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USUARIOS\sandra.chavez\Descargas\"/>
    </mc:Choice>
  </mc:AlternateContent>
  <xr:revisionPtr revIDLastSave="0" documentId="13_ncr:1_{5CA0BE98-2888-412D-A5F8-915B5EAE657B}" xr6:coauthVersionLast="36" xr6:coauthVersionMax="36" xr10:uidLastSave="{00000000-0000-0000-0000-000000000000}"/>
  <bookViews>
    <workbookView xWindow="0" yWindow="0" windowWidth="25200" windowHeight="11655" xr2:uid="{63D9EA9A-9688-4F56-B31A-C6518C4EFD42}"/>
  </bookViews>
  <sheets>
    <sheet name="bdd_contratistas" sheetId="1" r:id="rId1"/>
  </sheets>
  <externalReferences>
    <externalReference r:id="rId2"/>
  </externalReferences>
  <definedNames>
    <definedName name="_xlnm._FilterDatabase" localSheetId="0" hidden="1">bdd_contratistas!$A$1:$P$348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48" i="1" l="1"/>
  <c r="O348" i="1"/>
  <c r="N348" i="1"/>
  <c r="M348" i="1"/>
  <c r="J348" i="1"/>
  <c r="I348" i="1"/>
  <c r="H348" i="1"/>
  <c r="F348" i="1"/>
  <c r="E348" i="1"/>
  <c r="D348" i="1"/>
  <c r="B348" i="1"/>
  <c r="P347" i="1"/>
  <c r="O347" i="1"/>
  <c r="N347" i="1"/>
  <c r="M347" i="1"/>
  <c r="J347" i="1"/>
  <c r="I347" i="1"/>
  <c r="H347" i="1"/>
  <c r="F347" i="1"/>
  <c r="E347" i="1"/>
  <c r="D347" i="1"/>
  <c r="B347" i="1"/>
  <c r="P346" i="1"/>
  <c r="O346" i="1"/>
  <c r="N346" i="1"/>
  <c r="M346" i="1"/>
  <c r="J346" i="1"/>
  <c r="I346" i="1"/>
  <c r="H346" i="1"/>
  <c r="F346" i="1"/>
  <c r="E346" i="1"/>
  <c r="D346" i="1"/>
  <c r="B346" i="1"/>
  <c r="P345" i="1"/>
  <c r="O345" i="1"/>
  <c r="N345" i="1"/>
  <c r="M345" i="1"/>
  <c r="J345" i="1"/>
  <c r="I345" i="1"/>
  <c r="H345" i="1"/>
  <c r="F345" i="1"/>
  <c r="E345" i="1"/>
  <c r="D345" i="1"/>
  <c r="B345" i="1"/>
  <c r="P344" i="1"/>
  <c r="O344" i="1"/>
  <c r="N344" i="1"/>
  <c r="M344" i="1"/>
  <c r="J344" i="1"/>
  <c r="I344" i="1"/>
  <c r="H344" i="1"/>
  <c r="F344" i="1"/>
  <c r="E344" i="1"/>
  <c r="D344" i="1"/>
  <c r="B344" i="1"/>
  <c r="P343" i="1"/>
  <c r="O343" i="1"/>
  <c r="N343" i="1"/>
  <c r="M343" i="1"/>
  <c r="J343" i="1"/>
  <c r="I343" i="1"/>
  <c r="H343" i="1"/>
  <c r="F343" i="1"/>
  <c r="E343" i="1"/>
  <c r="D343" i="1"/>
  <c r="B343" i="1"/>
  <c r="P342" i="1"/>
  <c r="O342" i="1"/>
  <c r="N342" i="1"/>
  <c r="M342" i="1"/>
  <c r="J342" i="1"/>
  <c r="I342" i="1"/>
  <c r="H342" i="1"/>
  <c r="F342" i="1"/>
  <c r="E342" i="1"/>
  <c r="D342" i="1"/>
  <c r="B342" i="1"/>
  <c r="P341" i="1"/>
  <c r="O341" i="1"/>
  <c r="N341" i="1"/>
  <c r="M341" i="1"/>
  <c r="J341" i="1"/>
  <c r="I341" i="1"/>
  <c r="H341" i="1"/>
  <c r="F341" i="1"/>
  <c r="E341" i="1"/>
  <c r="D341" i="1"/>
  <c r="B341" i="1"/>
  <c r="P340" i="1"/>
  <c r="O340" i="1"/>
  <c r="N340" i="1"/>
  <c r="M340" i="1"/>
  <c r="J340" i="1"/>
  <c r="I340" i="1"/>
  <c r="H340" i="1"/>
  <c r="F340" i="1"/>
  <c r="E340" i="1"/>
  <c r="D340" i="1"/>
  <c r="B340" i="1"/>
  <c r="P339" i="1"/>
  <c r="O339" i="1"/>
  <c r="N339" i="1"/>
  <c r="M339" i="1"/>
  <c r="J339" i="1"/>
  <c r="I339" i="1"/>
  <c r="H339" i="1"/>
  <c r="F339" i="1"/>
  <c r="E339" i="1"/>
  <c r="D339" i="1"/>
  <c r="B339" i="1"/>
  <c r="P338" i="1"/>
  <c r="O338" i="1"/>
  <c r="N338" i="1"/>
  <c r="M338" i="1"/>
  <c r="J338" i="1"/>
  <c r="I338" i="1"/>
  <c r="H338" i="1"/>
  <c r="F338" i="1"/>
  <c r="E338" i="1"/>
  <c r="D338" i="1"/>
  <c r="B338" i="1"/>
  <c r="P337" i="1"/>
  <c r="O337" i="1"/>
  <c r="N337" i="1"/>
  <c r="M337" i="1"/>
  <c r="J337" i="1"/>
  <c r="I337" i="1"/>
  <c r="H337" i="1"/>
  <c r="F337" i="1"/>
  <c r="E337" i="1"/>
  <c r="D337" i="1"/>
  <c r="B337" i="1"/>
  <c r="P336" i="1"/>
  <c r="O336" i="1"/>
  <c r="N336" i="1"/>
  <c r="M336" i="1"/>
  <c r="J336" i="1"/>
  <c r="I336" i="1"/>
  <c r="H336" i="1"/>
  <c r="F336" i="1"/>
  <c r="E336" i="1"/>
  <c r="D336" i="1"/>
  <c r="B336" i="1"/>
  <c r="P335" i="1"/>
  <c r="O335" i="1"/>
  <c r="N335" i="1"/>
  <c r="M335" i="1"/>
  <c r="J335" i="1"/>
  <c r="I335" i="1"/>
  <c r="H335" i="1"/>
  <c r="F335" i="1"/>
  <c r="E335" i="1"/>
  <c r="D335" i="1"/>
  <c r="B335" i="1"/>
  <c r="P334" i="1"/>
  <c r="O334" i="1"/>
  <c r="N334" i="1"/>
  <c r="M334" i="1"/>
  <c r="J334" i="1"/>
  <c r="I334" i="1"/>
  <c r="H334" i="1"/>
  <c r="F334" i="1"/>
  <c r="E334" i="1"/>
  <c r="D334" i="1"/>
  <c r="B334" i="1"/>
  <c r="P333" i="1"/>
  <c r="O333" i="1"/>
  <c r="N333" i="1"/>
  <c r="M333" i="1"/>
  <c r="J333" i="1"/>
  <c r="I333" i="1"/>
  <c r="H333" i="1"/>
  <c r="F333" i="1"/>
  <c r="E333" i="1"/>
  <c r="D333" i="1"/>
  <c r="B333" i="1"/>
  <c r="P332" i="1"/>
  <c r="O332" i="1"/>
  <c r="N332" i="1"/>
  <c r="M332" i="1"/>
  <c r="J332" i="1"/>
  <c r="I332" i="1"/>
  <c r="H332" i="1"/>
  <c r="F332" i="1"/>
  <c r="E332" i="1"/>
  <c r="D332" i="1"/>
  <c r="B332" i="1"/>
  <c r="P331" i="1"/>
  <c r="O331" i="1"/>
  <c r="N331" i="1"/>
  <c r="M331" i="1"/>
  <c r="J331" i="1"/>
  <c r="I331" i="1"/>
  <c r="H331" i="1"/>
  <c r="F331" i="1"/>
  <c r="E331" i="1"/>
  <c r="D331" i="1"/>
  <c r="B331" i="1"/>
  <c r="P330" i="1"/>
  <c r="O330" i="1"/>
  <c r="N330" i="1"/>
  <c r="M330" i="1"/>
  <c r="J330" i="1"/>
  <c r="I330" i="1"/>
  <c r="H330" i="1"/>
  <c r="F330" i="1"/>
  <c r="E330" i="1"/>
  <c r="D330" i="1"/>
  <c r="B330" i="1"/>
  <c r="P329" i="1"/>
  <c r="O329" i="1"/>
  <c r="N329" i="1"/>
  <c r="M329" i="1"/>
  <c r="J329" i="1"/>
  <c r="I329" i="1"/>
  <c r="H329" i="1"/>
  <c r="F329" i="1"/>
  <c r="E329" i="1"/>
  <c r="D329" i="1"/>
  <c r="B329" i="1"/>
  <c r="P328" i="1"/>
  <c r="O328" i="1"/>
  <c r="N328" i="1"/>
  <c r="M328" i="1"/>
  <c r="J328" i="1"/>
  <c r="I328" i="1"/>
  <c r="H328" i="1"/>
  <c r="F328" i="1"/>
  <c r="E328" i="1"/>
  <c r="D328" i="1"/>
  <c r="B328" i="1"/>
  <c r="P327" i="1"/>
  <c r="O327" i="1"/>
  <c r="N327" i="1"/>
  <c r="M327" i="1"/>
  <c r="J327" i="1"/>
  <c r="I327" i="1"/>
  <c r="H327" i="1"/>
  <c r="F327" i="1"/>
  <c r="E327" i="1"/>
  <c r="D327" i="1"/>
  <c r="B327" i="1"/>
  <c r="P326" i="1"/>
  <c r="O326" i="1"/>
  <c r="N326" i="1"/>
  <c r="M326" i="1"/>
  <c r="J326" i="1"/>
  <c r="I326" i="1"/>
  <c r="H326" i="1"/>
  <c r="F326" i="1"/>
  <c r="E326" i="1"/>
  <c r="D326" i="1"/>
  <c r="B326" i="1"/>
  <c r="P325" i="1"/>
  <c r="O325" i="1"/>
  <c r="N325" i="1"/>
  <c r="M325" i="1"/>
  <c r="J325" i="1"/>
  <c r="I325" i="1"/>
  <c r="H325" i="1"/>
  <c r="F325" i="1"/>
  <c r="E325" i="1"/>
  <c r="D325" i="1"/>
  <c r="B325" i="1"/>
  <c r="P324" i="1"/>
  <c r="O324" i="1"/>
  <c r="N324" i="1"/>
  <c r="M324" i="1"/>
  <c r="J324" i="1"/>
  <c r="I324" i="1"/>
  <c r="H324" i="1"/>
  <c r="F324" i="1"/>
  <c r="E324" i="1"/>
  <c r="D324" i="1"/>
  <c r="B324" i="1"/>
  <c r="P323" i="1"/>
  <c r="O323" i="1"/>
  <c r="N323" i="1"/>
  <c r="M323" i="1"/>
  <c r="J323" i="1"/>
  <c r="I323" i="1"/>
  <c r="H323" i="1"/>
  <c r="F323" i="1"/>
  <c r="E323" i="1"/>
  <c r="D323" i="1"/>
  <c r="B323" i="1"/>
  <c r="P322" i="1"/>
  <c r="O322" i="1"/>
  <c r="N322" i="1"/>
  <c r="M322" i="1"/>
  <c r="J322" i="1"/>
  <c r="I322" i="1"/>
  <c r="H322" i="1"/>
  <c r="F322" i="1"/>
  <c r="E322" i="1"/>
  <c r="D322" i="1"/>
  <c r="B322" i="1"/>
  <c r="P321" i="1"/>
  <c r="O321" i="1"/>
  <c r="N321" i="1"/>
  <c r="M321" i="1"/>
  <c r="J321" i="1"/>
  <c r="I321" i="1"/>
  <c r="H321" i="1"/>
  <c r="F321" i="1"/>
  <c r="E321" i="1"/>
  <c r="D321" i="1"/>
  <c r="B321" i="1"/>
  <c r="P320" i="1"/>
  <c r="O320" i="1"/>
  <c r="N320" i="1"/>
  <c r="M320" i="1"/>
  <c r="J320" i="1"/>
  <c r="I320" i="1"/>
  <c r="H320" i="1"/>
  <c r="F320" i="1"/>
  <c r="E320" i="1"/>
  <c r="D320" i="1"/>
  <c r="B320" i="1"/>
  <c r="P319" i="1"/>
  <c r="O319" i="1"/>
  <c r="N319" i="1"/>
  <c r="M319" i="1"/>
  <c r="J319" i="1"/>
  <c r="I319" i="1"/>
  <c r="H319" i="1"/>
  <c r="F319" i="1"/>
  <c r="E319" i="1"/>
  <c r="D319" i="1"/>
  <c r="B319" i="1"/>
  <c r="P318" i="1"/>
  <c r="O318" i="1"/>
  <c r="N318" i="1"/>
  <c r="M318" i="1"/>
  <c r="J318" i="1"/>
  <c r="I318" i="1"/>
  <c r="H318" i="1"/>
  <c r="F318" i="1"/>
  <c r="E318" i="1"/>
  <c r="D318" i="1"/>
  <c r="B318" i="1"/>
  <c r="P317" i="1"/>
  <c r="O317" i="1"/>
  <c r="N317" i="1"/>
  <c r="M317" i="1"/>
  <c r="J317" i="1"/>
  <c r="I317" i="1"/>
  <c r="H317" i="1"/>
  <c r="F317" i="1"/>
  <c r="E317" i="1"/>
  <c r="D317" i="1"/>
  <c r="B317" i="1"/>
  <c r="P316" i="1"/>
  <c r="O316" i="1"/>
  <c r="N316" i="1"/>
  <c r="M316" i="1"/>
  <c r="J316" i="1"/>
  <c r="I316" i="1"/>
  <c r="H316" i="1"/>
  <c r="F316" i="1"/>
  <c r="E316" i="1"/>
  <c r="D316" i="1"/>
  <c r="B316" i="1"/>
  <c r="P315" i="1"/>
  <c r="O315" i="1"/>
  <c r="N315" i="1"/>
  <c r="M315" i="1"/>
  <c r="J315" i="1"/>
  <c r="I315" i="1"/>
  <c r="H315" i="1"/>
  <c r="F315" i="1"/>
  <c r="E315" i="1"/>
  <c r="D315" i="1"/>
  <c r="B315" i="1"/>
  <c r="P314" i="1"/>
  <c r="O314" i="1"/>
  <c r="N314" i="1"/>
  <c r="M314" i="1"/>
  <c r="J314" i="1"/>
  <c r="I314" i="1"/>
  <c r="H314" i="1"/>
  <c r="F314" i="1"/>
  <c r="E314" i="1"/>
  <c r="D314" i="1"/>
  <c r="B314" i="1"/>
  <c r="P313" i="1"/>
  <c r="O313" i="1"/>
  <c r="N313" i="1"/>
  <c r="M313" i="1"/>
  <c r="J313" i="1"/>
  <c r="I313" i="1"/>
  <c r="H313" i="1"/>
  <c r="F313" i="1"/>
  <c r="E313" i="1"/>
  <c r="D313" i="1"/>
  <c r="B313" i="1"/>
  <c r="P312" i="1"/>
  <c r="O312" i="1"/>
  <c r="N312" i="1"/>
  <c r="M312" i="1"/>
  <c r="J312" i="1"/>
  <c r="I312" i="1"/>
  <c r="H312" i="1"/>
  <c r="F312" i="1"/>
  <c r="E312" i="1"/>
  <c r="D312" i="1"/>
  <c r="B312" i="1"/>
  <c r="P311" i="1"/>
  <c r="O311" i="1"/>
  <c r="N311" i="1"/>
  <c r="M311" i="1"/>
  <c r="J311" i="1"/>
  <c r="I311" i="1"/>
  <c r="H311" i="1"/>
  <c r="F311" i="1"/>
  <c r="E311" i="1"/>
  <c r="D311" i="1"/>
  <c r="B311" i="1"/>
  <c r="P310" i="1"/>
  <c r="O310" i="1"/>
  <c r="N310" i="1"/>
  <c r="M310" i="1"/>
  <c r="J310" i="1"/>
  <c r="I310" i="1"/>
  <c r="H310" i="1"/>
  <c r="F310" i="1"/>
  <c r="E310" i="1"/>
  <c r="D310" i="1"/>
  <c r="B310" i="1"/>
  <c r="P309" i="1"/>
  <c r="O309" i="1"/>
  <c r="N309" i="1"/>
  <c r="M309" i="1"/>
  <c r="J309" i="1"/>
  <c r="I309" i="1"/>
  <c r="H309" i="1"/>
  <c r="F309" i="1"/>
  <c r="E309" i="1"/>
  <c r="D309" i="1"/>
  <c r="B309" i="1"/>
  <c r="P308" i="1"/>
  <c r="O308" i="1"/>
  <c r="N308" i="1"/>
  <c r="M308" i="1"/>
  <c r="J308" i="1"/>
  <c r="I308" i="1"/>
  <c r="H308" i="1"/>
  <c r="F308" i="1"/>
  <c r="E308" i="1"/>
  <c r="D308" i="1"/>
  <c r="B308" i="1"/>
  <c r="P307" i="1"/>
  <c r="O307" i="1"/>
  <c r="N307" i="1"/>
  <c r="M307" i="1"/>
  <c r="J307" i="1"/>
  <c r="I307" i="1"/>
  <c r="H307" i="1"/>
  <c r="F307" i="1"/>
  <c r="E307" i="1"/>
  <c r="D307" i="1"/>
  <c r="B307" i="1"/>
  <c r="P306" i="1"/>
  <c r="O306" i="1"/>
  <c r="N306" i="1"/>
  <c r="M306" i="1"/>
  <c r="J306" i="1"/>
  <c r="I306" i="1"/>
  <c r="H306" i="1"/>
  <c r="F306" i="1"/>
  <c r="E306" i="1"/>
  <c r="D306" i="1"/>
  <c r="B306" i="1"/>
  <c r="P305" i="1"/>
  <c r="O305" i="1"/>
  <c r="N305" i="1"/>
  <c r="M305" i="1"/>
  <c r="J305" i="1"/>
  <c r="I305" i="1"/>
  <c r="H305" i="1"/>
  <c r="F305" i="1"/>
  <c r="E305" i="1"/>
  <c r="D305" i="1"/>
  <c r="B305" i="1"/>
  <c r="P304" i="1"/>
  <c r="O304" i="1"/>
  <c r="N304" i="1"/>
  <c r="M304" i="1"/>
  <c r="J304" i="1"/>
  <c r="I304" i="1"/>
  <c r="H304" i="1"/>
  <c r="F304" i="1"/>
  <c r="E304" i="1"/>
  <c r="D304" i="1"/>
  <c r="B304" i="1"/>
  <c r="P303" i="1"/>
  <c r="O303" i="1"/>
  <c r="N303" i="1"/>
  <c r="M303" i="1"/>
  <c r="J303" i="1"/>
  <c r="I303" i="1"/>
  <c r="H303" i="1"/>
  <c r="F303" i="1"/>
  <c r="E303" i="1"/>
  <c r="D303" i="1"/>
  <c r="B303" i="1"/>
  <c r="P302" i="1"/>
  <c r="O302" i="1"/>
  <c r="N302" i="1"/>
  <c r="M302" i="1"/>
  <c r="J302" i="1"/>
  <c r="I302" i="1"/>
  <c r="H302" i="1"/>
  <c r="F302" i="1"/>
  <c r="E302" i="1"/>
  <c r="D302" i="1"/>
  <c r="B302" i="1"/>
  <c r="P301" i="1"/>
  <c r="O301" i="1"/>
  <c r="N301" i="1"/>
  <c r="M301" i="1"/>
  <c r="J301" i="1"/>
  <c r="I301" i="1"/>
  <c r="H301" i="1"/>
  <c r="F301" i="1"/>
  <c r="E301" i="1"/>
  <c r="D301" i="1"/>
  <c r="B301" i="1"/>
  <c r="P300" i="1"/>
  <c r="O300" i="1"/>
  <c r="N300" i="1"/>
  <c r="M300" i="1"/>
  <c r="J300" i="1"/>
  <c r="I300" i="1"/>
  <c r="H300" i="1"/>
  <c r="F300" i="1"/>
  <c r="E300" i="1"/>
  <c r="D300" i="1"/>
  <c r="B300" i="1"/>
  <c r="P299" i="1"/>
  <c r="O299" i="1"/>
  <c r="N299" i="1"/>
  <c r="M299" i="1"/>
  <c r="J299" i="1"/>
  <c r="I299" i="1"/>
  <c r="H299" i="1"/>
  <c r="F299" i="1"/>
  <c r="E299" i="1"/>
  <c r="D299" i="1"/>
  <c r="B299" i="1"/>
  <c r="P298" i="1"/>
  <c r="O298" i="1"/>
  <c r="N298" i="1"/>
  <c r="M298" i="1"/>
  <c r="J298" i="1"/>
  <c r="I298" i="1"/>
  <c r="H298" i="1"/>
  <c r="F298" i="1"/>
  <c r="E298" i="1"/>
  <c r="D298" i="1"/>
  <c r="B298" i="1"/>
  <c r="P297" i="1"/>
  <c r="O297" i="1"/>
  <c r="N297" i="1"/>
  <c r="M297" i="1"/>
  <c r="J297" i="1"/>
  <c r="I297" i="1"/>
  <c r="H297" i="1"/>
  <c r="F297" i="1"/>
  <c r="E297" i="1"/>
  <c r="D297" i="1"/>
  <c r="B297" i="1"/>
  <c r="P296" i="1"/>
  <c r="O296" i="1"/>
  <c r="N296" i="1"/>
  <c r="M296" i="1"/>
  <c r="J296" i="1"/>
  <c r="I296" i="1"/>
  <c r="H296" i="1"/>
  <c r="F296" i="1"/>
  <c r="E296" i="1"/>
  <c r="D296" i="1"/>
  <c r="B296" i="1"/>
  <c r="P295" i="1"/>
  <c r="O295" i="1"/>
  <c r="N295" i="1"/>
  <c r="M295" i="1"/>
  <c r="J295" i="1"/>
  <c r="I295" i="1"/>
  <c r="H295" i="1"/>
  <c r="F295" i="1"/>
  <c r="E295" i="1"/>
  <c r="D295" i="1"/>
  <c r="B295" i="1"/>
  <c r="P294" i="1"/>
  <c r="O294" i="1"/>
  <c r="N294" i="1"/>
  <c r="M294" i="1"/>
  <c r="J294" i="1"/>
  <c r="I294" i="1"/>
  <c r="H294" i="1"/>
  <c r="F294" i="1"/>
  <c r="E294" i="1"/>
  <c r="D294" i="1"/>
  <c r="B294" i="1"/>
  <c r="P293" i="1"/>
  <c r="O293" i="1"/>
  <c r="N293" i="1"/>
  <c r="M293" i="1"/>
  <c r="J293" i="1"/>
  <c r="I293" i="1"/>
  <c r="H293" i="1"/>
  <c r="F293" i="1"/>
  <c r="E293" i="1"/>
  <c r="D293" i="1"/>
  <c r="B293" i="1"/>
  <c r="P292" i="1"/>
  <c r="O292" i="1"/>
  <c r="N292" i="1"/>
  <c r="M292" i="1"/>
  <c r="J292" i="1"/>
  <c r="I292" i="1"/>
  <c r="H292" i="1"/>
  <c r="F292" i="1"/>
  <c r="E292" i="1"/>
  <c r="D292" i="1"/>
  <c r="B292" i="1"/>
  <c r="P291" i="1"/>
  <c r="O291" i="1"/>
  <c r="N291" i="1"/>
  <c r="M291" i="1"/>
  <c r="J291" i="1"/>
  <c r="I291" i="1"/>
  <c r="H291" i="1"/>
  <c r="F291" i="1"/>
  <c r="E291" i="1"/>
  <c r="D291" i="1"/>
  <c r="B291" i="1"/>
  <c r="P290" i="1"/>
  <c r="O290" i="1"/>
  <c r="N290" i="1"/>
  <c r="M290" i="1"/>
  <c r="J290" i="1"/>
  <c r="I290" i="1"/>
  <c r="H290" i="1"/>
  <c r="F290" i="1"/>
  <c r="E290" i="1"/>
  <c r="D290" i="1"/>
  <c r="B290" i="1"/>
  <c r="P289" i="1"/>
  <c r="O289" i="1"/>
  <c r="N289" i="1"/>
  <c r="M289" i="1"/>
  <c r="J289" i="1"/>
  <c r="I289" i="1"/>
  <c r="H289" i="1"/>
  <c r="F289" i="1"/>
  <c r="E289" i="1"/>
  <c r="D289" i="1"/>
  <c r="B289" i="1"/>
  <c r="P288" i="1"/>
  <c r="O288" i="1"/>
  <c r="N288" i="1"/>
  <c r="M288" i="1"/>
  <c r="J288" i="1"/>
  <c r="I288" i="1"/>
  <c r="H288" i="1"/>
  <c r="F288" i="1"/>
  <c r="E288" i="1"/>
  <c r="D288" i="1"/>
  <c r="B288" i="1"/>
  <c r="P287" i="1"/>
  <c r="O287" i="1"/>
  <c r="N287" i="1"/>
  <c r="M287" i="1"/>
  <c r="J287" i="1"/>
  <c r="I287" i="1"/>
  <c r="H287" i="1"/>
  <c r="F287" i="1"/>
  <c r="E287" i="1"/>
  <c r="D287" i="1"/>
  <c r="B287" i="1"/>
  <c r="P286" i="1"/>
  <c r="O286" i="1"/>
  <c r="N286" i="1"/>
  <c r="M286" i="1"/>
  <c r="J286" i="1"/>
  <c r="I286" i="1"/>
  <c r="H286" i="1"/>
  <c r="F286" i="1"/>
  <c r="E286" i="1"/>
  <c r="D286" i="1"/>
  <c r="B286" i="1"/>
  <c r="P285" i="1"/>
  <c r="O285" i="1"/>
  <c r="N285" i="1"/>
  <c r="M285" i="1"/>
  <c r="J285" i="1"/>
  <c r="I285" i="1"/>
  <c r="H285" i="1"/>
  <c r="F285" i="1"/>
  <c r="E285" i="1"/>
  <c r="D285" i="1"/>
  <c r="B285" i="1"/>
  <c r="P284" i="1"/>
  <c r="O284" i="1"/>
  <c r="N284" i="1"/>
  <c r="M284" i="1"/>
  <c r="J284" i="1"/>
  <c r="I284" i="1"/>
  <c r="H284" i="1"/>
  <c r="F284" i="1"/>
  <c r="E284" i="1"/>
  <c r="D284" i="1"/>
  <c r="B284" i="1"/>
  <c r="P283" i="1"/>
  <c r="O283" i="1"/>
  <c r="N283" i="1"/>
  <c r="M283" i="1"/>
  <c r="J283" i="1"/>
  <c r="I283" i="1"/>
  <c r="H283" i="1"/>
  <c r="F283" i="1"/>
  <c r="E283" i="1"/>
  <c r="D283" i="1"/>
  <c r="B283" i="1"/>
  <c r="P282" i="1"/>
  <c r="O282" i="1"/>
  <c r="N282" i="1"/>
  <c r="M282" i="1"/>
  <c r="J282" i="1"/>
  <c r="I282" i="1"/>
  <c r="H282" i="1"/>
  <c r="F282" i="1"/>
  <c r="E282" i="1"/>
  <c r="D282" i="1"/>
  <c r="B282" i="1"/>
  <c r="P281" i="1"/>
  <c r="O281" i="1"/>
  <c r="N281" i="1"/>
  <c r="M281" i="1"/>
  <c r="J281" i="1"/>
  <c r="I281" i="1"/>
  <c r="H281" i="1"/>
  <c r="F281" i="1"/>
  <c r="E281" i="1"/>
  <c r="D281" i="1"/>
  <c r="B281" i="1"/>
  <c r="P280" i="1"/>
  <c r="O280" i="1"/>
  <c r="N280" i="1"/>
  <c r="M280" i="1"/>
  <c r="J280" i="1"/>
  <c r="I280" i="1"/>
  <c r="H280" i="1"/>
  <c r="F280" i="1"/>
  <c r="E280" i="1"/>
  <c r="D280" i="1"/>
  <c r="B280" i="1"/>
  <c r="P279" i="1"/>
  <c r="O279" i="1"/>
  <c r="N279" i="1"/>
  <c r="M279" i="1"/>
  <c r="J279" i="1"/>
  <c r="I279" i="1"/>
  <c r="H279" i="1"/>
  <c r="F279" i="1"/>
  <c r="E279" i="1"/>
  <c r="D279" i="1"/>
  <c r="B279" i="1"/>
  <c r="P278" i="1"/>
  <c r="O278" i="1"/>
  <c r="N278" i="1"/>
  <c r="M278" i="1"/>
  <c r="J278" i="1"/>
  <c r="I278" i="1"/>
  <c r="H278" i="1"/>
  <c r="F278" i="1"/>
  <c r="E278" i="1"/>
  <c r="D278" i="1"/>
  <c r="B278" i="1"/>
  <c r="P277" i="1"/>
  <c r="O277" i="1"/>
  <c r="N277" i="1"/>
  <c r="M277" i="1"/>
  <c r="J277" i="1"/>
  <c r="I277" i="1"/>
  <c r="H277" i="1"/>
  <c r="F277" i="1"/>
  <c r="E277" i="1"/>
  <c r="D277" i="1"/>
  <c r="B277" i="1"/>
  <c r="P276" i="1"/>
  <c r="O276" i="1"/>
  <c r="N276" i="1"/>
  <c r="M276" i="1"/>
  <c r="J276" i="1"/>
  <c r="I276" i="1"/>
  <c r="H276" i="1"/>
  <c r="F276" i="1"/>
  <c r="E276" i="1"/>
  <c r="D276" i="1"/>
  <c r="B276" i="1"/>
  <c r="P275" i="1"/>
  <c r="O275" i="1"/>
  <c r="N275" i="1"/>
  <c r="M275" i="1"/>
  <c r="J275" i="1"/>
  <c r="I275" i="1"/>
  <c r="H275" i="1"/>
  <c r="F275" i="1"/>
  <c r="E275" i="1"/>
  <c r="D275" i="1"/>
  <c r="B275" i="1"/>
  <c r="P274" i="1"/>
  <c r="O274" i="1"/>
  <c r="N274" i="1"/>
  <c r="M274" i="1"/>
  <c r="J274" i="1"/>
  <c r="I274" i="1"/>
  <c r="H274" i="1"/>
  <c r="F274" i="1"/>
  <c r="E274" i="1"/>
  <c r="D274" i="1"/>
  <c r="B274" i="1"/>
  <c r="P273" i="1"/>
  <c r="O273" i="1"/>
  <c r="N273" i="1"/>
  <c r="M273" i="1"/>
  <c r="J273" i="1"/>
  <c r="I273" i="1"/>
  <c r="H273" i="1"/>
  <c r="F273" i="1"/>
  <c r="E273" i="1"/>
  <c r="D273" i="1"/>
  <c r="B273" i="1"/>
  <c r="P272" i="1"/>
  <c r="O272" i="1"/>
  <c r="N272" i="1"/>
  <c r="M272" i="1"/>
  <c r="J272" i="1"/>
  <c r="I272" i="1"/>
  <c r="H272" i="1"/>
  <c r="F272" i="1"/>
  <c r="E272" i="1"/>
  <c r="D272" i="1"/>
  <c r="B272" i="1"/>
  <c r="P271" i="1"/>
  <c r="O271" i="1"/>
  <c r="N271" i="1"/>
  <c r="M271" i="1"/>
  <c r="J271" i="1"/>
  <c r="I271" i="1"/>
  <c r="H271" i="1"/>
  <c r="F271" i="1"/>
  <c r="E271" i="1"/>
  <c r="D271" i="1"/>
  <c r="B271" i="1"/>
  <c r="P270" i="1"/>
  <c r="O270" i="1"/>
  <c r="N270" i="1"/>
  <c r="M270" i="1"/>
  <c r="J270" i="1"/>
  <c r="I270" i="1"/>
  <c r="H270" i="1"/>
  <c r="F270" i="1"/>
  <c r="E270" i="1"/>
  <c r="D270" i="1"/>
  <c r="B270" i="1"/>
  <c r="P269" i="1"/>
  <c r="O269" i="1"/>
  <c r="N269" i="1"/>
  <c r="M269" i="1"/>
  <c r="J269" i="1"/>
  <c r="I269" i="1"/>
  <c r="H269" i="1"/>
  <c r="F269" i="1"/>
  <c r="E269" i="1"/>
  <c r="D269" i="1"/>
  <c r="B269" i="1"/>
  <c r="P268" i="1"/>
  <c r="O268" i="1"/>
  <c r="N268" i="1"/>
  <c r="M268" i="1"/>
  <c r="J268" i="1"/>
  <c r="I268" i="1"/>
  <c r="H268" i="1"/>
  <c r="F268" i="1"/>
  <c r="E268" i="1"/>
  <c r="D268" i="1"/>
  <c r="B268" i="1"/>
  <c r="P267" i="1"/>
  <c r="O267" i="1"/>
  <c r="N267" i="1"/>
  <c r="M267" i="1"/>
  <c r="J267" i="1"/>
  <c r="I267" i="1"/>
  <c r="H267" i="1"/>
  <c r="F267" i="1"/>
  <c r="E267" i="1"/>
  <c r="D267" i="1"/>
  <c r="B267" i="1"/>
  <c r="P266" i="1"/>
  <c r="O266" i="1"/>
  <c r="N266" i="1"/>
  <c r="M266" i="1"/>
  <c r="J266" i="1"/>
  <c r="I266" i="1"/>
  <c r="H266" i="1"/>
  <c r="F266" i="1"/>
  <c r="E266" i="1"/>
  <c r="D266" i="1"/>
  <c r="B266" i="1"/>
  <c r="P265" i="1"/>
  <c r="O265" i="1"/>
  <c r="N265" i="1"/>
  <c r="M265" i="1"/>
  <c r="J265" i="1"/>
  <c r="I265" i="1"/>
  <c r="H265" i="1"/>
  <c r="F265" i="1"/>
  <c r="E265" i="1"/>
  <c r="D265" i="1"/>
  <c r="B265" i="1"/>
  <c r="P264" i="1"/>
  <c r="O264" i="1"/>
  <c r="N264" i="1"/>
  <c r="M264" i="1"/>
  <c r="J264" i="1"/>
  <c r="I264" i="1"/>
  <c r="H264" i="1"/>
  <c r="F264" i="1"/>
  <c r="E264" i="1"/>
  <c r="D264" i="1"/>
  <c r="B264" i="1"/>
  <c r="P263" i="1"/>
  <c r="O263" i="1"/>
  <c r="N263" i="1"/>
  <c r="M263" i="1"/>
  <c r="J263" i="1"/>
  <c r="I263" i="1"/>
  <c r="H263" i="1"/>
  <c r="F263" i="1"/>
  <c r="E263" i="1"/>
  <c r="D263" i="1"/>
  <c r="B263" i="1"/>
  <c r="P262" i="1"/>
  <c r="O262" i="1"/>
  <c r="N262" i="1"/>
  <c r="M262" i="1"/>
  <c r="J262" i="1"/>
  <c r="I262" i="1"/>
  <c r="H262" i="1"/>
  <c r="F262" i="1"/>
  <c r="E262" i="1"/>
  <c r="D262" i="1"/>
  <c r="B262" i="1"/>
  <c r="P261" i="1"/>
  <c r="O261" i="1"/>
  <c r="N261" i="1"/>
  <c r="M261" i="1"/>
  <c r="J261" i="1"/>
  <c r="I261" i="1"/>
  <c r="H261" i="1"/>
  <c r="F261" i="1"/>
  <c r="E261" i="1"/>
  <c r="D261" i="1"/>
  <c r="B261" i="1"/>
  <c r="P260" i="1"/>
  <c r="O260" i="1"/>
  <c r="N260" i="1"/>
  <c r="M260" i="1"/>
  <c r="J260" i="1"/>
  <c r="I260" i="1"/>
  <c r="H260" i="1"/>
  <c r="F260" i="1"/>
  <c r="E260" i="1"/>
  <c r="D260" i="1"/>
  <c r="B260" i="1"/>
  <c r="P259" i="1"/>
  <c r="O259" i="1"/>
  <c r="N259" i="1"/>
  <c r="M259" i="1"/>
  <c r="J259" i="1"/>
  <c r="I259" i="1"/>
  <c r="H259" i="1"/>
  <c r="F259" i="1"/>
  <c r="E259" i="1"/>
  <c r="D259" i="1"/>
  <c r="B259" i="1"/>
  <c r="P258" i="1"/>
  <c r="O258" i="1"/>
  <c r="N258" i="1"/>
  <c r="M258" i="1"/>
  <c r="J258" i="1"/>
  <c r="I258" i="1"/>
  <c r="H258" i="1"/>
  <c r="F258" i="1"/>
  <c r="E258" i="1"/>
  <c r="D258" i="1"/>
  <c r="B258" i="1"/>
  <c r="P257" i="1"/>
  <c r="O257" i="1"/>
  <c r="N257" i="1"/>
  <c r="M257" i="1"/>
  <c r="J257" i="1"/>
  <c r="I257" i="1"/>
  <c r="H257" i="1"/>
  <c r="F257" i="1"/>
  <c r="E257" i="1"/>
  <c r="D257" i="1"/>
  <c r="B257" i="1"/>
  <c r="P256" i="1"/>
  <c r="O256" i="1"/>
  <c r="N256" i="1"/>
  <c r="M256" i="1"/>
  <c r="J256" i="1"/>
  <c r="I256" i="1"/>
  <c r="H256" i="1"/>
  <c r="F256" i="1"/>
  <c r="E256" i="1"/>
  <c r="D256" i="1"/>
  <c r="B256" i="1"/>
  <c r="P255" i="1"/>
  <c r="O255" i="1"/>
  <c r="N255" i="1"/>
  <c r="M255" i="1"/>
  <c r="J255" i="1"/>
  <c r="I255" i="1"/>
  <c r="H255" i="1"/>
  <c r="F255" i="1"/>
  <c r="E255" i="1"/>
  <c r="D255" i="1"/>
  <c r="B255" i="1"/>
  <c r="P254" i="1"/>
  <c r="O254" i="1"/>
  <c r="N254" i="1"/>
  <c r="M254" i="1"/>
  <c r="J254" i="1"/>
  <c r="I254" i="1"/>
  <c r="H254" i="1"/>
  <c r="F254" i="1"/>
  <c r="E254" i="1"/>
  <c r="D254" i="1"/>
  <c r="B254" i="1"/>
  <c r="P253" i="1"/>
  <c r="O253" i="1"/>
  <c r="N253" i="1"/>
  <c r="M253" i="1"/>
  <c r="J253" i="1"/>
  <c r="I253" i="1"/>
  <c r="H253" i="1"/>
  <c r="F253" i="1"/>
  <c r="E253" i="1"/>
  <c r="D253" i="1"/>
  <c r="B253" i="1"/>
  <c r="P252" i="1"/>
  <c r="O252" i="1"/>
  <c r="N252" i="1"/>
  <c r="M252" i="1"/>
  <c r="J252" i="1"/>
  <c r="I252" i="1"/>
  <c r="H252" i="1"/>
  <c r="F252" i="1"/>
  <c r="E252" i="1"/>
  <c r="D252" i="1"/>
  <c r="B252" i="1"/>
  <c r="P251" i="1"/>
  <c r="O251" i="1"/>
  <c r="N251" i="1"/>
  <c r="M251" i="1"/>
  <c r="J251" i="1"/>
  <c r="I251" i="1"/>
  <c r="H251" i="1"/>
  <c r="F251" i="1"/>
  <c r="E251" i="1"/>
  <c r="D251" i="1"/>
  <c r="B251" i="1"/>
  <c r="P250" i="1"/>
  <c r="O250" i="1"/>
  <c r="N250" i="1"/>
  <c r="M250" i="1"/>
  <c r="J250" i="1"/>
  <c r="I250" i="1"/>
  <c r="H250" i="1"/>
  <c r="F250" i="1"/>
  <c r="E250" i="1"/>
  <c r="D250" i="1"/>
  <c r="B250" i="1"/>
  <c r="P249" i="1"/>
  <c r="O249" i="1"/>
  <c r="N249" i="1"/>
  <c r="M249" i="1"/>
  <c r="J249" i="1"/>
  <c r="I249" i="1"/>
  <c r="H249" i="1"/>
  <c r="F249" i="1"/>
  <c r="E249" i="1"/>
  <c r="D249" i="1"/>
  <c r="B249" i="1"/>
  <c r="P248" i="1"/>
  <c r="O248" i="1"/>
  <c r="N248" i="1"/>
  <c r="M248" i="1"/>
  <c r="J248" i="1"/>
  <c r="I248" i="1"/>
  <c r="H248" i="1"/>
  <c r="F248" i="1"/>
  <c r="E248" i="1"/>
  <c r="D248" i="1"/>
  <c r="B248" i="1"/>
  <c r="P247" i="1"/>
  <c r="O247" i="1"/>
  <c r="N247" i="1"/>
  <c r="M247" i="1"/>
  <c r="J247" i="1"/>
  <c r="I247" i="1"/>
  <c r="H247" i="1"/>
  <c r="F247" i="1"/>
  <c r="E247" i="1"/>
  <c r="D247" i="1"/>
  <c r="B247" i="1"/>
  <c r="P246" i="1"/>
  <c r="O246" i="1"/>
  <c r="N246" i="1"/>
  <c r="M246" i="1"/>
  <c r="J246" i="1"/>
  <c r="I246" i="1"/>
  <c r="H246" i="1"/>
  <c r="F246" i="1"/>
  <c r="E246" i="1"/>
  <c r="D246" i="1"/>
  <c r="B246" i="1"/>
  <c r="P245" i="1"/>
  <c r="O245" i="1"/>
  <c r="N245" i="1"/>
  <c r="M245" i="1"/>
  <c r="J245" i="1"/>
  <c r="I245" i="1"/>
  <c r="H245" i="1"/>
  <c r="F245" i="1"/>
  <c r="E245" i="1"/>
  <c r="D245" i="1"/>
  <c r="B245" i="1"/>
  <c r="P244" i="1"/>
  <c r="O244" i="1"/>
  <c r="N244" i="1"/>
  <c r="M244" i="1"/>
  <c r="J244" i="1"/>
  <c r="I244" i="1"/>
  <c r="H244" i="1"/>
  <c r="F244" i="1"/>
  <c r="E244" i="1"/>
  <c r="D244" i="1"/>
  <c r="B244" i="1"/>
  <c r="P243" i="1"/>
  <c r="O243" i="1"/>
  <c r="N243" i="1"/>
  <c r="M243" i="1"/>
  <c r="J243" i="1"/>
  <c r="I243" i="1"/>
  <c r="H243" i="1"/>
  <c r="F243" i="1"/>
  <c r="E243" i="1"/>
  <c r="D243" i="1"/>
  <c r="B243" i="1"/>
  <c r="P242" i="1"/>
  <c r="O242" i="1"/>
  <c r="N242" i="1"/>
  <c r="M242" i="1"/>
  <c r="J242" i="1"/>
  <c r="I242" i="1"/>
  <c r="H242" i="1"/>
  <c r="F242" i="1"/>
  <c r="E242" i="1"/>
  <c r="D242" i="1"/>
  <c r="B242" i="1"/>
  <c r="P241" i="1"/>
  <c r="O241" i="1"/>
  <c r="N241" i="1"/>
  <c r="M241" i="1"/>
  <c r="J241" i="1"/>
  <c r="I241" i="1"/>
  <c r="H241" i="1"/>
  <c r="F241" i="1"/>
  <c r="E241" i="1"/>
  <c r="D241" i="1"/>
  <c r="B241" i="1"/>
  <c r="P240" i="1"/>
  <c r="O240" i="1"/>
  <c r="N240" i="1"/>
  <c r="M240" i="1"/>
  <c r="J240" i="1"/>
  <c r="I240" i="1"/>
  <c r="H240" i="1"/>
  <c r="F240" i="1"/>
  <c r="E240" i="1"/>
  <c r="D240" i="1"/>
  <c r="B240" i="1"/>
  <c r="P239" i="1"/>
  <c r="O239" i="1"/>
  <c r="N239" i="1"/>
  <c r="M239" i="1"/>
  <c r="J239" i="1"/>
  <c r="I239" i="1"/>
  <c r="H239" i="1"/>
  <c r="F239" i="1"/>
  <c r="E239" i="1"/>
  <c r="D239" i="1"/>
  <c r="B239" i="1"/>
  <c r="P238" i="1"/>
  <c r="O238" i="1"/>
  <c r="N238" i="1"/>
  <c r="M238" i="1"/>
  <c r="J238" i="1"/>
  <c r="I238" i="1"/>
  <c r="H238" i="1"/>
  <c r="F238" i="1"/>
  <c r="E238" i="1"/>
  <c r="D238" i="1"/>
  <c r="B238" i="1"/>
  <c r="P237" i="1"/>
  <c r="O237" i="1"/>
  <c r="N237" i="1"/>
  <c r="M237" i="1"/>
  <c r="J237" i="1"/>
  <c r="I237" i="1"/>
  <c r="H237" i="1"/>
  <c r="F237" i="1"/>
  <c r="E237" i="1"/>
  <c r="D237" i="1"/>
  <c r="B237" i="1"/>
  <c r="P236" i="1"/>
  <c r="O236" i="1"/>
  <c r="N236" i="1"/>
  <c r="M236" i="1"/>
  <c r="J236" i="1"/>
  <c r="I236" i="1"/>
  <c r="H236" i="1"/>
  <c r="F236" i="1"/>
  <c r="E236" i="1"/>
  <c r="D236" i="1"/>
  <c r="B236" i="1"/>
  <c r="P235" i="1"/>
  <c r="O235" i="1"/>
  <c r="N235" i="1"/>
  <c r="M235" i="1"/>
  <c r="J235" i="1"/>
  <c r="I235" i="1"/>
  <c r="H235" i="1"/>
  <c r="F235" i="1"/>
  <c r="E235" i="1"/>
  <c r="D235" i="1"/>
  <c r="B235" i="1"/>
  <c r="P234" i="1"/>
  <c r="O234" i="1"/>
  <c r="N234" i="1"/>
  <c r="M234" i="1"/>
  <c r="J234" i="1"/>
  <c r="I234" i="1"/>
  <c r="H234" i="1"/>
  <c r="F234" i="1"/>
  <c r="E234" i="1"/>
  <c r="D234" i="1"/>
  <c r="B234" i="1"/>
  <c r="P233" i="1"/>
  <c r="O233" i="1"/>
  <c r="N233" i="1"/>
  <c r="M233" i="1"/>
  <c r="J233" i="1"/>
  <c r="I233" i="1"/>
  <c r="H233" i="1"/>
  <c r="F233" i="1"/>
  <c r="E233" i="1"/>
  <c r="D233" i="1"/>
  <c r="B233" i="1"/>
  <c r="P232" i="1"/>
  <c r="O232" i="1"/>
  <c r="N232" i="1"/>
  <c r="M232" i="1"/>
  <c r="J232" i="1"/>
  <c r="I232" i="1"/>
  <c r="H232" i="1"/>
  <c r="F232" i="1"/>
  <c r="E232" i="1"/>
  <c r="D232" i="1"/>
  <c r="B232" i="1"/>
  <c r="P231" i="1"/>
  <c r="O231" i="1"/>
  <c r="N231" i="1"/>
  <c r="M231" i="1"/>
  <c r="J231" i="1"/>
  <c r="I231" i="1"/>
  <c r="H231" i="1"/>
  <c r="F231" i="1"/>
  <c r="E231" i="1"/>
  <c r="D231" i="1"/>
  <c r="B231" i="1"/>
  <c r="P230" i="1"/>
  <c r="O230" i="1"/>
  <c r="N230" i="1"/>
  <c r="M230" i="1"/>
  <c r="J230" i="1"/>
  <c r="I230" i="1"/>
  <c r="H230" i="1"/>
  <c r="F230" i="1"/>
  <c r="E230" i="1"/>
  <c r="D230" i="1"/>
  <c r="B230" i="1"/>
  <c r="P229" i="1"/>
  <c r="O229" i="1"/>
  <c r="N229" i="1"/>
  <c r="M229" i="1"/>
  <c r="J229" i="1"/>
  <c r="I229" i="1"/>
  <c r="H229" i="1"/>
  <c r="F229" i="1"/>
  <c r="E229" i="1"/>
  <c r="D229" i="1"/>
  <c r="B229" i="1"/>
  <c r="P228" i="1"/>
  <c r="O228" i="1"/>
  <c r="N228" i="1"/>
  <c r="M228" i="1"/>
  <c r="J228" i="1"/>
  <c r="I228" i="1"/>
  <c r="H228" i="1"/>
  <c r="F228" i="1"/>
  <c r="E228" i="1"/>
  <c r="D228" i="1"/>
  <c r="B228" i="1"/>
  <c r="P227" i="1"/>
  <c r="O227" i="1"/>
  <c r="N227" i="1"/>
  <c r="M227" i="1"/>
  <c r="J227" i="1"/>
  <c r="I227" i="1"/>
  <c r="H227" i="1"/>
  <c r="F227" i="1"/>
  <c r="E227" i="1"/>
  <c r="D227" i="1"/>
  <c r="B227" i="1"/>
  <c r="P226" i="1"/>
  <c r="O226" i="1"/>
  <c r="N226" i="1"/>
  <c r="M226" i="1"/>
  <c r="J226" i="1"/>
  <c r="I226" i="1"/>
  <c r="H226" i="1"/>
  <c r="F226" i="1"/>
  <c r="E226" i="1"/>
  <c r="D226" i="1"/>
  <c r="B226" i="1"/>
  <c r="P225" i="1"/>
  <c r="O225" i="1"/>
  <c r="N225" i="1"/>
  <c r="M225" i="1"/>
  <c r="J225" i="1"/>
  <c r="I225" i="1"/>
  <c r="H225" i="1"/>
  <c r="F225" i="1"/>
  <c r="E225" i="1"/>
  <c r="D225" i="1"/>
  <c r="B225" i="1"/>
  <c r="P224" i="1"/>
  <c r="O224" i="1"/>
  <c r="N224" i="1"/>
  <c r="M224" i="1"/>
  <c r="J224" i="1"/>
  <c r="I224" i="1"/>
  <c r="H224" i="1"/>
  <c r="F224" i="1"/>
  <c r="E224" i="1"/>
  <c r="D224" i="1"/>
  <c r="B224" i="1"/>
  <c r="P223" i="1"/>
  <c r="O223" i="1"/>
  <c r="N223" i="1"/>
  <c r="M223" i="1"/>
  <c r="J223" i="1"/>
  <c r="I223" i="1"/>
  <c r="H223" i="1"/>
  <c r="F223" i="1"/>
  <c r="E223" i="1"/>
  <c r="D223" i="1"/>
  <c r="B223" i="1"/>
  <c r="P222" i="1"/>
  <c r="O222" i="1"/>
  <c r="N222" i="1"/>
  <c r="M222" i="1"/>
  <c r="J222" i="1"/>
  <c r="I222" i="1"/>
  <c r="H222" i="1"/>
  <c r="F222" i="1"/>
  <c r="E222" i="1"/>
  <c r="D222" i="1"/>
  <c r="B222" i="1"/>
  <c r="P221" i="1"/>
  <c r="O221" i="1"/>
  <c r="N221" i="1"/>
  <c r="M221" i="1"/>
  <c r="J221" i="1"/>
  <c r="I221" i="1"/>
  <c r="H221" i="1"/>
  <c r="F221" i="1"/>
  <c r="E221" i="1"/>
  <c r="D221" i="1"/>
  <c r="B221" i="1"/>
  <c r="P220" i="1"/>
  <c r="O220" i="1"/>
  <c r="N220" i="1"/>
  <c r="M220" i="1"/>
  <c r="J220" i="1"/>
  <c r="I220" i="1"/>
  <c r="H220" i="1"/>
  <c r="F220" i="1"/>
  <c r="E220" i="1"/>
  <c r="D220" i="1"/>
  <c r="B220" i="1"/>
  <c r="P219" i="1"/>
  <c r="O219" i="1"/>
  <c r="N219" i="1"/>
  <c r="M219" i="1"/>
  <c r="J219" i="1"/>
  <c r="I219" i="1"/>
  <c r="H219" i="1"/>
  <c r="F219" i="1"/>
  <c r="E219" i="1"/>
  <c r="D219" i="1"/>
  <c r="B219" i="1"/>
  <c r="P218" i="1"/>
  <c r="O218" i="1"/>
  <c r="N218" i="1"/>
  <c r="M218" i="1"/>
  <c r="J218" i="1"/>
  <c r="I218" i="1"/>
  <c r="H218" i="1"/>
  <c r="F218" i="1"/>
  <c r="E218" i="1"/>
  <c r="D218" i="1"/>
  <c r="B218" i="1"/>
  <c r="P217" i="1"/>
  <c r="O217" i="1"/>
  <c r="N217" i="1"/>
  <c r="M217" i="1"/>
  <c r="J217" i="1"/>
  <c r="I217" i="1"/>
  <c r="H217" i="1"/>
  <c r="F217" i="1"/>
  <c r="E217" i="1"/>
  <c r="D217" i="1"/>
  <c r="B217" i="1"/>
  <c r="P216" i="1"/>
  <c r="O216" i="1"/>
  <c r="N216" i="1"/>
  <c r="M216" i="1"/>
  <c r="J216" i="1"/>
  <c r="I216" i="1"/>
  <c r="H216" i="1"/>
  <c r="F216" i="1"/>
  <c r="E216" i="1"/>
  <c r="D216" i="1"/>
  <c r="B216" i="1"/>
  <c r="P215" i="1"/>
  <c r="O215" i="1"/>
  <c r="N215" i="1"/>
  <c r="M215" i="1"/>
  <c r="J215" i="1"/>
  <c r="I215" i="1"/>
  <c r="H215" i="1"/>
  <c r="F215" i="1"/>
  <c r="E215" i="1"/>
  <c r="D215" i="1"/>
  <c r="B215" i="1"/>
  <c r="P214" i="1"/>
  <c r="O214" i="1"/>
  <c r="N214" i="1"/>
  <c r="M214" i="1"/>
  <c r="J214" i="1"/>
  <c r="I214" i="1"/>
  <c r="H214" i="1"/>
  <c r="F214" i="1"/>
  <c r="E214" i="1"/>
  <c r="D214" i="1"/>
  <c r="B214" i="1"/>
  <c r="P213" i="1"/>
  <c r="O213" i="1"/>
  <c r="N213" i="1"/>
  <c r="M213" i="1"/>
  <c r="J213" i="1"/>
  <c r="I213" i="1"/>
  <c r="H213" i="1"/>
  <c r="F213" i="1"/>
  <c r="E213" i="1"/>
  <c r="D213" i="1"/>
  <c r="B213" i="1"/>
  <c r="P212" i="1"/>
  <c r="O212" i="1"/>
  <c r="N212" i="1"/>
  <c r="M212" i="1"/>
  <c r="J212" i="1"/>
  <c r="I212" i="1"/>
  <c r="H212" i="1"/>
  <c r="F212" i="1"/>
  <c r="E212" i="1"/>
  <c r="D212" i="1"/>
  <c r="B212" i="1"/>
  <c r="P211" i="1"/>
  <c r="O211" i="1"/>
  <c r="N211" i="1"/>
  <c r="M211" i="1"/>
  <c r="J211" i="1"/>
  <c r="I211" i="1"/>
  <c r="H211" i="1"/>
  <c r="F211" i="1"/>
  <c r="E211" i="1"/>
  <c r="D211" i="1"/>
  <c r="B211" i="1"/>
  <c r="P210" i="1"/>
  <c r="O210" i="1"/>
  <c r="N210" i="1"/>
  <c r="M210" i="1"/>
  <c r="J210" i="1"/>
  <c r="I210" i="1"/>
  <c r="H210" i="1"/>
  <c r="F210" i="1"/>
  <c r="E210" i="1"/>
  <c r="D210" i="1"/>
  <c r="B210" i="1"/>
  <c r="P209" i="1"/>
  <c r="O209" i="1"/>
  <c r="N209" i="1"/>
  <c r="M209" i="1"/>
  <c r="J209" i="1"/>
  <c r="I209" i="1"/>
  <c r="H209" i="1"/>
  <c r="F209" i="1"/>
  <c r="E209" i="1"/>
  <c r="D209" i="1"/>
  <c r="B209" i="1"/>
  <c r="P208" i="1"/>
  <c r="O208" i="1"/>
  <c r="N208" i="1"/>
  <c r="M208" i="1"/>
  <c r="J208" i="1"/>
  <c r="I208" i="1"/>
  <c r="H208" i="1"/>
  <c r="F208" i="1"/>
  <c r="E208" i="1"/>
  <c r="D208" i="1"/>
  <c r="B208" i="1"/>
  <c r="P207" i="1"/>
  <c r="O207" i="1"/>
  <c r="N207" i="1"/>
  <c r="M207" i="1"/>
  <c r="J207" i="1"/>
  <c r="I207" i="1"/>
  <c r="H207" i="1"/>
  <c r="F207" i="1"/>
  <c r="E207" i="1"/>
  <c r="D207" i="1"/>
  <c r="B207" i="1"/>
  <c r="P206" i="1"/>
  <c r="O206" i="1"/>
  <c r="N206" i="1"/>
  <c r="M206" i="1"/>
  <c r="J206" i="1"/>
  <c r="I206" i="1"/>
  <c r="H206" i="1"/>
  <c r="F206" i="1"/>
  <c r="E206" i="1"/>
  <c r="D206" i="1"/>
  <c r="B206" i="1"/>
  <c r="P205" i="1"/>
  <c r="O205" i="1"/>
  <c r="N205" i="1"/>
  <c r="M205" i="1"/>
  <c r="J205" i="1"/>
  <c r="I205" i="1"/>
  <c r="H205" i="1"/>
  <c r="F205" i="1"/>
  <c r="E205" i="1"/>
  <c r="D205" i="1"/>
  <c r="B205" i="1"/>
  <c r="P204" i="1"/>
  <c r="O204" i="1"/>
  <c r="N204" i="1"/>
  <c r="M204" i="1"/>
  <c r="J204" i="1"/>
  <c r="I204" i="1"/>
  <c r="H204" i="1"/>
  <c r="F204" i="1"/>
  <c r="E204" i="1"/>
  <c r="D204" i="1"/>
  <c r="B204" i="1"/>
  <c r="P203" i="1"/>
  <c r="O203" i="1"/>
  <c r="N203" i="1"/>
  <c r="M203" i="1"/>
  <c r="J203" i="1"/>
  <c r="I203" i="1"/>
  <c r="H203" i="1"/>
  <c r="F203" i="1"/>
  <c r="E203" i="1"/>
  <c r="D203" i="1"/>
  <c r="B203" i="1"/>
  <c r="P202" i="1"/>
  <c r="O202" i="1"/>
  <c r="N202" i="1"/>
  <c r="M202" i="1"/>
  <c r="J202" i="1"/>
  <c r="I202" i="1"/>
  <c r="H202" i="1"/>
  <c r="F202" i="1"/>
  <c r="E202" i="1"/>
  <c r="D202" i="1"/>
  <c r="B202" i="1"/>
  <c r="P201" i="1"/>
  <c r="O201" i="1"/>
  <c r="N201" i="1"/>
  <c r="M201" i="1"/>
  <c r="J201" i="1"/>
  <c r="I201" i="1"/>
  <c r="H201" i="1"/>
  <c r="F201" i="1"/>
  <c r="E201" i="1"/>
  <c r="D201" i="1"/>
  <c r="B201" i="1"/>
  <c r="P200" i="1"/>
  <c r="O200" i="1"/>
  <c r="N200" i="1"/>
  <c r="M200" i="1"/>
  <c r="J200" i="1"/>
  <c r="I200" i="1"/>
  <c r="H200" i="1"/>
  <c r="F200" i="1"/>
  <c r="E200" i="1"/>
  <c r="D200" i="1"/>
  <c r="B200" i="1"/>
  <c r="P199" i="1"/>
  <c r="O199" i="1"/>
  <c r="N199" i="1"/>
  <c r="M199" i="1"/>
  <c r="J199" i="1"/>
  <c r="I199" i="1"/>
  <c r="H199" i="1"/>
  <c r="F199" i="1"/>
  <c r="E199" i="1"/>
  <c r="D199" i="1"/>
  <c r="B199" i="1"/>
  <c r="P198" i="1"/>
  <c r="O198" i="1"/>
  <c r="N198" i="1"/>
  <c r="M198" i="1"/>
  <c r="J198" i="1"/>
  <c r="I198" i="1"/>
  <c r="H198" i="1"/>
  <c r="F198" i="1"/>
  <c r="E198" i="1"/>
  <c r="D198" i="1"/>
  <c r="B198" i="1"/>
  <c r="P197" i="1"/>
  <c r="O197" i="1"/>
  <c r="N197" i="1"/>
  <c r="M197" i="1"/>
  <c r="J197" i="1"/>
  <c r="I197" i="1"/>
  <c r="H197" i="1"/>
  <c r="F197" i="1"/>
  <c r="E197" i="1"/>
  <c r="D197" i="1"/>
  <c r="B197" i="1"/>
  <c r="P196" i="1"/>
  <c r="O196" i="1"/>
  <c r="N196" i="1"/>
  <c r="M196" i="1"/>
  <c r="J196" i="1"/>
  <c r="I196" i="1"/>
  <c r="H196" i="1"/>
  <c r="F196" i="1"/>
  <c r="E196" i="1"/>
  <c r="D196" i="1"/>
  <c r="B196" i="1"/>
  <c r="P195" i="1"/>
  <c r="O195" i="1"/>
  <c r="N195" i="1"/>
  <c r="M195" i="1"/>
  <c r="J195" i="1"/>
  <c r="I195" i="1"/>
  <c r="H195" i="1"/>
  <c r="F195" i="1"/>
  <c r="E195" i="1"/>
  <c r="D195" i="1"/>
  <c r="B195" i="1"/>
  <c r="P194" i="1"/>
  <c r="O194" i="1"/>
  <c r="N194" i="1"/>
  <c r="M194" i="1"/>
  <c r="J194" i="1"/>
  <c r="I194" i="1"/>
  <c r="H194" i="1"/>
  <c r="F194" i="1"/>
  <c r="E194" i="1"/>
  <c r="D194" i="1"/>
  <c r="B194" i="1"/>
  <c r="P193" i="1"/>
  <c r="O193" i="1"/>
  <c r="N193" i="1"/>
  <c r="M193" i="1"/>
  <c r="J193" i="1"/>
  <c r="I193" i="1"/>
  <c r="H193" i="1"/>
  <c r="F193" i="1"/>
  <c r="E193" i="1"/>
  <c r="D193" i="1"/>
  <c r="B193" i="1"/>
  <c r="P192" i="1"/>
  <c r="O192" i="1"/>
  <c r="N192" i="1"/>
  <c r="M192" i="1"/>
  <c r="J192" i="1"/>
  <c r="I192" i="1"/>
  <c r="H192" i="1"/>
  <c r="F192" i="1"/>
  <c r="E192" i="1"/>
  <c r="D192" i="1"/>
  <c r="B192" i="1"/>
  <c r="P191" i="1"/>
  <c r="O191" i="1"/>
  <c r="N191" i="1"/>
  <c r="M191" i="1"/>
  <c r="J191" i="1"/>
  <c r="I191" i="1"/>
  <c r="H191" i="1"/>
  <c r="F191" i="1"/>
  <c r="E191" i="1"/>
  <c r="D191" i="1"/>
  <c r="B191" i="1"/>
  <c r="P190" i="1"/>
  <c r="O190" i="1"/>
  <c r="N190" i="1"/>
  <c r="M190" i="1"/>
  <c r="J190" i="1"/>
  <c r="I190" i="1"/>
  <c r="H190" i="1"/>
  <c r="F190" i="1"/>
  <c r="E190" i="1"/>
  <c r="D190" i="1"/>
  <c r="B190" i="1"/>
  <c r="P189" i="1"/>
  <c r="O189" i="1"/>
  <c r="N189" i="1"/>
  <c r="M189" i="1"/>
  <c r="J189" i="1"/>
  <c r="I189" i="1"/>
  <c r="H189" i="1"/>
  <c r="F189" i="1"/>
  <c r="E189" i="1"/>
  <c r="D189" i="1"/>
  <c r="B189" i="1"/>
  <c r="P188" i="1"/>
  <c r="O188" i="1"/>
  <c r="N188" i="1"/>
  <c r="M188" i="1"/>
  <c r="J188" i="1"/>
  <c r="I188" i="1"/>
  <c r="H188" i="1"/>
  <c r="F188" i="1"/>
  <c r="E188" i="1"/>
  <c r="D188" i="1"/>
  <c r="B188" i="1"/>
  <c r="P187" i="1"/>
  <c r="O187" i="1"/>
  <c r="N187" i="1"/>
  <c r="M187" i="1"/>
  <c r="J187" i="1"/>
  <c r="I187" i="1"/>
  <c r="H187" i="1"/>
  <c r="F187" i="1"/>
  <c r="E187" i="1"/>
  <c r="D187" i="1"/>
  <c r="B187" i="1"/>
  <c r="P186" i="1"/>
  <c r="O186" i="1"/>
  <c r="N186" i="1"/>
  <c r="M186" i="1"/>
  <c r="J186" i="1"/>
  <c r="I186" i="1"/>
  <c r="H186" i="1"/>
  <c r="F186" i="1"/>
  <c r="E186" i="1"/>
  <c r="D186" i="1"/>
  <c r="B186" i="1"/>
  <c r="P185" i="1"/>
  <c r="O185" i="1"/>
  <c r="N185" i="1"/>
  <c r="M185" i="1"/>
  <c r="J185" i="1"/>
  <c r="I185" i="1"/>
  <c r="H185" i="1"/>
  <c r="F185" i="1"/>
  <c r="E185" i="1"/>
  <c r="D185" i="1"/>
  <c r="B185" i="1"/>
  <c r="P184" i="1"/>
  <c r="O184" i="1"/>
  <c r="N184" i="1"/>
  <c r="M184" i="1"/>
  <c r="J184" i="1"/>
  <c r="I184" i="1"/>
  <c r="H184" i="1"/>
  <c r="F184" i="1"/>
  <c r="E184" i="1"/>
  <c r="D184" i="1"/>
  <c r="B184" i="1"/>
  <c r="P183" i="1"/>
  <c r="O183" i="1"/>
  <c r="N183" i="1"/>
  <c r="M183" i="1"/>
  <c r="J183" i="1"/>
  <c r="I183" i="1"/>
  <c r="H183" i="1"/>
  <c r="F183" i="1"/>
  <c r="E183" i="1"/>
  <c r="D183" i="1"/>
  <c r="B183" i="1"/>
  <c r="P182" i="1"/>
  <c r="O182" i="1"/>
  <c r="N182" i="1"/>
  <c r="M182" i="1"/>
  <c r="J182" i="1"/>
  <c r="I182" i="1"/>
  <c r="H182" i="1"/>
  <c r="F182" i="1"/>
  <c r="E182" i="1"/>
  <c r="D182" i="1"/>
  <c r="B182" i="1"/>
  <c r="P181" i="1"/>
  <c r="O181" i="1"/>
  <c r="N181" i="1"/>
  <c r="M181" i="1"/>
  <c r="J181" i="1"/>
  <c r="I181" i="1"/>
  <c r="H181" i="1"/>
  <c r="F181" i="1"/>
  <c r="E181" i="1"/>
  <c r="D181" i="1"/>
  <c r="B181" i="1"/>
  <c r="P180" i="1"/>
  <c r="O180" i="1"/>
  <c r="N180" i="1"/>
  <c r="M180" i="1"/>
  <c r="J180" i="1"/>
  <c r="I180" i="1"/>
  <c r="H180" i="1"/>
  <c r="F180" i="1"/>
  <c r="E180" i="1"/>
  <c r="D180" i="1"/>
  <c r="B180" i="1"/>
  <c r="P179" i="1"/>
  <c r="O179" i="1"/>
  <c r="N179" i="1"/>
  <c r="M179" i="1"/>
  <c r="J179" i="1"/>
  <c r="I179" i="1"/>
  <c r="H179" i="1"/>
  <c r="F179" i="1"/>
  <c r="E179" i="1"/>
  <c r="D179" i="1"/>
  <c r="B179" i="1"/>
  <c r="P178" i="1"/>
  <c r="O178" i="1"/>
  <c r="N178" i="1"/>
  <c r="M178" i="1"/>
  <c r="J178" i="1"/>
  <c r="I178" i="1"/>
  <c r="H178" i="1"/>
  <c r="F178" i="1"/>
  <c r="E178" i="1"/>
  <c r="D178" i="1"/>
  <c r="B178" i="1"/>
  <c r="P177" i="1"/>
  <c r="O177" i="1"/>
  <c r="N177" i="1"/>
  <c r="M177" i="1"/>
  <c r="J177" i="1"/>
  <c r="I177" i="1"/>
  <c r="H177" i="1"/>
  <c r="F177" i="1"/>
  <c r="E177" i="1"/>
  <c r="D177" i="1"/>
  <c r="B177" i="1"/>
  <c r="P176" i="1"/>
  <c r="O176" i="1"/>
  <c r="N176" i="1"/>
  <c r="M176" i="1"/>
  <c r="J176" i="1"/>
  <c r="I176" i="1"/>
  <c r="H176" i="1"/>
  <c r="F176" i="1"/>
  <c r="E176" i="1"/>
  <c r="D176" i="1"/>
  <c r="B176" i="1"/>
  <c r="P175" i="1"/>
  <c r="O175" i="1"/>
  <c r="N175" i="1"/>
  <c r="M175" i="1"/>
  <c r="J175" i="1"/>
  <c r="I175" i="1"/>
  <c r="H175" i="1"/>
  <c r="F175" i="1"/>
  <c r="E175" i="1"/>
  <c r="D175" i="1"/>
  <c r="B175" i="1"/>
  <c r="P174" i="1"/>
  <c r="O174" i="1"/>
  <c r="N174" i="1"/>
  <c r="M174" i="1"/>
  <c r="J174" i="1"/>
  <c r="I174" i="1"/>
  <c r="H174" i="1"/>
  <c r="F174" i="1"/>
  <c r="E174" i="1"/>
  <c r="D174" i="1"/>
  <c r="B174" i="1"/>
  <c r="P173" i="1"/>
  <c r="O173" i="1"/>
  <c r="N173" i="1"/>
  <c r="M173" i="1"/>
  <c r="J173" i="1"/>
  <c r="I173" i="1"/>
  <c r="H173" i="1"/>
  <c r="F173" i="1"/>
  <c r="E173" i="1"/>
  <c r="D173" i="1"/>
  <c r="B173" i="1"/>
  <c r="P172" i="1"/>
  <c r="O172" i="1"/>
  <c r="N172" i="1"/>
  <c r="M172" i="1"/>
  <c r="J172" i="1"/>
  <c r="I172" i="1"/>
  <c r="H172" i="1"/>
  <c r="F172" i="1"/>
  <c r="E172" i="1"/>
  <c r="D172" i="1"/>
  <c r="B172" i="1"/>
  <c r="P171" i="1"/>
  <c r="O171" i="1"/>
  <c r="N171" i="1"/>
  <c r="M171" i="1"/>
  <c r="J171" i="1"/>
  <c r="I171" i="1"/>
  <c r="H171" i="1"/>
  <c r="F171" i="1"/>
  <c r="E171" i="1"/>
  <c r="D171" i="1"/>
  <c r="B171" i="1"/>
  <c r="P170" i="1"/>
  <c r="O170" i="1"/>
  <c r="N170" i="1"/>
  <c r="M170" i="1"/>
  <c r="J170" i="1"/>
  <c r="I170" i="1"/>
  <c r="H170" i="1"/>
  <c r="F170" i="1"/>
  <c r="E170" i="1"/>
  <c r="D170" i="1"/>
  <c r="B170" i="1"/>
  <c r="P169" i="1"/>
  <c r="O169" i="1"/>
  <c r="N169" i="1"/>
  <c r="M169" i="1"/>
  <c r="J169" i="1"/>
  <c r="I169" i="1"/>
  <c r="H169" i="1"/>
  <c r="F169" i="1"/>
  <c r="E169" i="1"/>
  <c r="D169" i="1"/>
  <c r="B169" i="1"/>
  <c r="P168" i="1"/>
  <c r="O168" i="1"/>
  <c r="N168" i="1"/>
  <c r="M168" i="1"/>
  <c r="J168" i="1"/>
  <c r="I168" i="1"/>
  <c r="H168" i="1"/>
  <c r="F168" i="1"/>
  <c r="E168" i="1"/>
  <c r="D168" i="1"/>
  <c r="B168" i="1"/>
  <c r="P167" i="1"/>
  <c r="O167" i="1"/>
  <c r="N167" i="1"/>
  <c r="M167" i="1"/>
  <c r="J167" i="1"/>
  <c r="I167" i="1"/>
  <c r="H167" i="1"/>
  <c r="F167" i="1"/>
  <c r="E167" i="1"/>
  <c r="D167" i="1"/>
  <c r="B167" i="1"/>
  <c r="P166" i="1"/>
  <c r="O166" i="1"/>
  <c r="N166" i="1"/>
  <c r="M166" i="1"/>
  <c r="J166" i="1"/>
  <c r="I166" i="1"/>
  <c r="H166" i="1"/>
  <c r="F166" i="1"/>
  <c r="E166" i="1"/>
  <c r="D166" i="1"/>
  <c r="B166" i="1"/>
  <c r="P165" i="1"/>
  <c r="O165" i="1"/>
  <c r="N165" i="1"/>
  <c r="M165" i="1"/>
  <c r="J165" i="1"/>
  <c r="I165" i="1"/>
  <c r="H165" i="1"/>
  <c r="F165" i="1"/>
  <c r="E165" i="1"/>
  <c r="D165" i="1"/>
  <c r="B165" i="1"/>
  <c r="P164" i="1"/>
  <c r="O164" i="1"/>
  <c r="N164" i="1"/>
  <c r="M164" i="1"/>
  <c r="J164" i="1"/>
  <c r="I164" i="1"/>
  <c r="H164" i="1"/>
  <c r="F164" i="1"/>
  <c r="E164" i="1"/>
  <c r="D164" i="1"/>
  <c r="B164" i="1"/>
  <c r="P163" i="1"/>
  <c r="O163" i="1"/>
  <c r="N163" i="1"/>
  <c r="M163" i="1"/>
  <c r="J163" i="1"/>
  <c r="I163" i="1"/>
  <c r="H163" i="1"/>
  <c r="F163" i="1"/>
  <c r="E163" i="1"/>
  <c r="D163" i="1"/>
  <c r="B163" i="1"/>
  <c r="P162" i="1"/>
  <c r="O162" i="1"/>
  <c r="N162" i="1"/>
  <c r="M162" i="1"/>
  <c r="J162" i="1"/>
  <c r="I162" i="1"/>
  <c r="H162" i="1"/>
  <c r="F162" i="1"/>
  <c r="E162" i="1"/>
  <c r="D162" i="1"/>
  <c r="B162" i="1"/>
  <c r="P161" i="1"/>
  <c r="O161" i="1"/>
  <c r="N161" i="1"/>
  <c r="M161" i="1"/>
  <c r="J161" i="1"/>
  <c r="I161" i="1"/>
  <c r="H161" i="1"/>
  <c r="F161" i="1"/>
  <c r="E161" i="1"/>
  <c r="D161" i="1"/>
  <c r="B161" i="1"/>
  <c r="P160" i="1"/>
  <c r="O160" i="1"/>
  <c r="N160" i="1"/>
  <c r="M160" i="1"/>
  <c r="J160" i="1"/>
  <c r="I160" i="1"/>
  <c r="H160" i="1"/>
  <c r="F160" i="1"/>
  <c r="E160" i="1"/>
  <c r="D160" i="1"/>
  <c r="B160" i="1"/>
  <c r="P159" i="1"/>
  <c r="O159" i="1"/>
  <c r="N159" i="1"/>
  <c r="M159" i="1"/>
  <c r="J159" i="1"/>
  <c r="I159" i="1"/>
  <c r="H159" i="1"/>
  <c r="F159" i="1"/>
  <c r="E159" i="1"/>
  <c r="D159" i="1"/>
  <c r="B159" i="1"/>
  <c r="P158" i="1"/>
  <c r="O158" i="1"/>
  <c r="N158" i="1"/>
  <c r="M158" i="1"/>
  <c r="J158" i="1"/>
  <c r="I158" i="1"/>
  <c r="H158" i="1"/>
  <c r="F158" i="1"/>
  <c r="E158" i="1"/>
  <c r="D158" i="1"/>
  <c r="B158" i="1"/>
  <c r="P157" i="1"/>
  <c r="O157" i="1"/>
  <c r="N157" i="1"/>
  <c r="M157" i="1"/>
  <c r="J157" i="1"/>
  <c r="I157" i="1"/>
  <c r="H157" i="1"/>
  <c r="F157" i="1"/>
  <c r="E157" i="1"/>
  <c r="D157" i="1"/>
  <c r="B157" i="1"/>
  <c r="P156" i="1"/>
  <c r="O156" i="1"/>
  <c r="N156" i="1"/>
  <c r="M156" i="1"/>
  <c r="J156" i="1"/>
  <c r="I156" i="1"/>
  <c r="H156" i="1"/>
  <c r="F156" i="1"/>
  <c r="E156" i="1"/>
  <c r="D156" i="1"/>
  <c r="B156" i="1"/>
  <c r="P155" i="1"/>
  <c r="O155" i="1"/>
  <c r="N155" i="1"/>
  <c r="M155" i="1"/>
  <c r="J155" i="1"/>
  <c r="I155" i="1"/>
  <c r="H155" i="1"/>
  <c r="F155" i="1"/>
  <c r="E155" i="1"/>
  <c r="D155" i="1"/>
  <c r="B155" i="1"/>
  <c r="P154" i="1"/>
  <c r="O154" i="1"/>
  <c r="N154" i="1"/>
  <c r="M154" i="1"/>
  <c r="J154" i="1"/>
  <c r="I154" i="1"/>
  <c r="H154" i="1"/>
  <c r="F154" i="1"/>
  <c r="E154" i="1"/>
  <c r="D154" i="1"/>
  <c r="B154" i="1"/>
  <c r="P153" i="1"/>
  <c r="O153" i="1"/>
  <c r="N153" i="1"/>
  <c r="M153" i="1"/>
  <c r="J153" i="1"/>
  <c r="I153" i="1"/>
  <c r="H153" i="1"/>
  <c r="F153" i="1"/>
  <c r="E153" i="1"/>
  <c r="D153" i="1"/>
  <c r="B153" i="1"/>
  <c r="P152" i="1"/>
  <c r="O152" i="1"/>
  <c r="N152" i="1"/>
  <c r="M152" i="1"/>
  <c r="J152" i="1"/>
  <c r="I152" i="1"/>
  <c r="H152" i="1"/>
  <c r="F152" i="1"/>
  <c r="E152" i="1"/>
  <c r="D152" i="1"/>
  <c r="B152" i="1"/>
  <c r="P151" i="1"/>
  <c r="O151" i="1"/>
  <c r="N151" i="1"/>
  <c r="M151" i="1"/>
  <c r="J151" i="1"/>
  <c r="I151" i="1"/>
  <c r="H151" i="1"/>
  <c r="F151" i="1"/>
  <c r="E151" i="1"/>
  <c r="D151" i="1"/>
  <c r="B151" i="1"/>
  <c r="P150" i="1"/>
  <c r="O150" i="1"/>
  <c r="N150" i="1"/>
  <c r="M150" i="1"/>
  <c r="J150" i="1"/>
  <c r="I150" i="1"/>
  <c r="H150" i="1"/>
  <c r="F150" i="1"/>
  <c r="E150" i="1"/>
  <c r="D150" i="1"/>
  <c r="B150" i="1"/>
  <c r="P149" i="1"/>
  <c r="O149" i="1"/>
  <c r="N149" i="1"/>
  <c r="M149" i="1"/>
  <c r="J149" i="1"/>
  <c r="I149" i="1"/>
  <c r="H149" i="1"/>
  <c r="F149" i="1"/>
  <c r="E149" i="1"/>
  <c r="D149" i="1"/>
  <c r="B149" i="1"/>
  <c r="P148" i="1"/>
  <c r="O148" i="1"/>
  <c r="N148" i="1"/>
  <c r="M148" i="1"/>
  <c r="J148" i="1"/>
  <c r="I148" i="1"/>
  <c r="H148" i="1"/>
  <c r="F148" i="1"/>
  <c r="E148" i="1"/>
  <c r="D148" i="1"/>
  <c r="B148" i="1"/>
  <c r="P147" i="1"/>
  <c r="O147" i="1"/>
  <c r="N147" i="1"/>
  <c r="M147" i="1"/>
  <c r="J147" i="1"/>
  <c r="I147" i="1"/>
  <c r="H147" i="1"/>
  <c r="F147" i="1"/>
  <c r="E147" i="1"/>
  <c r="D147" i="1"/>
  <c r="B147" i="1"/>
  <c r="P146" i="1"/>
  <c r="O146" i="1"/>
  <c r="N146" i="1"/>
  <c r="M146" i="1"/>
  <c r="J146" i="1"/>
  <c r="I146" i="1"/>
  <c r="H146" i="1"/>
  <c r="F146" i="1"/>
  <c r="E146" i="1"/>
  <c r="D146" i="1"/>
  <c r="B146" i="1"/>
  <c r="P145" i="1"/>
  <c r="O145" i="1"/>
  <c r="N145" i="1"/>
  <c r="M145" i="1"/>
  <c r="J145" i="1"/>
  <c r="I145" i="1"/>
  <c r="H145" i="1"/>
  <c r="F145" i="1"/>
  <c r="E145" i="1"/>
  <c r="D145" i="1"/>
  <c r="B145" i="1"/>
  <c r="P144" i="1"/>
  <c r="O144" i="1"/>
  <c r="N144" i="1"/>
  <c r="M144" i="1"/>
  <c r="J144" i="1"/>
  <c r="I144" i="1"/>
  <c r="H144" i="1"/>
  <c r="F144" i="1"/>
  <c r="E144" i="1"/>
  <c r="D144" i="1"/>
  <c r="B144" i="1"/>
  <c r="P143" i="1"/>
  <c r="O143" i="1"/>
  <c r="N143" i="1"/>
  <c r="M143" i="1"/>
  <c r="J143" i="1"/>
  <c r="I143" i="1"/>
  <c r="H143" i="1"/>
  <c r="F143" i="1"/>
  <c r="E143" i="1"/>
  <c r="D143" i="1"/>
  <c r="B143" i="1"/>
  <c r="P142" i="1"/>
  <c r="O142" i="1"/>
  <c r="N142" i="1"/>
  <c r="M142" i="1"/>
  <c r="J142" i="1"/>
  <c r="I142" i="1"/>
  <c r="H142" i="1"/>
  <c r="F142" i="1"/>
  <c r="E142" i="1"/>
  <c r="D142" i="1"/>
  <c r="B142" i="1"/>
  <c r="P141" i="1"/>
  <c r="O141" i="1"/>
  <c r="N141" i="1"/>
  <c r="M141" i="1"/>
  <c r="J141" i="1"/>
  <c r="I141" i="1"/>
  <c r="H141" i="1"/>
  <c r="F141" i="1"/>
  <c r="E141" i="1"/>
  <c r="D141" i="1"/>
  <c r="B141" i="1"/>
  <c r="P140" i="1"/>
  <c r="O140" i="1"/>
  <c r="N140" i="1"/>
  <c r="M140" i="1"/>
  <c r="J140" i="1"/>
  <c r="I140" i="1"/>
  <c r="H140" i="1"/>
  <c r="F140" i="1"/>
  <c r="E140" i="1"/>
  <c r="D140" i="1"/>
  <c r="B140" i="1"/>
  <c r="P139" i="1"/>
  <c r="O139" i="1"/>
  <c r="N139" i="1"/>
  <c r="M139" i="1"/>
  <c r="J139" i="1"/>
  <c r="I139" i="1"/>
  <c r="H139" i="1"/>
  <c r="F139" i="1"/>
  <c r="E139" i="1"/>
  <c r="D139" i="1"/>
  <c r="B139" i="1"/>
  <c r="P138" i="1"/>
  <c r="O138" i="1"/>
  <c r="N138" i="1"/>
  <c r="M138" i="1"/>
  <c r="J138" i="1"/>
  <c r="I138" i="1"/>
  <c r="H138" i="1"/>
  <c r="F138" i="1"/>
  <c r="E138" i="1"/>
  <c r="D138" i="1"/>
  <c r="B138" i="1"/>
  <c r="P137" i="1"/>
  <c r="O137" i="1"/>
  <c r="N137" i="1"/>
  <c r="M137" i="1"/>
  <c r="J137" i="1"/>
  <c r="I137" i="1"/>
  <c r="H137" i="1"/>
  <c r="F137" i="1"/>
  <c r="E137" i="1"/>
  <c r="D137" i="1"/>
  <c r="B137" i="1"/>
  <c r="P136" i="1"/>
  <c r="O136" i="1"/>
  <c r="N136" i="1"/>
  <c r="M136" i="1"/>
  <c r="J136" i="1"/>
  <c r="I136" i="1"/>
  <c r="H136" i="1"/>
  <c r="F136" i="1"/>
  <c r="E136" i="1"/>
  <c r="D136" i="1"/>
  <c r="B136" i="1"/>
  <c r="P135" i="1"/>
  <c r="O135" i="1"/>
  <c r="N135" i="1"/>
  <c r="M135" i="1"/>
  <c r="J135" i="1"/>
  <c r="I135" i="1"/>
  <c r="H135" i="1"/>
  <c r="F135" i="1"/>
  <c r="E135" i="1"/>
  <c r="D135" i="1"/>
  <c r="B135" i="1"/>
  <c r="P134" i="1"/>
  <c r="O134" i="1"/>
  <c r="N134" i="1"/>
  <c r="M134" i="1"/>
  <c r="J134" i="1"/>
  <c r="I134" i="1"/>
  <c r="H134" i="1"/>
  <c r="F134" i="1"/>
  <c r="E134" i="1"/>
  <c r="D134" i="1"/>
  <c r="B134" i="1"/>
  <c r="P133" i="1"/>
  <c r="O133" i="1"/>
  <c r="N133" i="1"/>
  <c r="M133" i="1"/>
  <c r="J133" i="1"/>
  <c r="I133" i="1"/>
  <c r="H133" i="1"/>
  <c r="F133" i="1"/>
  <c r="E133" i="1"/>
  <c r="D133" i="1"/>
  <c r="B133" i="1"/>
  <c r="P132" i="1"/>
  <c r="O132" i="1"/>
  <c r="N132" i="1"/>
  <c r="M132" i="1"/>
  <c r="J132" i="1"/>
  <c r="I132" i="1"/>
  <c r="H132" i="1"/>
  <c r="F132" i="1"/>
  <c r="E132" i="1"/>
  <c r="D132" i="1"/>
  <c r="B132" i="1"/>
  <c r="P131" i="1"/>
  <c r="O131" i="1"/>
  <c r="N131" i="1"/>
  <c r="M131" i="1"/>
  <c r="J131" i="1"/>
  <c r="I131" i="1"/>
  <c r="H131" i="1"/>
  <c r="F131" i="1"/>
  <c r="E131" i="1"/>
  <c r="D131" i="1"/>
  <c r="B131" i="1"/>
  <c r="P130" i="1"/>
  <c r="O130" i="1"/>
  <c r="N130" i="1"/>
  <c r="M130" i="1"/>
  <c r="J130" i="1"/>
  <c r="I130" i="1"/>
  <c r="H130" i="1"/>
  <c r="F130" i="1"/>
  <c r="E130" i="1"/>
  <c r="D130" i="1"/>
  <c r="B130" i="1"/>
  <c r="P129" i="1"/>
  <c r="O129" i="1"/>
  <c r="N129" i="1"/>
  <c r="M129" i="1"/>
  <c r="J129" i="1"/>
  <c r="I129" i="1"/>
  <c r="H129" i="1"/>
  <c r="F129" i="1"/>
  <c r="E129" i="1"/>
  <c r="D129" i="1"/>
  <c r="B129" i="1"/>
  <c r="P128" i="1"/>
  <c r="O128" i="1"/>
  <c r="N128" i="1"/>
  <c r="M128" i="1"/>
  <c r="J128" i="1"/>
  <c r="I128" i="1"/>
  <c r="H128" i="1"/>
  <c r="F128" i="1"/>
  <c r="E128" i="1"/>
  <c r="D128" i="1"/>
  <c r="B128" i="1"/>
  <c r="P127" i="1"/>
  <c r="O127" i="1"/>
  <c r="N127" i="1"/>
  <c r="M127" i="1"/>
  <c r="J127" i="1"/>
  <c r="I127" i="1"/>
  <c r="H127" i="1"/>
  <c r="F127" i="1"/>
  <c r="E127" i="1"/>
  <c r="D127" i="1"/>
  <c r="B127" i="1"/>
  <c r="P126" i="1"/>
  <c r="O126" i="1"/>
  <c r="N126" i="1"/>
  <c r="M126" i="1"/>
  <c r="J126" i="1"/>
  <c r="I126" i="1"/>
  <c r="H126" i="1"/>
  <c r="F126" i="1"/>
  <c r="E126" i="1"/>
  <c r="D126" i="1"/>
  <c r="B126" i="1"/>
  <c r="P125" i="1"/>
  <c r="O125" i="1"/>
  <c r="N125" i="1"/>
  <c r="M125" i="1"/>
  <c r="J125" i="1"/>
  <c r="I125" i="1"/>
  <c r="H125" i="1"/>
  <c r="F125" i="1"/>
  <c r="E125" i="1"/>
  <c r="D125" i="1"/>
  <c r="B125" i="1"/>
  <c r="P124" i="1"/>
  <c r="O124" i="1"/>
  <c r="N124" i="1"/>
  <c r="M124" i="1"/>
  <c r="J124" i="1"/>
  <c r="I124" i="1"/>
  <c r="H124" i="1"/>
  <c r="F124" i="1"/>
  <c r="E124" i="1"/>
  <c r="D124" i="1"/>
  <c r="B124" i="1"/>
  <c r="P123" i="1"/>
  <c r="O123" i="1"/>
  <c r="N123" i="1"/>
  <c r="M123" i="1"/>
  <c r="J123" i="1"/>
  <c r="I123" i="1"/>
  <c r="H123" i="1"/>
  <c r="F123" i="1"/>
  <c r="E123" i="1"/>
  <c r="D123" i="1"/>
  <c r="B123" i="1"/>
  <c r="P122" i="1"/>
  <c r="O122" i="1"/>
  <c r="N122" i="1"/>
  <c r="M122" i="1"/>
  <c r="J122" i="1"/>
  <c r="I122" i="1"/>
  <c r="H122" i="1"/>
  <c r="F122" i="1"/>
  <c r="E122" i="1"/>
  <c r="D122" i="1"/>
  <c r="B122" i="1"/>
  <c r="P121" i="1"/>
  <c r="O121" i="1"/>
  <c r="N121" i="1"/>
  <c r="M121" i="1"/>
  <c r="J121" i="1"/>
  <c r="I121" i="1"/>
  <c r="H121" i="1"/>
  <c r="F121" i="1"/>
  <c r="E121" i="1"/>
  <c r="D121" i="1"/>
  <c r="B121" i="1"/>
  <c r="P120" i="1"/>
  <c r="O120" i="1"/>
  <c r="N120" i="1"/>
  <c r="M120" i="1"/>
  <c r="J120" i="1"/>
  <c r="I120" i="1"/>
  <c r="H120" i="1"/>
  <c r="F120" i="1"/>
  <c r="E120" i="1"/>
  <c r="D120" i="1"/>
  <c r="B120" i="1"/>
  <c r="P119" i="1"/>
  <c r="O119" i="1"/>
  <c r="N119" i="1"/>
  <c r="M119" i="1"/>
  <c r="J119" i="1"/>
  <c r="I119" i="1"/>
  <c r="H119" i="1"/>
  <c r="F119" i="1"/>
  <c r="E119" i="1"/>
  <c r="D119" i="1"/>
  <c r="B119" i="1"/>
  <c r="P118" i="1"/>
  <c r="O118" i="1"/>
  <c r="N118" i="1"/>
  <c r="M118" i="1"/>
  <c r="J118" i="1"/>
  <c r="I118" i="1"/>
  <c r="H118" i="1"/>
  <c r="F118" i="1"/>
  <c r="E118" i="1"/>
  <c r="D118" i="1"/>
  <c r="B118" i="1"/>
  <c r="P117" i="1"/>
  <c r="O117" i="1"/>
  <c r="N117" i="1"/>
  <c r="M117" i="1"/>
  <c r="J117" i="1"/>
  <c r="I117" i="1"/>
  <c r="H117" i="1"/>
  <c r="F117" i="1"/>
  <c r="E117" i="1"/>
  <c r="D117" i="1"/>
  <c r="B117" i="1"/>
  <c r="P116" i="1"/>
  <c r="O116" i="1"/>
  <c r="N116" i="1"/>
  <c r="M116" i="1"/>
  <c r="J116" i="1"/>
  <c r="I116" i="1"/>
  <c r="H116" i="1"/>
  <c r="F116" i="1"/>
  <c r="E116" i="1"/>
  <c r="D116" i="1"/>
  <c r="B116" i="1"/>
  <c r="P115" i="1"/>
  <c r="O115" i="1"/>
  <c r="N115" i="1"/>
  <c r="M115" i="1"/>
  <c r="J115" i="1"/>
  <c r="I115" i="1"/>
  <c r="H115" i="1"/>
  <c r="F115" i="1"/>
  <c r="E115" i="1"/>
  <c r="D115" i="1"/>
  <c r="B115" i="1"/>
  <c r="P114" i="1"/>
  <c r="O114" i="1"/>
  <c r="N114" i="1"/>
  <c r="M114" i="1"/>
  <c r="J114" i="1"/>
  <c r="I114" i="1"/>
  <c r="H114" i="1"/>
  <c r="F114" i="1"/>
  <c r="E114" i="1"/>
  <c r="D114" i="1"/>
  <c r="B114" i="1"/>
  <c r="P113" i="1"/>
  <c r="O113" i="1"/>
  <c r="N113" i="1"/>
  <c r="M113" i="1"/>
  <c r="J113" i="1"/>
  <c r="I113" i="1"/>
  <c r="H113" i="1"/>
  <c r="F113" i="1"/>
  <c r="E113" i="1"/>
  <c r="D113" i="1"/>
  <c r="B113" i="1"/>
  <c r="P112" i="1"/>
  <c r="O112" i="1"/>
  <c r="N112" i="1"/>
  <c r="M112" i="1"/>
  <c r="J112" i="1"/>
  <c r="I112" i="1"/>
  <c r="H112" i="1"/>
  <c r="F112" i="1"/>
  <c r="E112" i="1"/>
  <c r="D112" i="1"/>
  <c r="B112" i="1"/>
  <c r="P111" i="1"/>
  <c r="O111" i="1"/>
  <c r="N111" i="1"/>
  <c r="M111" i="1"/>
  <c r="J111" i="1"/>
  <c r="I111" i="1"/>
  <c r="H111" i="1"/>
  <c r="F111" i="1"/>
  <c r="E111" i="1"/>
  <c r="D111" i="1"/>
  <c r="B111" i="1"/>
  <c r="P110" i="1"/>
  <c r="O110" i="1"/>
  <c r="N110" i="1"/>
  <c r="M110" i="1"/>
  <c r="J110" i="1"/>
  <c r="I110" i="1"/>
  <c r="H110" i="1"/>
  <c r="F110" i="1"/>
  <c r="E110" i="1"/>
  <c r="D110" i="1"/>
  <c r="B110" i="1"/>
  <c r="P109" i="1"/>
  <c r="O109" i="1"/>
  <c r="N109" i="1"/>
  <c r="M109" i="1"/>
  <c r="J109" i="1"/>
  <c r="I109" i="1"/>
  <c r="H109" i="1"/>
  <c r="F109" i="1"/>
  <c r="E109" i="1"/>
  <c r="D109" i="1"/>
  <c r="B109" i="1"/>
  <c r="P108" i="1"/>
  <c r="O108" i="1"/>
  <c r="N108" i="1"/>
  <c r="M108" i="1"/>
  <c r="J108" i="1"/>
  <c r="I108" i="1"/>
  <c r="H108" i="1"/>
  <c r="F108" i="1"/>
  <c r="E108" i="1"/>
  <c r="D108" i="1"/>
  <c r="B108" i="1"/>
  <c r="P107" i="1"/>
  <c r="O107" i="1"/>
  <c r="N107" i="1"/>
  <c r="M107" i="1"/>
  <c r="J107" i="1"/>
  <c r="I107" i="1"/>
  <c r="H107" i="1"/>
  <c r="F107" i="1"/>
  <c r="E107" i="1"/>
  <c r="D107" i="1"/>
  <c r="B107" i="1"/>
  <c r="P106" i="1"/>
  <c r="O106" i="1"/>
  <c r="N106" i="1"/>
  <c r="M106" i="1"/>
  <c r="J106" i="1"/>
  <c r="I106" i="1"/>
  <c r="H106" i="1"/>
  <c r="F106" i="1"/>
  <c r="E106" i="1"/>
  <c r="D106" i="1"/>
  <c r="B106" i="1"/>
  <c r="P105" i="1"/>
  <c r="O105" i="1"/>
  <c r="N105" i="1"/>
  <c r="M105" i="1"/>
  <c r="J105" i="1"/>
  <c r="I105" i="1"/>
  <c r="H105" i="1"/>
  <c r="F105" i="1"/>
  <c r="E105" i="1"/>
  <c r="D105" i="1"/>
  <c r="B105" i="1"/>
  <c r="P104" i="1"/>
  <c r="O104" i="1"/>
  <c r="N104" i="1"/>
  <c r="M104" i="1"/>
  <c r="J104" i="1"/>
  <c r="I104" i="1"/>
  <c r="H104" i="1"/>
  <c r="F104" i="1"/>
  <c r="E104" i="1"/>
  <c r="D104" i="1"/>
  <c r="B104" i="1"/>
  <c r="P103" i="1"/>
  <c r="O103" i="1"/>
  <c r="N103" i="1"/>
  <c r="M103" i="1"/>
  <c r="J103" i="1"/>
  <c r="I103" i="1"/>
  <c r="H103" i="1"/>
  <c r="F103" i="1"/>
  <c r="E103" i="1"/>
  <c r="D103" i="1"/>
  <c r="B103" i="1"/>
  <c r="P102" i="1"/>
  <c r="O102" i="1"/>
  <c r="N102" i="1"/>
  <c r="M102" i="1"/>
  <c r="J102" i="1"/>
  <c r="I102" i="1"/>
  <c r="H102" i="1"/>
  <c r="F102" i="1"/>
  <c r="E102" i="1"/>
  <c r="D102" i="1"/>
  <c r="B102" i="1"/>
  <c r="P101" i="1"/>
  <c r="O101" i="1"/>
  <c r="N101" i="1"/>
  <c r="M101" i="1"/>
  <c r="J101" i="1"/>
  <c r="I101" i="1"/>
  <c r="H101" i="1"/>
  <c r="F101" i="1"/>
  <c r="E101" i="1"/>
  <c r="D101" i="1"/>
  <c r="B101" i="1"/>
  <c r="P100" i="1"/>
  <c r="O100" i="1"/>
  <c r="N100" i="1"/>
  <c r="M100" i="1"/>
  <c r="J100" i="1"/>
  <c r="I100" i="1"/>
  <c r="H100" i="1"/>
  <c r="F100" i="1"/>
  <c r="E100" i="1"/>
  <c r="D100" i="1"/>
  <c r="B100" i="1"/>
  <c r="P99" i="1"/>
  <c r="O99" i="1"/>
  <c r="N99" i="1"/>
  <c r="M99" i="1"/>
  <c r="J99" i="1"/>
  <c r="I99" i="1"/>
  <c r="H99" i="1"/>
  <c r="F99" i="1"/>
  <c r="E99" i="1"/>
  <c r="D99" i="1"/>
  <c r="B99" i="1"/>
  <c r="P98" i="1"/>
  <c r="O98" i="1"/>
  <c r="N98" i="1"/>
  <c r="M98" i="1"/>
  <c r="J98" i="1"/>
  <c r="I98" i="1"/>
  <c r="H98" i="1"/>
  <c r="F98" i="1"/>
  <c r="E98" i="1"/>
  <c r="D98" i="1"/>
  <c r="B98" i="1"/>
  <c r="P97" i="1"/>
  <c r="O97" i="1"/>
  <c r="N97" i="1"/>
  <c r="M97" i="1"/>
  <c r="J97" i="1"/>
  <c r="I97" i="1"/>
  <c r="H97" i="1"/>
  <c r="F97" i="1"/>
  <c r="E97" i="1"/>
  <c r="D97" i="1"/>
  <c r="B97" i="1"/>
  <c r="P96" i="1"/>
  <c r="O96" i="1"/>
  <c r="N96" i="1"/>
  <c r="M96" i="1"/>
  <c r="J96" i="1"/>
  <c r="I96" i="1"/>
  <c r="H96" i="1"/>
  <c r="F96" i="1"/>
  <c r="E96" i="1"/>
  <c r="D96" i="1"/>
  <c r="B96" i="1"/>
  <c r="P95" i="1"/>
  <c r="O95" i="1"/>
  <c r="N95" i="1"/>
  <c r="M95" i="1"/>
  <c r="J95" i="1"/>
  <c r="I95" i="1"/>
  <c r="H95" i="1"/>
  <c r="F95" i="1"/>
  <c r="E95" i="1"/>
  <c r="D95" i="1"/>
  <c r="B95" i="1"/>
  <c r="P94" i="1"/>
  <c r="O94" i="1"/>
  <c r="N94" i="1"/>
  <c r="M94" i="1"/>
  <c r="J94" i="1"/>
  <c r="I94" i="1"/>
  <c r="H94" i="1"/>
  <c r="F94" i="1"/>
  <c r="E94" i="1"/>
  <c r="D94" i="1"/>
  <c r="B94" i="1"/>
  <c r="P93" i="1"/>
  <c r="O93" i="1"/>
  <c r="N93" i="1"/>
  <c r="M93" i="1"/>
  <c r="J93" i="1"/>
  <c r="I93" i="1"/>
  <c r="H93" i="1"/>
  <c r="F93" i="1"/>
  <c r="E93" i="1"/>
  <c r="D93" i="1"/>
  <c r="B93" i="1"/>
  <c r="P92" i="1"/>
  <c r="O92" i="1"/>
  <c r="N92" i="1"/>
  <c r="M92" i="1"/>
  <c r="J92" i="1"/>
  <c r="I92" i="1"/>
  <c r="H92" i="1"/>
  <c r="F92" i="1"/>
  <c r="E92" i="1"/>
  <c r="D92" i="1"/>
  <c r="B92" i="1"/>
  <c r="P91" i="1"/>
  <c r="O91" i="1"/>
  <c r="N91" i="1"/>
  <c r="M91" i="1"/>
  <c r="J91" i="1"/>
  <c r="I91" i="1"/>
  <c r="H91" i="1"/>
  <c r="F91" i="1"/>
  <c r="E91" i="1"/>
  <c r="D91" i="1"/>
  <c r="B91" i="1"/>
  <c r="P90" i="1"/>
  <c r="O90" i="1"/>
  <c r="N90" i="1"/>
  <c r="M90" i="1"/>
  <c r="J90" i="1"/>
  <c r="I90" i="1"/>
  <c r="H90" i="1"/>
  <c r="F90" i="1"/>
  <c r="E90" i="1"/>
  <c r="D90" i="1"/>
  <c r="B90" i="1"/>
  <c r="P89" i="1"/>
  <c r="O89" i="1"/>
  <c r="N89" i="1"/>
  <c r="M89" i="1"/>
  <c r="J89" i="1"/>
  <c r="I89" i="1"/>
  <c r="H89" i="1"/>
  <c r="F89" i="1"/>
  <c r="E89" i="1"/>
  <c r="D89" i="1"/>
  <c r="B89" i="1"/>
  <c r="P88" i="1"/>
  <c r="O88" i="1"/>
  <c r="N88" i="1"/>
  <c r="M88" i="1"/>
  <c r="J88" i="1"/>
  <c r="I88" i="1"/>
  <c r="H88" i="1"/>
  <c r="F88" i="1"/>
  <c r="E88" i="1"/>
  <c r="D88" i="1"/>
  <c r="B88" i="1"/>
  <c r="P87" i="1"/>
  <c r="O87" i="1"/>
  <c r="N87" i="1"/>
  <c r="M87" i="1"/>
  <c r="J87" i="1"/>
  <c r="I87" i="1"/>
  <c r="H87" i="1"/>
  <c r="F87" i="1"/>
  <c r="E87" i="1"/>
  <c r="D87" i="1"/>
  <c r="B87" i="1"/>
  <c r="P86" i="1"/>
  <c r="O86" i="1"/>
  <c r="N86" i="1"/>
  <c r="M86" i="1"/>
  <c r="J86" i="1"/>
  <c r="I86" i="1"/>
  <c r="H86" i="1"/>
  <c r="F86" i="1"/>
  <c r="E86" i="1"/>
  <c r="D86" i="1"/>
  <c r="B86" i="1"/>
  <c r="P85" i="1"/>
  <c r="O85" i="1"/>
  <c r="N85" i="1"/>
  <c r="M85" i="1"/>
  <c r="J85" i="1"/>
  <c r="I85" i="1"/>
  <c r="H85" i="1"/>
  <c r="F85" i="1"/>
  <c r="E85" i="1"/>
  <c r="D85" i="1"/>
  <c r="B85" i="1"/>
  <c r="P84" i="1"/>
  <c r="O84" i="1"/>
  <c r="N84" i="1"/>
  <c r="M84" i="1"/>
  <c r="J84" i="1"/>
  <c r="I84" i="1"/>
  <c r="H84" i="1"/>
  <c r="F84" i="1"/>
  <c r="E84" i="1"/>
  <c r="D84" i="1"/>
  <c r="B84" i="1"/>
  <c r="P83" i="1"/>
  <c r="O83" i="1"/>
  <c r="N83" i="1"/>
  <c r="M83" i="1"/>
  <c r="J83" i="1"/>
  <c r="I83" i="1"/>
  <c r="H83" i="1"/>
  <c r="F83" i="1"/>
  <c r="E83" i="1"/>
  <c r="D83" i="1"/>
  <c r="B83" i="1"/>
  <c r="P82" i="1"/>
  <c r="O82" i="1"/>
  <c r="N82" i="1"/>
  <c r="M82" i="1"/>
  <c r="J82" i="1"/>
  <c r="I82" i="1"/>
  <c r="H82" i="1"/>
  <c r="F82" i="1"/>
  <c r="E82" i="1"/>
  <c r="D82" i="1"/>
  <c r="B82" i="1"/>
  <c r="P81" i="1"/>
  <c r="O81" i="1"/>
  <c r="N81" i="1"/>
  <c r="M81" i="1"/>
  <c r="J81" i="1"/>
  <c r="I81" i="1"/>
  <c r="H81" i="1"/>
  <c r="F81" i="1"/>
  <c r="E81" i="1"/>
  <c r="D81" i="1"/>
  <c r="B81" i="1"/>
  <c r="P80" i="1"/>
  <c r="O80" i="1"/>
  <c r="N80" i="1"/>
  <c r="M80" i="1"/>
  <c r="J80" i="1"/>
  <c r="I80" i="1"/>
  <c r="H80" i="1"/>
  <c r="F80" i="1"/>
  <c r="E80" i="1"/>
  <c r="D80" i="1"/>
  <c r="B80" i="1"/>
  <c r="P79" i="1"/>
  <c r="O79" i="1"/>
  <c r="N79" i="1"/>
  <c r="M79" i="1"/>
  <c r="J79" i="1"/>
  <c r="I79" i="1"/>
  <c r="H79" i="1"/>
  <c r="F79" i="1"/>
  <c r="E79" i="1"/>
  <c r="D79" i="1"/>
  <c r="B79" i="1"/>
  <c r="P78" i="1"/>
  <c r="O78" i="1"/>
  <c r="N78" i="1"/>
  <c r="M78" i="1"/>
  <c r="J78" i="1"/>
  <c r="I78" i="1"/>
  <c r="H78" i="1"/>
  <c r="F78" i="1"/>
  <c r="E78" i="1"/>
  <c r="D78" i="1"/>
  <c r="B78" i="1"/>
  <c r="P77" i="1"/>
  <c r="O77" i="1"/>
  <c r="N77" i="1"/>
  <c r="M77" i="1"/>
  <c r="J77" i="1"/>
  <c r="I77" i="1"/>
  <c r="H77" i="1"/>
  <c r="F77" i="1"/>
  <c r="E77" i="1"/>
  <c r="D77" i="1"/>
  <c r="B77" i="1"/>
  <c r="P76" i="1"/>
  <c r="O76" i="1"/>
  <c r="N76" i="1"/>
  <c r="M76" i="1"/>
  <c r="J76" i="1"/>
  <c r="I76" i="1"/>
  <c r="H76" i="1"/>
  <c r="F76" i="1"/>
  <c r="E76" i="1"/>
  <c r="D76" i="1"/>
  <c r="B76" i="1"/>
  <c r="P75" i="1"/>
  <c r="O75" i="1"/>
  <c r="N75" i="1"/>
  <c r="M75" i="1"/>
  <c r="J75" i="1"/>
  <c r="I75" i="1"/>
  <c r="H75" i="1"/>
  <c r="F75" i="1"/>
  <c r="E75" i="1"/>
  <c r="D75" i="1"/>
  <c r="B75" i="1"/>
  <c r="P74" i="1"/>
  <c r="O74" i="1"/>
  <c r="N74" i="1"/>
  <c r="M74" i="1"/>
  <c r="J74" i="1"/>
  <c r="I74" i="1"/>
  <c r="H74" i="1"/>
  <c r="F74" i="1"/>
  <c r="E74" i="1"/>
  <c r="D74" i="1"/>
  <c r="B74" i="1"/>
  <c r="P73" i="1"/>
  <c r="O73" i="1"/>
  <c r="N73" i="1"/>
  <c r="M73" i="1"/>
  <c r="J73" i="1"/>
  <c r="I73" i="1"/>
  <c r="H73" i="1"/>
  <c r="F73" i="1"/>
  <c r="E73" i="1"/>
  <c r="D73" i="1"/>
  <c r="B73" i="1"/>
  <c r="P72" i="1"/>
  <c r="O72" i="1"/>
  <c r="N72" i="1"/>
  <c r="M72" i="1"/>
  <c r="J72" i="1"/>
  <c r="I72" i="1"/>
  <c r="H72" i="1"/>
  <c r="F72" i="1"/>
  <c r="E72" i="1"/>
  <c r="D72" i="1"/>
  <c r="B72" i="1"/>
  <c r="P71" i="1"/>
  <c r="O71" i="1"/>
  <c r="N71" i="1"/>
  <c r="M71" i="1"/>
  <c r="J71" i="1"/>
  <c r="I71" i="1"/>
  <c r="H71" i="1"/>
  <c r="F71" i="1"/>
  <c r="E71" i="1"/>
  <c r="D71" i="1"/>
  <c r="B71" i="1"/>
  <c r="P70" i="1"/>
  <c r="O70" i="1"/>
  <c r="N70" i="1"/>
  <c r="M70" i="1"/>
  <c r="J70" i="1"/>
  <c r="I70" i="1"/>
  <c r="H70" i="1"/>
  <c r="F70" i="1"/>
  <c r="E70" i="1"/>
  <c r="D70" i="1"/>
  <c r="B70" i="1"/>
  <c r="P69" i="1"/>
  <c r="O69" i="1"/>
  <c r="N69" i="1"/>
  <c r="M69" i="1"/>
  <c r="J69" i="1"/>
  <c r="I69" i="1"/>
  <c r="H69" i="1"/>
  <c r="F69" i="1"/>
  <c r="E69" i="1"/>
  <c r="D69" i="1"/>
  <c r="B69" i="1"/>
  <c r="P68" i="1"/>
  <c r="O68" i="1"/>
  <c r="N68" i="1"/>
  <c r="M68" i="1"/>
  <c r="J68" i="1"/>
  <c r="I68" i="1"/>
  <c r="H68" i="1"/>
  <c r="F68" i="1"/>
  <c r="E68" i="1"/>
  <c r="D68" i="1"/>
  <c r="B68" i="1"/>
  <c r="P67" i="1"/>
  <c r="O67" i="1"/>
  <c r="N67" i="1"/>
  <c r="M67" i="1"/>
  <c r="J67" i="1"/>
  <c r="I67" i="1"/>
  <c r="H67" i="1"/>
  <c r="F67" i="1"/>
  <c r="E67" i="1"/>
  <c r="D67" i="1"/>
  <c r="B67" i="1"/>
  <c r="P66" i="1"/>
  <c r="O66" i="1"/>
  <c r="N66" i="1"/>
  <c r="M66" i="1"/>
  <c r="J66" i="1"/>
  <c r="I66" i="1"/>
  <c r="H66" i="1"/>
  <c r="F66" i="1"/>
  <c r="E66" i="1"/>
  <c r="D66" i="1"/>
  <c r="B66" i="1"/>
  <c r="P65" i="1"/>
  <c r="O65" i="1"/>
  <c r="N65" i="1"/>
  <c r="M65" i="1"/>
  <c r="J65" i="1"/>
  <c r="I65" i="1"/>
  <c r="H65" i="1"/>
  <c r="F65" i="1"/>
  <c r="E65" i="1"/>
  <c r="D65" i="1"/>
  <c r="B65" i="1"/>
  <c r="P64" i="1"/>
  <c r="O64" i="1"/>
  <c r="N64" i="1"/>
  <c r="M64" i="1"/>
  <c r="J64" i="1"/>
  <c r="I64" i="1"/>
  <c r="H64" i="1"/>
  <c r="F64" i="1"/>
  <c r="E64" i="1"/>
  <c r="D64" i="1"/>
  <c r="B64" i="1"/>
  <c r="P63" i="1"/>
  <c r="O63" i="1"/>
  <c r="N63" i="1"/>
  <c r="M63" i="1"/>
  <c r="J63" i="1"/>
  <c r="I63" i="1"/>
  <c r="H63" i="1"/>
  <c r="F63" i="1"/>
  <c r="E63" i="1"/>
  <c r="D63" i="1"/>
  <c r="B63" i="1"/>
  <c r="P62" i="1"/>
  <c r="O62" i="1"/>
  <c r="N62" i="1"/>
  <c r="M62" i="1"/>
  <c r="J62" i="1"/>
  <c r="I62" i="1"/>
  <c r="H62" i="1"/>
  <c r="F62" i="1"/>
  <c r="E62" i="1"/>
  <c r="D62" i="1"/>
  <c r="B62" i="1"/>
  <c r="P61" i="1"/>
  <c r="O61" i="1"/>
  <c r="N61" i="1"/>
  <c r="M61" i="1"/>
  <c r="J61" i="1"/>
  <c r="I61" i="1"/>
  <c r="H61" i="1"/>
  <c r="F61" i="1"/>
  <c r="E61" i="1"/>
  <c r="D61" i="1"/>
  <c r="B61" i="1"/>
  <c r="P60" i="1"/>
  <c r="O60" i="1"/>
  <c r="N60" i="1"/>
  <c r="M60" i="1"/>
  <c r="J60" i="1"/>
  <c r="I60" i="1"/>
  <c r="H60" i="1"/>
  <c r="F60" i="1"/>
  <c r="E60" i="1"/>
  <c r="D60" i="1"/>
  <c r="B60" i="1"/>
  <c r="P59" i="1"/>
  <c r="O59" i="1"/>
  <c r="N59" i="1"/>
  <c r="M59" i="1"/>
  <c r="J59" i="1"/>
  <c r="I59" i="1"/>
  <c r="H59" i="1"/>
  <c r="F59" i="1"/>
  <c r="E59" i="1"/>
  <c r="D59" i="1"/>
  <c r="B59" i="1"/>
  <c r="P58" i="1"/>
  <c r="O58" i="1"/>
  <c r="N58" i="1"/>
  <c r="M58" i="1"/>
  <c r="J58" i="1"/>
  <c r="I58" i="1"/>
  <c r="H58" i="1"/>
  <c r="F58" i="1"/>
  <c r="E58" i="1"/>
  <c r="D58" i="1"/>
  <c r="B58" i="1"/>
  <c r="P57" i="1"/>
  <c r="O57" i="1"/>
  <c r="N57" i="1"/>
  <c r="M57" i="1"/>
  <c r="J57" i="1"/>
  <c r="I57" i="1"/>
  <c r="H57" i="1"/>
  <c r="F57" i="1"/>
  <c r="E57" i="1"/>
  <c r="D57" i="1"/>
  <c r="B57" i="1"/>
  <c r="P56" i="1"/>
  <c r="O56" i="1"/>
  <c r="N56" i="1"/>
  <c r="M56" i="1"/>
  <c r="J56" i="1"/>
  <c r="I56" i="1"/>
  <c r="H56" i="1"/>
  <c r="F56" i="1"/>
  <c r="E56" i="1"/>
  <c r="D56" i="1"/>
  <c r="B56" i="1"/>
  <c r="P55" i="1"/>
  <c r="O55" i="1"/>
  <c r="N55" i="1"/>
  <c r="M55" i="1"/>
  <c r="J55" i="1"/>
  <c r="I55" i="1"/>
  <c r="H55" i="1"/>
  <c r="F55" i="1"/>
  <c r="E55" i="1"/>
  <c r="D55" i="1"/>
  <c r="B55" i="1"/>
  <c r="P54" i="1"/>
  <c r="O54" i="1"/>
  <c r="N54" i="1"/>
  <c r="M54" i="1"/>
  <c r="J54" i="1"/>
  <c r="I54" i="1"/>
  <c r="H54" i="1"/>
  <c r="F54" i="1"/>
  <c r="E54" i="1"/>
  <c r="D54" i="1"/>
  <c r="B54" i="1"/>
  <c r="P53" i="1"/>
  <c r="O53" i="1"/>
  <c r="N53" i="1"/>
  <c r="M53" i="1"/>
  <c r="J53" i="1"/>
  <c r="I53" i="1"/>
  <c r="H53" i="1"/>
  <c r="F53" i="1"/>
  <c r="E53" i="1"/>
  <c r="D53" i="1"/>
  <c r="B53" i="1"/>
  <c r="P52" i="1"/>
  <c r="O52" i="1"/>
  <c r="N52" i="1"/>
  <c r="M52" i="1"/>
  <c r="J52" i="1"/>
  <c r="I52" i="1"/>
  <c r="H52" i="1"/>
  <c r="F52" i="1"/>
  <c r="E52" i="1"/>
  <c r="D52" i="1"/>
  <c r="B52" i="1"/>
  <c r="P51" i="1"/>
  <c r="O51" i="1"/>
  <c r="N51" i="1"/>
  <c r="M51" i="1"/>
  <c r="J51" i="1"/>
  <c r="I51" i="1"/>
  <c r="H51" i="1"/>
  <c r="F51" i="1"/>
  <c r="E51" i="1"/>
  <c r="D51" i="1"/>
  <c r="B51" i="1"/>
  <c r="P50" i="1"/>
  <c r="O50" i="1"/>
  <c r="N50" i="1"/>
  <c r="M50" i="1"/>
  <c r="J50" i="1"/>
  <c r="I50" i="1"/>
  <c r="H50" i="1"/>
  <c r="F50" i="1"/>
  <c r="E50" i="1"/>
  <c r="D50" i="1"/>
  <c r="B50" i="1"/>
  <c r="P49" i="1"/>
  <c r="O49" i="1"/>
  <c r="N49" i="1"/>
  <c r="M49" i="1"/>
  <c r="J49" i="1"/>
  <c r="I49" i="1"/>
  <c r="H49" i="1"/>
  <c r="F49" i="1"/>
  <c r="E49" i="1"/>
  <c r="D49" i="1"/>
  <c r="B49" i="1"/>
  <c r="P48" i="1"/>
  <c r="O48" i="1"/>
  <c r="N48" i="1"/>
  <c r="M48" i="1"/>
  <c r="J48" i="1"/>
  <c r="I48" i="1"/>
  <c r="H48" i="1"/>
  <c r="F48" i="1"/>
  <c r="E48" i="1"/>
  <c r="D48" i="1"/>
  <c r="B48" i="1"/>
  <c r="P47" i="1"/>
  <c r="O47" i="1"/>
  <c r="N47" i="1"/>
  <c r="M47" i="1"/>
  <c r="J47" i="1"/>
  <c r="I47" i="1"/>
  <c r="H47" i="1"/>
  <c r="F47" i="1"/>
  <c r="E47" i="1"/>
  <c r="D47" i="1"/>
  <c r="B47" i="1"/>
  <c r="P46" i="1"/>
  <c r="O46" i="1"/>
  <c r="N46" i="1"/>
  <c r="M46" i="1"/>
  <c r="J46" i="1"/>
  <c r="I46" i="1"/>
  <c r="H46" i="1"/>
  <c r="F46" i="1"/>
  <c r="E46" i="1"/>
  <c r="D46" i="1"/>
  <c r="B46" i="1"/>
  <c r="P45" i="1"/>
  <c r="O45" i="1"/>
  <c r="N45" i="1"/>
  <c r="M45" i="1"/>
  <c r="J45" i="1"/>
  <c r="I45" i="1"/>
  <c r="H45" i="1"/>
  <c r="F45" i="1"/>
  <c r="E45" i="1"/>
  <c r="D45" i="1"/>
  <c r="B45" i="1"/>
  <c r="P44" i="1"/>
  <c r="O44" i="1"/>
  <c r="N44" i="1"/>
  <c r="M44" i="1"/>
  <c r="J44" i="1"/>
  <c r="I44" i="1"/>
  <c r="H44" i="1"/>
  <c r="F44" i="1"/>
  <c r="E44" i="1"/>
  <c r="D44" i="1"/>
  <c r="B44" i="1"/>
  <c r="P43" i="1"/>
  <c r="O43" i="1"/>
  <c r="N43" i="1"/>
  <c r="M43" i="1"/>
  <c r="J43" i="1"/>
  <c r="I43" i="1"/>
  <c r="H43" i="1"/>
  <c r="F43" i="1"/>
  <c r="E43" i="1"/>
  <c r="D43" i="1"/>
  <c r="B43" i="1"/>
  <c r="P42" i="1"/>
  <c r="O42" i="1"/>
  <c r="N42" i="1"/>
  <c r="M42" i="1"/>
  <c r="J42" i="1"/>
  <c r="I42" i="1"/>
  <c r="H42" i="1"/>
  <c r="F42" i="1"/>
  <c r="E42" i="1"/>
  <c r="D42" i="1"/>
  <c r="B42" i="1"/>
  <c r="P41" i="1"/>
  <c r="O41" i="1"/>
  <c r="N41" i="1"/>
  <c r="M41" i="1"/>
  <c r="J41" i="1"/>
  <c r="I41" i="1"/>
  <c r="H41" i="1"/>
  <c r="F41" i="1"/>
  <c r="E41" i="1"/>
  <c r="D41" i="1"/>
  <c r="B41" i="1"/>
  <c r="P40" i="1"/>
  <c r="O40" i="1"/>
  <c r="N40" i="1"/>
  <c r="M40" i="1"/>
  <c r="J40" i="1"/>
  <c r="I40" i="1"/>
  <c r="H40" i="1"/>
  <c r="F40" i="1"/>
  <c r="E40" i="1"/>
  <c r="D40" i="1"/>
  <c r="B40" i="1"/>
  <c r="P39" i="1"/>
  <c r="O39" i="1"/>
  <c r="N39" i="1"/>
  <c r="M39" i="1"/>
  <c r="J39" i="1"/>
  <c r="I39" i="1"/>
  <c r="H39" i="1"/>
  <c r="F39" i="1"/>
  <c r="E39" i="1"/>
  <c r="D39" i="1"/>
  <c r="B39" i="1"/>
  <c r="P38" i="1"/>
  <c r="O38" i="1"/>
  <c r="N38" i="1"/>
  <c r="M38" i="1"/>
  <c r="J38" i="1"/>
  <c r="I38" i="1"/>
  <c r="H38" i="1"/>
  <c r="F38" i="1"/>
  <c r="E38" i="1"/>
  <c r="D38" i="1"/>
  <c r="B38" i="1"/>
  <c r="P37" i="1"/>
  <c r="O37" i="1"/>
  <c r="N37" i="1"/>
  <c r="M37" i="1"/>
  <c r="J37" i="1"/>
  <c r="I37" i="1"/>
  <c r="H37" i="1"/>
  <c r="F37" i="1"/>
  <c r="E37" i="1"/>
  <c r="D37" i="1"/>
  <c r="B37" i="1"/>
  <c r="P36" i="1"/>
  <c r="O36" i="1"/>
  <c r="N36" i="1"/>
  <c r="M36" i="1"/>
  <c r="J36" i="1"/>
  <c r="I36" i="1"/>
  <c r="H36" i="1"/>
  <c r="F36" i="1"/>
  <c r="E36" i="1"/>
  <c r="D36" i="1"/>
  <c r="B36" i="1"/>
  <c r="P35" i="1"/>
  <c r="O35" i="1"/>
  <c r="N35" i="1"/>
  <c r="M35" i="1"/>
  <c r="J35" i="1"/>
  <c r="I35" i="1"/>
  <c r="H35" i="1"/>
  <c r="F35" i="1"/>
  <c r="E35" i="1"/>
  <c r="D35" i="1"/>
  <c r="B35" i="1"/>
  <c r="P34" i="1"/>
  <c r="O34" i="1"/>
  <c r="N34" i="1"/>
  <c r="M34" i="1"/>
  <c r="J34" i="1"/>
  <c r="I34" i="1"/>
  <c r="H34" i="1"/>
  <c r="F34" i="1"/>
  <c r="E34" i="1"/>
  <c r="D34" i="1"/>
  <c r="B34" i="1"/>
  <c r="P33" i="1"/>
  <c r="O33" i="1"/>
  <c r="N33" i="1"/>
  <c r="M33" i="1"/>
  <c r="J33" i="1"/>
  <c r="I33" i="1"/>
  <c r="H33" i="1"/>
  <c r="F33" i="1"/>
  <c r="E33" i="1"/>
  <c r="D33" i="1"/>
  <c r="B33" i="1"/>
  <c r="P32" i="1"/>
  <c r="O32" i="1"/>
  <c r="N32" i="1"/>
  <c r="M32" i="1"/>
  <c r="J32" i="1"/>
  <c r="I32" i="1"/>
  <c r="H32" i="1"/>
  <c r="F32" i="1"/>
  <c r="E32" i="1"/>
  <c r="D32" i="1"/>
  <c r="B32" i="1"/>
  <c r="P31" i="1"/>
  <c r="O31" i="1"/>
  <c r="N31" i="1"/>
  <c r="M31" i="1"/>
  <c r="J31" i="1"/>
  <c r="I31" i="1"/>
  <c r="H31" i="1"/>
  <c r="F31" i="1"/>
  <c r="E31" i="1"/>
  <c r="D31" i="1"/>
  <c r="B31" i="1"/>
  <c r="P30" i="1"/>
  <c r="O30" i="1"/>
  <c r="N30" i="1"/>
  <c r="M30" i="1"/>
  <c r="J30" i="1"/>
  <c r="I30" i="1"/>
  <c r="H30" i="1"/>
  <c r="F30" i="1"/>
  <c r="E30" i="1"/>
  <c r="D30" i="1"/>
  <c r="B30" i="1"/>
  <c r="P29" i="1"/>
  <c r="O29" i="1"/>
  <c r="N29" i="1"/>
  <c r="M29" i="1"/>
  <c r="J29" i="1"/>
  <c r="I29" i="1"/>
  <c r="H29" i="1"/>
  <c r="F29" i="1"/>
  <c r="E29" i="1"/>
  <c r="D29" i="1"/>
  <c r="B29" i="1"/>
  <c r="P28" i="1"/>
  <c r="O28" i="1"/>
  <c r="N28" i="1"/>
  <c r="M28" i="1"/>
  <c r="J28" i="1"/>
  <c r="I28" i="1"/>
  <c r="H28" i="1"/>
  <c r="F28" i="1"/>
  <c r="E28" i="1"/>
  <c r="D28" i="1"/>
  <c r="B28" i="1"/>
  <c r="P27" i="1"/>
  <c r="O27" i="1"/>
  <c r="N27" i="1"/>
  <c r="M27" i="1"/>
  <c r="J27" i="1"/>
  <c r="I27" i="1"/>
  <c r="H27" i="1"/>
  <c r="F27" i="1"/>
  <c r="E27" i="1"/>
  <c r="D27" i="1"/>
  <c r="B27" i="1"/>
  <c r="P26" i="1"/>
  <c r="O26" i="1"/>
  <c r="N26" i="1"/>
  <c r="M26" i="1"/>
  <c r="J26" i="1"/>
  <c r="I26" i="1"/>
  <c r="H26" i="1"/>
  <c r="F26" i="1"/>
  <c r="E26" i="1"/>
  <c r="D26" i="1"/>
  <c r="B26" i="1"/>
  <c r="P25" i="1"/>
  <c r="O25" i="1"/>
  <c r="N25" i="1"/>
  <c r="M25" i="1"/>
  <c r="J25" i="1"/>
  <c r="I25" i="1"/>
  <c r="H25" i="1"/>
  <c r="F25" i="1"/>
  <c r="E25" i="1"/>
  <c r="D25" i="1"/>
  <c r="B25" i="1"/>
  <c r="P24" i="1"/>
  <c r="O24" i="1"/>
  <c r="N24" i="1"/>
  <c r="M24" i="1"/>
  <c r="J24" i="1"/>
  <c r="I24" i="1"/>
  <c r="H24" i="1"/>
  <c r="F24" i="1"/>
  <c r="E24" i="1"/>
  <c r="D24" i="1"/>
  <c r="B24" i="1"/>
  <c r="P23" i="1"/>
  <c r="O23" i="1"/>
  <c r="N23" i="1"/>
  <c r="M23" i="1"/>
  <c r="J23" i="1"/>
  <c r="I23" i="1"/>
  <c r="H23" i="1"/>
  <c r="F23" i="1"/>
  <c r="E23" i="1"/>
  <c r="D23" i="1"/>
  <c r="B23" i="1"/>
  <c r="P22" i="1"/>
  <c r="O22" i="1"/>
  <c r="N22" i="1"/>
  <c r="M22" i="1"/>
  <c r="J22" i="1"/>
  <c r="I22" i="1"/>
  <c r="H22" i="1"/>
  <c r="F22" i="1"/>
  <c r="E22" i="1"/>
  <c r="D22" i="1"/>
  <c r="B22" i="1"/>
  <c r="P21" i="1"/>
  <c r="O21" i="1"/>
  <c r="N21" i="1"/>
  <c r="M21" i="1"/>
  <c r="J21" i="1"/>
  <c r="I21" i="1"/>
  <c r="H21" i="1"/>
  <c r="F21" i="1"/>
  <c r="E21" i="1"/>
  <c r="D21" i="1"/>
  <c r="B21" i="1"/>
  <c r="P20" i="1"/>
  <c r="O20" i="1"/>
  <c r="N20" i="1"/>
  <c r="M20" i="1"/>
  <c r="J20" i="1"/>
  <c r="I20" i="1"/>
  <c r="H20" i="1"/>
  <c r="F20" i="1"/>
  <c r="E20" i="1"/>
  <c r="D20" i="1"/>
  <c r="B20" i="1"/>
  <c r="P19" i="1"/>
  <c r="O19" i="1"/>
  <c r="N19" i="1"/>
  <c r="M19" i="1"/>
  <c r="J19" i="1"/>
  <c r="I19" i="1"/>
  <c r="H19" i="1"/>
  <c r="F19" i="1"/>
  <c r="E19" i="1"/>
  <c r="D19" i="1"/>
  <c r="B19" i="1"/>
  <c r="P18" i="1"/>
  <c r="O18" i="1"/>
  <c r="N18" i="1"/>
  <c r="M18" i="1"/>
  <c r="J18" i="1"/>
  <c r="I18" i="1"/>
  <c r="H18" i="1"/>
  <c r="F18" i="1"/>
  <c r="E18" i="1"/>
  <c r="D18" i="1"/>
  <c r="C18" i="1"/>
  <c r="B18" i="1"/>
  <c r="P17" i="1"/>
  <c r="O17" i="1"/>
  <c r="N17" i="1"/>
  <c r="M17" i="1"/>
  <c r="J17" i="1"/>
  <c r="I17" i="1"/>
  <c r="H17" i="1"/>
  <c r="F17" i="1"/>
  <c r="E17" i="1"/>
  <c r="D17" i="1"/>
  <c r="B17" i="1"/>
  <c r="P16" i="1"/>
  <c r="O16" i="1"/>
  <c r="N16" i="1"/>
  <c r="M16" i="1"/>
  <c r="J16" i="1"/>
  <c r="I16" i="1"/>
  <c r="H16" i="1"/>
  <c r="F16" i="1"/>
  <c r="E16" i="1"/>
  <c r="D16" i="1"/>
  <c r="B16" i="1"/>
  <c r="P15" i="1"/>
  <c r="O15" i="1"/>
  <c r="N15" i="1"/>
  <c r="M15" i="1"/>
  <c r="J15" i="1"/>
  <c r="I15" i="1"/>
  <c r="H15" i="1"/>
  <c r="F15" i="1"/>
  <c r="E15" i="1"/>
  <c r="D15" i="1"/>
  <c r="B15" i="1"/>
  <c r="P14" i="1"/>
  <c r="O14" i="1"/>
  <c r="N14" i="1"/>
  <c r="M14" i="1"/>
  <c r="J14" i="1"/>
  <c r="I14" i="1"/>
  <c r="H14" i="1"/>
  <c r="F14" i="1"/>
  <c r="E14" i="1"/>
  <c r="D14" i="1"/>
  <c r="B14" i="1"/>
  <c r="P13" i="1"/>
  <c r="O13" i="1"/>
  <c r="N13" i="1"/>
  <c r="M13" i="1"/>
  <c r="J13" i="1"/>
  <c r="I13" i="1"/>
  <c r="H13" i="1"/>
  <c r="F13" i="1"/>
  <c r="E13" i="1"/>
  <c r="D13" i="1"/>
  <c r="B13" i="1"/>
  <c r="P12" i="1"/>
  <c r="O12" i="1"/>
  <c r="N12" i="1"/>
  <c r="M12" i="1"/>
  <c r="J12" i="1"/>
  <c r="I12" i="1"/>
  <c r="H12" i="1"/>
  <c r="F12" i="1"/>
  <c r="E12" i="1"/>
  <c r="D12" i="1"/>
  <c r="B12" i="1"/>
  <c r="P11" i="1"/>
  <c r="O11" i="1"/>
  <c r="N11" i="1"/>
  <c r="M11" i="1"/>
  <c r="J11" i="1"/>
  <c r="I11" i="1"/>
  <c r="H11" i="1"/>
  <c r="F11" i="1"/>
  <c r="E11" i="1"/>
  <c r="D11" i="1"/>
  <c r="B11" i="1"/>
  <c r="P10" i="1"/>
  <c r="O10" i="1"/>
  <c r="N10" i="1"/>
  <c r="M10" i="1"/>
  <c r="J10" i="1"/>
  <c r="I10" i="1"/>
  <c r="H10" i="1"/>
  <c r="F10" i="1"/>
  <c r="E10" i="1"/>
  <c r="D10" i="1"/>
  <c r="B10" i="1"/>
  <c r="P9" i="1"/>
  <c r="O9" i="1"/>
  <c r="N9" i="1"/>
  <c r="M9" i="1"/>
  <c r="J9" i="1"/>
  <c r="I9" i="1"/>
  <c r="H9" i="1"/>
  <c r="F9" i="1"/>
  <c r="E9" i="1"/>
  <c r="D9" i="1"/>
  <c r="B9" i="1"/>
  <c r="P8" i="1"/>
  <c r="O8" i="1"/>
  <c r="N8" i="1"/>
  <c r="M8" i="1"/>
  <c r="J8" i="1"/>
  <c r="I8" i="1"/>
  <c r="H8" i="1"/>
  <c r="F8" i="1"/>
  <c r="E8" i="1"/>
  <c r="D8" i="1"/>
  <c r="B8" i="1"/>
  <c r="P7" i="1"/>
  <c r="O7" i="1"/>
  <c r="N7" i="1"/>
  <c r="M7" i="1"/>
  <c r="J7" i="1"/>
  <c r="I7" i="1"/>
  <c r="H7" i="1"/>
  <c r="F7" i="1"/>
  <c r="E7" i="1"/>
  <c r="D7" i="1"/>
  <c r="B7" i="1"/>
  <c r="P6" i="1"/>
  <c r="O6" i="1"/>
  <c r="N6" i="1"/>
  <c r="M6" i="1"/>
  <c r="J6" i="1"/>
  <c r="I6" i="1"/>
  <c r="H6" i="1"/>
  <c r="F6" i="1"/>
  <c r="E6" i="1"/>
  <c r="D6" i="1"/>
  <c r="B6" i="1"/>
  <c r="P5" i="1"/>
  <c r="O5" i="1"/>
  <c r="N5" i="1"/>
  <c r="M5" i="1"/>
  <c r="J5" i="1"/>
  <c r="I5" i="1"/>
  <c r="H5" i="1"/>
  <c r="F5" i="1"/>
  <c r="E5" i="1"/>
  <c r="D5" i="1"/>
  <c r="B5" i="1"/>
  <c r="P4" i="1"/>
  <c r="O4" i="1"/>
  <c r="N4" i="1"/>
  <c r="M4" i="1"/>
  <c r="J4" i="1"/>
  <c r="I4" i="1"/>
  <c r="H4" i="1"/>
  <c r="F4" i="1"/>
  <c r="E4" i="1"/>
  <c r="D4" i="1"/>
  <c r="B4" i="1"/>
  <c r="P3" i="1"/>
  <c r="O3" i="1"/>
  <c r="N3" i="1"/>
  <c r="M3" i="1"/>
  <c r="J3" i="1"/>
  <c r="I3" i="1"/>
  <c r="H3" i="1"/>
  <c r="F3" i="1"/>
  <c r="E3" i="1"/>
  <c r="D3" i="1"/>
  <c r="B3" i="1"/>
  <c r="P2" i="1"/>
  <c r="O2" i="1"/>
  <c r="N2" i="1"/>
  <c r="M2" i="1"/>
  <c r="J2" i="1"/>
  <c r="I2" i="1"/>
  <c r="H2" i="1"/>
  <c r="F2" i="1"/>
  <c r="E2" i="1"/>
  <c r="D2" i="1"/>
  <c r="B2" i="1"/>
</calcChain>
</file>

<file path=xl/sharedStrings.xml><?xml version="1.0" encoding="utf-8"?>
<sst xmlns="http://schemas.openxmlformats.org/spreadsheetml/2006/main" count="1449" uniqueCount="715">
  <si>
    <t>No CONTRATO</t>
  </si>
  <si>
    <t>(1) Nombres y apellidos completos.</t>
  </si>
  <si>
    <t>(3) Formación académica.</t>
  </si>
  <si>
    <t>(4) Experiencia laboral y profesional.</t>
  </si>
  <si>
    <t>(5) Empleo, cargo o actividad que desempeña.</t>
  </si>
  <si>
    <t>(6) Dependencia en la que presta sus servicios en la entidad o institución.</t>
  </si>
  <si>
    <t>(7) Dirección de correo electrónico institucional.</t>
  </si>
  <si>
    <t>(8) Teléfono Institucional.</t>
  </si>
  <si>
    <t>(9) Escala salarial según las categorías para servidores públicos y/o empleados del sector privado.</t>
  </si>
  <si>
    <t>(10) Objeto.</t>
  </si>
  <si>
    <t>(10) Valor total de los honorarios.</t>
  </si>
  <si>
    <t>(10) Fecha de inicio.</t>
  </si>
  <si>
    <t>(10) Fecha de terminación.</t>
  </si>
  <si>
    <t>NC-CPS-001-2023</t>
  </si>
  <si>
    <t>COLOMBIA</t>
  </si>
  <si>
    <t>100 MESES 22 DÍAS</t>
  </si>
  <si>
    <t>N-A</t>
  </si>
  <si>
    <t>NC-CPS-002-2023</t>
  </si>
  <si>
    <t>50 MESES 12 DÍAS</t>
  </si>
  <si>
    <t>NC-CPS-003-2023</t>
  </si>
  <si>
    <t>64 MESES 27 DÍAS</t>
  </si>
  <si>
    <t>NC-CPS-004-2023</t>
  </si>
  <si>
    <t>23 MESES 05 DÍAS</t>
  </si>
  <si>
    <t>NC-CPS-005-2023</t>
  </si>
  <si>
    <t>55 MESES 03 DÍAS</t>
  </si>
  <si>
    <t>NC-CPS-006C-2023</t>
  </si>
  <si>
    <t>100 MESES 03 DÌAS</t>
  </si>
  <si>
    <t>NC-CPS-006-2023</t>
  </si>
  <si>
    <t>119 MESES 22  DÍAS</t>
  </si>
  <si>
    <t>NC-CPS-007-2023</t>
  </si>
  <si>
    <t>106 MESES 05 DÍAS</t>
  </si>
  <si>
    <t>NC-CPS-008-2023</t>
  </si>
  <si>
    <t>98 MESES 10 DÍAS</t>
  </si>
  <si>
    <t>NC-CPS-009-2023</t>
  </si>
  <si>
    <t>68 MESES 24 DÍAS</t>
  </si>
  <si>
    <t>NC-CPS-010-2023</t>
  </si>
  <si>
    <t>100 MESES 10 DIAS</t>
  </si>
  <si>
    <t>NC-CPS-011-2023</t>
  </si>
  <si>
    <t>124 MESES 27 DIAS</t>
  </si>
  <si>
    <t>NC-CPS-012-2023</t>
  </si>
  <si>
    <t>75 MESES 23 DIAS</t>
  </si>
  <si>
    <t>NC-CPS-013-2023</t>
  </si>
  <si>
    <t>65 MESES 1 DIA</t>
  </si>
  <si>
    <t>NC-CPS-014-2023</t>
  </si>
  <si>
    <t>88 MESES 5 DIAS</t>
  </si>
  <si>
    <t>NC-CPS-015-2023</t>
  </si>
  <si>
    <t>28 MESES 23 DIAS</t>
  </si>
  <si>
    <t>NC-CPS-016-2023</t>
  </si>
  <si>
    <t>12 AÑOS 11 MESES</t>
  </si>
  <si>
    <t>NC-CPS-017-2023</t>
  </si>
  <si>
    <t>323 MESES 16 DIAS</t>
  </si>
  <si>
    <t>NC-CPS-018-2023</t>
  </si>
  <si>
    <t>53 MESES 9 DIAS</t>
  </si>
  <si>
    <t>NC-CPS-019-2023</t>
  </si>
  <si>
    <t>54 MESES 5 DIAS</t>
  </si>
  <si>
    <t>NC-CPS-020-2023</t>
  </si>
  <si>
    <t>55 MESES 14 DIAS</t>
  </si>
  <si>
    <t>NC-CPS-021-2023</t>
  </si>
  <si>
    <t>52 MESES 7 DIAS</t>
  </si>
  <si>
    <t>NC-CPS-022-2023</t>
  </si>
  <si>
    <t>43 MESES 18 DIAS</t>
  </si>
  <si>
    <t>NC-CPS-023-2023</t>
  </si>
  <si>
    <t>43 MESES 11 DIAS</t>
  </si>
  <si>
    <t xml:space="preserve"> NC-CPS-024-2023</t>
  </si>
  <si>
    <t>91 MESES 23 DIAS</t>
  </si>
  <si>
    <t xml:space="preserve"> NC-CPS-025-2023</t>
  </si>
  <si>
    <t>329 MESES 2 DIAS</t>
  </si>
  <si>
    <t xml:space="preserve"> NC-CPS-026-2023</t>
  </si>
  <si>
    <t>22 MESES 27 DIAS</t>
  </si>
  <si>
    <t xml:space="preserve"> NC-CPS-027-2023</t>
  </si>
  <si>
    <t>44 MESES 28 DIAS</t>
  </si>
  <si>
    <t xml:space="preserve"> NC-CPS-028-2023</t>
  </si>
  <si>
    <t>116 MESES 5 DIAS</t>
  </si>
  <si>
    <t xml:space="preserve"> NC-CPS-029-2023</t>
  </si>
  <si>
    <t>100 MESES 7 DIAS</t>
  </si>
  <si>
    <t xml:space="preserve"> NC-CPS-030-2023</t>
  </si>
  <si>
    <t>53 MESES 14 DIAS</t>
  </si>
  <si>
    <t xml:space="preserve"> NC-CPS-031-2023</t>
  </si>
  <si>
    <t>94 MESES 16 DIAS</t>
  </si>
  <si>
    <t>NC-CPS-032-2023</t>
  </si>
  <si>
    <t>100 MESES 27 DIAS</t>
  </si>
  <si>
    <t>NC-CPS-033-2023</t>
  </si>
  <si>
    <t>69 MESES 17 DIAS</t>
  </si>
  <si>
    <t>NC-CPS-034-2023</t>
  </si>
  <si>
    <t>75 MESES 20 DIAS</t>
  </si>
  <si>
    <t>NC-CPS-035-2023</t>
  </si>
  <si>
    <t>49 MESES 20 DIAS</t>
  </si>
  <si>
    <t>NC-CPS-036-2023</t>
  </si>
  <si>
    <t>22 MESES 17 DIAS</t>
  </si>
  <si>
    <t>NC-CPS-037-2023</t>
  </si>
  <si>
    <t>110 MESES 2 DIAS</t>
  </si>
  <si>
    <t>NC-CPS-038-2023</t>
  </si>
  <si>
    <t>55 MESES 12 DIAS</t>
  </si>
  <si>
    <t>NC-CPS-039-2023</t>
  </si>
  <si>
    <t>20 MESES 10 DIAS</t>
  </si>
  <si>
    <t>NC-CPS-040-2023</t>
  </si>
  <si>
    <t>50 MESES 1 DIAS</t>
  </si>
  <si>
    <t>NC-CPS-041-2023</t>
  </si>
  <si>
    <t>32 MESES 11 DIAS</t>
  </si>
  <si>
    <t>NC-CPS-042-2023</t>
  </si>
  <si>
    <t>55 MESES 19 DIAS</t>
  </si>
  <si>
    <t>NC-CPS-043-2023</t>
  </si>
  <si>
    <t>176 MESES 27 DIAS</t>
  </si>
  <si>
    <t>NC-CPS-044-2023</t>
  </si>
  <si>
    <t>148 MESES 7 DIAS</t>
  </si>
  <si>
    <t>NC-CPS-045-2023</t>
  </si>
  <si>
    <t>142 MESES 25 DIAS</t>
  </si>
  <si>
    <t>NC-CPS-046-2023</t>
  </si>
  <si>
    <t>67 MESES 2 DIAS</t>
  </si>
  <si>
    <t>NC-CPS-047-2023</t>
  </si>
  <si>
    <t>22 MESES 21 DIAS</t>
  </si>
  <si>
    <t>NC-CPS-048-2023</t>
  </si>
  <si>
    <t>109 MESES 1 DIA</t>
  </si>
  <si>
    <t>NC-CPS-049-2023</t>
  </si>
  <si>
    <t>17 AÑOS 4 DIAS</t>
  </si>
  <si>
    <t>NC-CPS-050-2023</t>
  </si>
  <si>
    <t>110 MESES 13 DIAS</t>
  </si>
  <si>
    <t>NC-CPS-051-2023</t>
  </si>
  <si>
    <t>89 MESES 12 DIAS</t>
  </si>
  <si>
    <t>NC-CPS-052-2023</t>
  </si>
  <si>
    <t>54 MESES 2 DIAS</t>
  </si>
  <si>
    <t>NC-CPS-053-2023</t>
  </si>
  <si>
    <t>85 MESES 12 DIAS</t>
  </si>
  <si>
    <t>NC-CPS-054-2023</t>
  </si>
  <si>
    <t>31 MESES 27 DIAS</t>
  </si>
  <si>
    <t>NC-CPS-055-2023</t>
  </si>
  <si>
    <t>116 MESES 18 DIAS</t>
  </si>
  <si>
    <t>NC-CPS-056-2023</t>
  </si>
  <si>
    <t>65 MESES 10 DIAS</t>
  </si>
  <si>
    <t>NC-CPS-057-2023</t>
  </si>
  <si>
    <t>49 MESES 18 DIAS</t>
  </si>
  <si>
    <t>NC-CPS-058-2023</t>
  </si>
  <si>
    <t>60 MESES 10 DIAS</t>
  </si>
  <si>
    <t>NC-CPS-059-2023</t>
  </si>
  <si>
    <t>37 MESES 18 DIAS</t>
  </si>
  <si>
    <t>NC-CPS-060-2023</t>
  </si>
  <si>
    <t>39 MESES 5 DIAS</t>
  </si>
  <si>
    <t>NC-CPS-061-2023</t>
  </si>
  <si>
    <t>76 MESES 5 DIAS</t>
  </si>
  <si>
    <t>NC-CPS-062-2023</t>
  </si>
  <si>
    <t>68 MESES 15 DIAS</t>
  </si>
  <si>
    <t>NC-CPS-063-2023</t>
  </si>
  <si>
    <t>70 MESES 12 DIAS</t>
  </si>
  <si>
    <t>NC-CPS-064-2023</t>
  </si>
  <si>
    <t>51 MESES 9 DIAS</t>
  </si>
  <si>
    <t>NC-CPS-065-2023</t>
  </si>
  <si>
    <t>138 MESES 19 DIAS</t>
  </si>
  <si>
    <t>NC-CPS-066-2023</t>
  </si>
  <si>
    <t>108 MESES 7 DIAS</t>
  </si>
  <si>
    <t>NC-CPS-067-2023</t>
  </si>
  <si>
    <t>38 MESES 1 DIA</t>
  </si>
  <si>
    <t>NC-CPS-068-2023</t>
  </si>
  <si>
    <t>33 MESES 14 DIAS</t>
  </si>
  <si>
    <t>NC-CPS-069-2023</t>
  </si>
  <si>
    <t>32 MESES 7 DIAS</t>
  </si>
  <si>
    <t>NC-CPS-070-2023</t>
  </si>
  <si>
    <t>53 MESES 25 DIAS</t>
  </si>
  <si>
    <t>NC-CPS-071-2023</t>
  </si>
  <si>
    <t>11 AÑOS 3 MESES 5 DIAS</t>
  </si>
  <si>
    <t>NC-CPS-072-2023</t>
  </si>
  <si>
    <t>72 MESES 21 DIAS</t>
  </si>
  <si>
    <t>NC-CPS-073-2023</t>
  </si>
  <si>
    <t>116 MESES 20 DIAS</t>
  </si>
  <si>
    <t>NC-CPS-074-2023</t>
  </si>
  <si>
    <t>82 MESES 24 DIAS</t>
  </si>
  <si>
    <t>NC-CPS-075-2023</t>
  </si>
  <si>
    <t>45 MESES 25 DIAS</t>
  </si>
  <si>
    <t>NC-CPS-076-2023</t>
  </si>
  <si>
    <t>36 MESES 21 DIAS</t>
  </si>
  <si>
    <t>NC-CPS-077-2023</t>
  </si>
  <si>
    <t>115 MESES</t>
  </si>
  <si>
    <t>NC-CPS-078-2023</t>
  </si>
  <si>
    <t>1 AÑO 11 MESES 10 DIAS</t>
  </si>
  <si>
    <t>NC-CPS-079-2023</t>
  </si>
  <si>
    <t>75 MESES 1 DIA</t>
  </si>
  <si>
    <t>NC-CPS-080-2023</t>
  </si>
  <si>
    <t>89 MESES 7 DIAS</t>
  </si>
  <si>
    <t>NC-CPS-081-2023</t>
  </si>
  <si>
    <t>10 MESES 20 DIAS</t>
  </si>
  <si>
    <t>NC-CPS-082-2023</t>
  </si>
  <si>
    <t>115 MESES 5 DIAS</t>
  </si>
  <si>
    <t>NC-CPS-083-2023</t>
  </si>
  <si>
    <t>117 MESES 8 DIAS</t>
  </si>
  <si>
    <t>NC-CPS-084-2023</t>
  </si>
  <si>
    <t>64 MESES</t>
  </si>
  <si>
    <t>NC-CPS-085-2023</t>
  </si>
  <si>
    <t>73 MESES 26 DIAS</t>
  </si>
  <si>
    <t>NC-CPS-086-2023</t>
  </si>
  <si>
    <t>119 MESES 3 DIAS</t>
  </si>
  <si>
    <t>NC-CPS-087-2023</t>
  </si>
  <si>
    <t>95 MESES 25 DIAS</t>
  </si>
  <si>
    <t>NC-CPS-088-2023</t>
  </si>
  <si>
    <t>52 MESES 10 DIAS</t>
  </si>
  <si>
    <t>NC-CPS-089-2023</t>
  </si>
  <si>
    <t>72 MESES 24 DIAS</t>
  </si>
  <si>
    <t>NC-CPS-090-2023</t>
  </si>
  <si>
    <t>85 MESES 28 DIAS</t>
  </si>
  <si>
    <t>NC-CPS-091-2023</t>
  </si>
  <si>
    <t>39 MESES 16 DÌAS</t>
  </si>
  <si>
    <t>NC-CPS-092-2023</t>
  </si>
  <si>
    <t>45 MESES 12 DÍAS</t>
  </si>
  <si>
    <t>NC-CPS-093-2023</t>
  </si>
  <si>
    <t>128 MESES 16 DÍAS</t>
  </si>
  <si>
    <t>NC-CPS-094-2023</t>
  </si>
  <si>
    <t>53 MESES 26 DÍAS</t>
  </si>
  <si>
    <t>NC-CPS-095-2023</t>
  </si>
  <si>
    <t>85 MESES 19 DÌAS</t>
  </si>
  <si>
    <t>NC-CPS-096-2023</t>
  </si>
  <si>
    <t>55 MESES 16 DÌAS</t>
  </si>
  <si>
    <t>NC-CPS-097-2023</t>
  </si>
  <si>
    <t>66 MESES 27 DÍAS</t>
  </si>
  <si>
    <t>NC-CPS-098-2023</t>
  </si>
  <si>
    <t>25 MESES 25 DÍAS</t>
  </si>
  <si>
    <t>NC-CPS-099-2023</t>
  </si>
  <si>
    <t>108 MESES 3 DÍAS</t>
  </si>
  <si>
    <t>NC-CPS-100-2023</t>
  </si>
  <si>
    <t>35 MESES</t>
  </si>
  <si>
    <t>NC-CPS-101-2023</t>
  </si>
  <si>
    <t>63 MESES 29 DÍAS</t>
  </si>
  <si>
    <t>NC-CPS-102-2023</t>
  </si>
  <si>
    <t>50 MESES 28 DÍAS</t>
  </si>
  <si>
    <t>NC-CPS-103-2023</t>
  </si>
  <si>
    <t>40 MESES 29 DÍAS</t>
  </si>
  <si>
    <t>NC-CPS-104-2023</t>
  </si>
  <si>
    <t>53 MESES 19 DÍAS</t>
  </si>
  <si>
    <t>NC-CPS-105-2023</t>
  </si>
  <si>
    <t>59 MESES 10 DÍAS</t>
  </si>
  <si>
    <t>NC-CPS-106-2023</t>
  </si>
  <si>
    <t>49 MESES</t>
  </si>
  <si>
    <t>NC-CPS-107-2023</t>
  </si>
  <si>
    <t>54 MESES 17 DÍAS</t>
  </si>
  <si>
    <t>NC-CPS-108-2023</t>
  </si>
  <si>
    <t>54 ,ESES 06 DÍAS</t>
  </si>
  <si>
    <t>NC-CPS-109-2023</t>
  </si>
  <si>
    <t>24 MESES 14 DÍAS</t>
  </si>
  <si>
    <t>NC-CPS-110-2023</t>
  </si>
  <si>
    <t>72 MESES 22 DÍAS</t>
  </si>
  <si>
    <t>CANCELADO</t>
  </si>
  <si>
    <t>NC-CPS-112-2023</t>
  </si>
  <si>
    <t>19 MESES 01 DÍA</t>
  </si>
  <si>
    <t>NC-CPS-113-2023</t>
  </si>
  <si>
    <t>60 MESES 11 DÍAS</t>
  </si>
  <si>
    <t>NC-CPS-114-2023</t>
  </si>
  <si>
    <t>29 MESES 10 DÍAS</t>
  </si>
  <si>
    <t>NC-CPS-115-2023</t>
  </si>
  <si>
    <t>25 MESES 15 DÍAS</t>
  </si>
  <si>
    <t>NC-CPS-116-2023</t>
  </si>
  <si>
    <t>36 MESES 24 DÍAS</t>
  </si>
  <si>
    <t>NC-CPS-117-2023</t>
  </si>
  <si>
    <t>21 MESES 15 DÍAS</t>
  </si>
  <si>
    <t>NC-CPS-118-2023</t>
  </si>
  <si>
    <t>38  MESES 13 DÍAS</t>
  </si>
  <si>
    <t>NC-CPS-119-2023</t>
  </si>
  <si>
    <t>11 MESES 12 DÍAS</t>
  </si>
  <si>
    <t>NC-CPS-120-2023</t>
  </si>
  <si>
    <t>09 MESES 13 DÍAS</t>
  </si>
  <si>
    <t>NC-CPS-121-2023</t>
  </si>
  <si>
    <t>57 MESES 06 DÍAS</t>
  </si>
  <si>
    <t>NC-CPS-122-2023</t>
  </si>
  <si>
    <t>46 MESES 20 DÍAS</t>
  </si>
  <si>
    <t>NC-CPS-123-2023</t>
  </si>
  <si>
    <t>50 MESES 10 DÍAS</t>
  </si>
  <si>
    <t>NC-CPS-124-2023</t>
  </si>
  <si>
    <t>111 MESES 22 DÍAS</t>
  </si>
  <si>
    <t>NC-CPS-125-2023</t>
  </si>
  <si>
    <t>21 MESES 24 DÍAS</t>
  </si>
  <si>
    <t>NC-CPS-126-2023</t>
  </si>
  <si>
    <t>23 MESES</t>
  </si>
  <si>
    <t>NC-CPS-127-2023</t>
  </si>
  <si>
    <t>37 MESES 11 DÍAS</t>
  </si>
  <si>
    <t>NC-CPS-128-2023</t>
  </si>
  <si>
    <t>50 MESES 18 DÍAS</t>
  </si>
  <si>
    <t>NC-CPS-129-2023</t>
  </si>
  <si>
    <t>110 MESES 12 DÍAS</t>
  </si>
  <si>
    <t>NC-CPS-130-2023</t>
  </si>
  <si>
    <t>53 MESES 16 DÍAS</t>
  </si>
  <si>
    <t>NC-CPS-131-2023</t>
  </si>
  <si>
    <t>54 MESES 01 DÍA</t>
  </si>
  <si>
    <t>NC-CPS-132-2023</t>
  </si>
  <si>
    <t>48 MESES</t>
  </si>
  <si>
    <t>NC-CPS-133-2023</t>
  </si>
  <si>
    <t>60 MESES 18 DÍAS</t>
  </si>
  <si>
    <t>NC-CPS-134-2023</t>
  </si>
  <si>
    <t>40 MESES 23 DÍAS</t>
  </si>
  <si>
    <t>NC-CPS-135-2023</t>
  </si>
  <si>
    <t>106 MESES 22 DÍAS</t>
  </si>
  <si>
    <t>NC-CPS-136-2023</t>
  </si>
  <si>
    <t>NC-CPS-137-2023</t>
  </si>
  <si>
    <t>73 MESES 26 DÍAS</t>
  </si>
  <si>
    <t>NC-CPS-138-2023</t>
  </si>
  <si>
    <t>29 MESES 23 DÍAS</t>
  </si>
  <si>
    <t>NC-CPS-139-2023</t>
  </si>
  <si>
    <t>56 MESES 03 DÍAS</t>
  </si>
  <si>
    <t>NC-CPS-140-2023</t>
  </si>
  <si>
    <t>NC-CPS-141-2023</t>
  </si>
  <si>
    <t>100 MESES 09 DÍAS</t>
  </si>
  <si>
    <t>NC-CPS-142-2023</t>
  </si>
  <si>
    <t>143 MESES 27 DÍAS</t>
  </si>
  <si>
    <t>NC-CPS-143-2023</t>
  </si>
  <si>
    <t>100 MESES 13 DÍAS</t>
  </si>
  <si>
    <t>NC-CPS-144-2023</t>
  </si>
  <si>
    <t>49 MESES 06 DÍAS</t>
  </si>
  <si>
    <t>NC-CPS-145-2023</t>
  </si>
  <si>
    <t>66 MESES 22 DÍAS</t>
  </si>
  <si>
    <t>NC-CPS-146-2023</t>
  </si>
  <si>
    <t>49 MESES 02 DÍAS</t>
  </si>
  <si>
    <t>NC-CPS-147-2023</t>
  </si>
  <si>
    <t>54 MESES 09 DÍAS</t>
  </si>
  <si>
    <t>NC-CPS-148-2023</t>
  </si>
  <si>
    <t>42 MESES 18 DÍAS</t>
  </si>
  <si>
    <t>NC-CPS-149-2023</t>
  </si>
  <si>
    <t>87 MESES</t>
  </si>
  <si>
    <t>NC-CPS-150-2023</t>
  </si>
  <si>
    <t>48 MESES 01 DÍA</t>
  </si>
  <si>
    <t>NC-CPS-151-2023</t>
  </si>
  <si>
    <t>55 MESES 13 DÍAS</t>
  </si>
  <si>
    <t>NC-CPS-152-2023</t>
  </si>
  <si>
    <t>75 MESES 26 DÍAS</t>
  </si>
  <si>
    <t>NC-CPS-153-2023</t>
  </si>
  <si>
    <t>94 MESES 23 DÍAS</t>
  </si>
  <si>
    <t>NC-CPS-154-2023</t>
  </si>
  <si>
    <t>233 MESES 11 DÍAS</t>
  </si>
  <si>
    <t>NC-CPS-155-2023</t>
  </si>
  <si>
    <t>87 MESES 27 DÍAS</t>
  </si>
  <si>
    <t>NC-CPS-156-2023</t>
  </si>
  <si>
    <t>50 MESES 19 DÍAS</t>
  </si>
  <si>
    <t>NC-CPS-157-2023</t>
  </si>
  <si>
    <t>53 MESES 07 DÍAS</t>
  </si>
  <si>
    <t>NC-CPS-158-2023</t>
  </si>
  <si>
    <t>64 MESES 09 DÍAS</t>
  </si>
  <si>
    <t>NC-CPS-159-2023</t>
  </si>
  <si>
    <t>57 MESES 25 DÍAS</t>
  </si>
  <si>
    <t>NC-CPS-160-2023</t>
  </si>
  <si>
    <t>75 MESES 15 DÍAS</t>
  </si>
  <si>
    <t>NC-CPS-161-2023</t>
  </si>
  <si>
    <t>31 MESES</t>
  </si>
  <si>
    <t>NC-CPS-162-2023</t>
  </si>
  <si>
    <t>19 MESES 27 DÍAS</t>
  </si>
  <si>
    <t>NC-CPS-163-2023</t>
  </si>
  <si>
    <t>60 MESES 28 DÍAS</t>
  </si>
  <si>
    <t>NC-CPS-164-2023</t>
  </si>
  <si>
    <t>55 MESES 11 DÍAS</t>
  </si>
  <si>
    <t>NC-CPS-165-2023</t>
  </si>
  <si>
    <t>93 MESES</t>
  </si>
  <si>
    <t>NC-CPS-166-2023</t>
  </si>
  <si>
    <t>108 MESES 14 DÍAS</t>
  </si>
  <si>
    <t>NC-CPS-167-2023</t>
  </si>
  <si>
    <t>89 MESES 05 DÍAS</t>
  </si>
  <si>
    <t>NC-CPS-168-2023</t>
  </si>
  <si>
    <t>6 MESES</t>
  </si>
  <si>
    <t>NC-CPS-169-2023</t>
  </si>
  <si>
    <t>112 MESES 09 DÍAS</t>
  </si>
  <si>
    <t>NC-CPS-170-2023</t>
  </si>
  <si>
    <t>72 MESES 13 DÍAS</t>
  </si>
  <si>
    <t>NC-CPS-171-2023</t>
  </si>
  <si>
    <t>56 MESES 18 DÍAS</t>
  </si>
  <si>
    <t>NC-CPS-172-2023</t>
  </si>
  <si>
    <t>60 MESES 23 DÍAS</t>
  </si>
  <si>
    <t>NC-CPS-173-2023</t>
  </si>
  <si>
    <t>202 MESES 07 DÍAS</t>
  </si>
  <si>
    <t>NC-CPS-174-2023</t>
  </si>
  <si>
    <t>55 MESES 20 DÍAS</t>
  </si>
  <si>
    <t>NC-CPS-175-2023</t>
  </si>
  <si>
    <t>51 MESES 26 DÍAS</t>
  </si>
  <si>
    <t>NC-CPS-176-2023</t>
  </si>
  <si>
    <t>20 MESES 19 DÍAS</t>
  </si>
  <si>
    <t>NC-CPS-177-2023</t>
  </si>
  <si>
    <t>77 MESES 14 DÍAS</t>
  </si>
  <si>
    <t>NC-CPS-178-2023</t>
  </si>
  <si>
    <t>56 MESES 05 DÍAS</t>
  </si>
  <si>
    <t>NC-CPS-179-2023</t>
  </si>
  <si>
    <t>113 MESES 17 DÍAS</t>
  </si>
  <si>
    <t>NC-CPS-180-2023</t>
  </si>
  <si>
    <t>100 MESES 14 DÍAS</t>
  </si>
  <si>
    <t>NC-CPS-181-2023</t>
  </si>
  <si>
    <t>59 MESES 27 DÍAS</t>
  </si>
  <si>
    <t>NC-CPS-182-2023</t>
  </si>
  <si>
    <t>142 MESES 07 DÍAS</t>
  </si>
  <si>
    <t>NC-CPS-183-2023</t>
  </si>
  <si>
    <t>99 MESES 17 DÍAS</t>
  </si>
  <si>
    <t>NC-CPS-184-2023</t>
  </si>
  <si>
    <t>53 MESES 29 DÍAS</t>
  </si>
  <si>
    <t>NC-CPS-185-2023</t>
  </si>
  <si>
    <t>67 MESES 07 DÍAS</t>
  </si>
  <si>
    <t>NC-CPS-186-2023</t>
  </si>
  <si>
    <t>11 MESES 13 DÍAS</t>
  </si>
  <si>
    <t>NC-CPS-187-2023</t>
  </si>
  <si>
    <t>58 MESES 18 DÍAS</t>
  </si>
  <si>
    <t>NC-CPS-188-2023</t>
  </si>
  <si>
    <t>24 MESES 10 DÍAS</t>
  </si>
  <si>
    <t>NC-CPS-189-2023</t>
  </si>
  <si>
    <t>50 MESES 26 DÍAS</t>
  </si>
  <si>
    <t>NC-CPS-190-2023</t>
  </si>
  <si>
    <t>6 MESES 25 DÍAS</t>
  </si>
  <si>
    <t>NC-CPS-191-2023</t>
  </si>
  <si>
    <t>26 MESES 08 DÍAS</t>
  </si>
  <si>
    <t>NC-CPS-192-2023</t>
  </si>
  <si>
    <t>86 MESES 20 DÍAS</t>
  </si>
  <si>
    <t>NC-CPS-193-2023</t>
  </si>
  <si>
    <t>40 MESES</t>
  </si>
  <si>
    <t>NC-CPS-194-2023</t>
  </si>
  <si>
    <t>08 MESES 03 DÍAS</t>
  </si>
  <si>
    <t>NC-CPS-195-2023</t>
  </si>
  <si>
    <t>08 MESES 09 DÍAS</t>
  </si>
  <si>
    <t>NC-CPS196-2023</t>
  </si>
  <si>
    <t>18 MESES 18 DÍAS</t>
  </si>
  <si>
    <t>NC-CPS197-2023</t>
  </si>
  <si>
    <t>NC-CPS-198-2023</t>
  </si>
  <si>
    <t>40 MESES 05 DÍAS</t>
  </si>
  <si>
    <t>NC-CPS-199-2023</t>
  </si>
  <si>
    <t>42 MESES</t>
  </si>
  <si>
    <t>NC-CPS-200-2023</t>
  </si>
  <si>
    <t>66 MESES 24 DÍAS</t>
  </si>
  <si>
    <t>NC-CPS-201-2023</t>
  </si>
  <si>
    <t>NC-CPS-202-2023</t>
  </si>
  <si>
    <t>65 MESES 17 DÍAS</t>
  </si>
  <si>
    <t>NC-CPS-203-2023</t>
  </si>
  <si>
    <t>84 MESES 17 DÍAS</t>
  </si>
  <si>
    <t>NC-CPS-204-2023</t>
  </si>
  <si>
    <t>40 MESES 28 DÍAS</t>
  </si>
  <si>
    <t>NC-CPS-205-2023</t>
  </si>
  <si>
    <t>49 MESES 07 DÍAS</t>
  </si>
  <si>
    <t>NC-CPS-206-2023</t>
  </si>
  <si>
    <t>104 MESES 3 DÍAS</t>
  </si>
  <si>
    <t>NC-CPS-207-2023</t>
  </si>
  <si>
    <t>68 MESES 21 DÍAS</t>
  </si>
  <si>
    <t>NC-CPS-208-2023</t>
  </si>
  <si>
    <t>43 MESES 14 DÍAS</t>
  </si>
  <si>
    <t>NC-CPS-209-2023</t>
  </si>
  <si>
    <t>57 MESES 12 DÍAS</t>
  </si>
  <si>
    <t>NC-CPS-210-2023</t>
  </si>
  <si>
    <t>37 MESES 14 DÍAS</t>
  </si>
  <si>
    <t>NC-CPS-211-2023</t>
  </si>
  <si>
    <t>NC-CPS-212-2023</t>
  </si>
  <si>
    <t>53 MESES 08 DÍAS</t>
  </si>
  <si>
    <t>NC-CPS-213-2023</t>
  </si>
  <si>
    <t>48 MESES 21 DÍAS</t>
  </si>
  <si>
    <t>NC-CPS-214-2023</t>
  </si>
  <si>
    <t>42 MESES 28 DÍAS</t>
  </si>
  <si>
    <t>NC-CPS-215-2023</t>
  </si>
  <si>
    <t>NC-CPS-216-2023</t>
  </si>
  <si>
    <t>49 MESES 18 DÍAS</t>
  </si>
  <si>
    <t>NC-CPS-217-2023</t>
  </si>
  <si>
    <t>91 MESES 22 DÍAS</t>
  </si>
  <si>
    <t>NC-CPS-218-2023</t>
  </si>
  <si>
    <t>43 MESES 19 DÍAS</t>
  </si>
  <si>
    <t>NC-CPS-219-2023</t>
  </si>
  <si>
    <t>19 MESES 16 DÍAS</t>
  </si>
  <si>
    <t>NC-CPS-220-2023</t>
  </si>
  <si>
    <t>38 MESES 09 DÍAS</t>
  </si>
  <si>
    <t>NC-CPS-221-2023</t>
  </si>
  <si>
    <t>36 MESES 06 DÍAS</t>
  </si>
  <si>
    <t>NC-CPS-222-2023</t>
  </si>
  <si>
    <t>43 MESES 18 DÍAS</t>
  </si>
  <si>
    <t>NC-CPS-223-2023</t>
  </si>
  <si>
    <t>141 MESES 16 DÍAS</t>
  </si>
  <si>
    <t>NC-CPS-224-2023</t>
  </si>
  <si>
    <t>85 MESES 15 DÍAS</t>
  </si>
  <si>
    <t>NC-CPS-225-2023</t>
  </si>
  <si>
    <t>69 MESES 8 DÍAS</t>
  </si>
  <si>
    <t>NC-CPS-226-2023</t>
  </si>
  <si>
    <t>24 MESES 28 DÍAS</t>
  </si>
  <si>
    <t>NC-CPS-227-2023</t>
  </si>
  <si>
    <t>157 MESES 17 DÍAS</t>
  </si>
  <si>
    <t>NC-CPS-228-2023</t>
  </si>
  <si>
    <t>51 MESES 13 DÍAS</t>
  </si>
  <si>
    <t>NC-CPS-229-2023</t>
  </si>
  <si>
    <t>139 MESES 18 DÍAS</t>
  </si>
  <si>
    <t>NC-CPS-230-2023</t>
  </si>
  <si>
    <t>53 MESES 8 DÍAS</t>
  </si>
  <si>
    <t>NC-CPS-231-2023</t>
  </si>
  <si>
    <t>94 MESES 3 DÍAS</t>
  </si>
  <si>
    <t>NC-CPS-232-2023</t>
  </si>
  <si>
    <t>NC-CPS-233-2023</t>
  </si>
  <si>
    <t>53 MESES</t>
  </si>
  <si>
    <t>NC-CPS-234-2023</t>
  </si>
  <si>
    <t>63 MESES 27 DÍAS</t>
  </si>
  <si>
    <t>NC-CPS-235-2023</t>
  </si>
  <si>
    <t>53 MESES 3 DÍAS</t>
  </si>
  <si>
    <t>NC-CPS-236-2023</t>
  </si>
  <si>
    <t>38 MESES 19 DÍAS</t>
  </si>
  <si>
    <t>NC-CPS-237-2023</t>
  </si>
  <si>
    <t>63 MESES 14 DÍAS</t>
  </si>
  <si>
    <t>NC-CPS-238-2023</t>
  </si>
  <si>
    <t>118 MESES 13 DÍAS</t>
  </si>
  <si>
    <t>NC-CPS-239-2023</t>
  </si>
  <si>
    <t>44 MESES 24 DÍAS</t>
  </si>
  <si>
    <t>NC-CPS-240-2023</t>
  </si>
  <si>
    <t>128 MESES 4 DÍAS</t>
  </si>
  <si>
    <t>NC-CPS-241-2023</t>
  </si>
  <si>
    <t>NC-CPS-242-2023</t>
  </si>
  <si>
    <t>112 MESES 6  DÍAS</t>
  </si>
  <si>
    <t>NC-CPS-243-2023</t>
  </si>
  <si>
    <t>NC-CPS-244-2023</t>
  </si>
  <si>
    <t>NC-CPS-245-2023</t>
  </si>
  <si>
    <t>NC-CPS-246-2023</t>
  </si>
  <si>
    <t>54 MESES 1 DÍA</t>
  </si>
  <si>
    <t>NC-CPS-247-2023</t>
  </si>
  <si>
    <t>50 MESES 6 DÍAS</t>
  </si>
  <si>
    <t>NC-CPS-248-2023</t>
  </si>
  <si>
    <t>NC-CPS-249-2023</t>
  </si>
  <si>
    <t>151 MESES 1 DÍA</t>
  </si>
  <si>
    <t>NC-CPS-250-2023</t>
  </si>
  <si>
    <t>117 MESES 33 DÍAS</t>
  </si>
  <si>
    <t>NC-CPS-251-2023</t>
  </si>
  <si>
    <t>107 MESES 10 DÍAS</t>
  </si>
  <si>
    <t>NC-CPS-252-2023</t>
  </si>
  <si>
    <t>39 MESES</t>
  </si>
  <si>
    <t>NC-CPS-253-2023</t>
  </si>
  <si>
    <t>37 MESES 13 DÍAS</t>
  </si>
  <si>
    <t>NC-CPS-254-2023</t>
  </si>
  <si>
    <t>53 MESES 2 DÍAS</t>
  </si>
  <si>
    <t>NC-CPS-255-2023</t>
  </si>
  <si>
    <t>6 MESES 3 DÍAS</t>
  </si>
  <si>
    <t>NC-CPS-256-2023</t>
  </si>
  <si>
    <t>48 MESES 29 DÍAS</t>
  </si>
  <si>
    <t>NC-CPS-257-2023</t>
  </si>
  <si>
    <t>44 MESES 23 DÍAS</t>
  </si>
  <si>
    <t>NC-CPS-258-2023</t>
  </si>
  <si>
    <t>57 MESES 13 DÍAS</t>
  </si>
  <si>
    <t>NC-CPS-259-2023</t>
  </si>
  <si>
    <t>08 MESES 24 DÍAS</t>
  </si>
  <si>
    <t>NC-CPS-260-2023</t>
  </si>
  <si>
    <t>44 MESES 11 DÍAS</t>
  </si>
  <si>
    <t>NC-CPS-261-2023</t>
  </si>
  <si>
    <t>39 MESES 04 DÍAS</t>
  </si>
  <si>
    <t>NC-CPS-262-2023</t>
  </si>
  <si>
    <t>69 MESES 13 DÍAS</t>
  </si>
  <si>
    <t>NC-CPS-263-2023</t>
  </si>
  <si>
    <t>69 MESES 29 DÍAS</t>
  </si>
  <si>
    <t>NC-CPS-264-2023</t>
  </si>
  <si>
    <t>102 MESES 10 DÍAS</t>
  </si>
  <si>
    <t>NC-CPS-265-2023</t>
  </si>
  <si>
    <t>125 MESES 05 DÍAS</t>
  </si>
  <si>
    <t>NC-CPS-266-2023</t>
  </si>
  <si>
    <t>135 MESES 25 DÍAS</t>
  </si>
  <si>
    <t>NC-CPS-267-2023</t>
  </si>
  <si>
    <t>NC-CPS-268-2023</t>
  </si>
  <si>
    <t>NC-CPS-269-2023</t>
  </si>
  <si>
    <t>116 MESES 20 DÍAS</t>
  </si>
  <si>
    <t>NC-CPS-270-2023</t>
  </si>
  <si>
    <t>NC-CPS-271-2023</t>
  </si>
  <si>
    <t>52 MESES 20 DÍAS</t>
  </si>
  <si>
    <t>NC-CPS-272-2023</t>
  </si>
  <si>
    <t>7 MESES 19 DÍAS</t>
  </si>
  <si>
    <t>NC-CPS-273-2023</t>
  </si>
  <si>
    <t>87 MESES 03 DÍAS</t>
  </si>
  <si>
    <t>NC-CPS-274-2023</t>
  </si>
  <si>
    <t>75 MESES 04 DÍAS</t>
  </si>
  <si>
    <t>NC-CPS-275-2023</t>
  </si>
  <si>
    <t>NC-CPS-276-2023</t>
  </si>
  <si>
    <t>NC-CPS-277-2023</t>
  </si>
  <si>
    <t>NC-CPS-278-2023</t>
  </si>
  <si>
    <t>53 MESES 28 DÍAS</t>
  </si>
  <si>
    <t>NC-CPS-279-2023</t>
  </si>
  <si>
    <t>NC-CPS-280-2023</t>
  </si>
  <si>
    <t>NC-CPS-281-2023</t>
  </si>
  <si>
    <t>33 MESES 14 DÍAS</t>
  </si>
  <si>
    <t>NC-CPS-282-2023</t>
  </si>
  <si>
    <t>NC-CPS-283-2023</t>
  </si>
  <si>
    <t>NC-CPS-284-2023</t>
  </si>
  <si>
    <t>26 MESES 15 DÍAS</t>
  </si>
  <si>
    <t>NC-CPS-285-2023</t>
  </si>
  <si>
    <t>42 MESES 12 DÍAS</t>
  </si>
  <si>
    <t>NC-CPS-286-2023</t>
  </si>
  <si>
    <t>53 MESES 7 DÍAS</t>
  </si>
  <si>
    <t>NC-CPS-287-2023</t>
  </si>
  <si>
    <t>51 MESES 9 DÍAS</t>
  </si>
  <si>
    <t>NC-CPS-288-2023</t>
  </si>
  <si>
    <t>NC-CPS-289-2023</t>
  </si>
  <si>
    <t>64 MESES 9 DÍAS</t>
  </si>
  <si>
    <t>NC-CPS-290-2023</t>
  </si>
  <si>
    <t>122 MESES 09 DÍAS</t>
  </si>
  <si>
    <t>NC-CPS-291-2023</t>
  </si>
  <si>
    <t>54 MESES 06 DÍAS</t>
  </si>
  <si>
    <t>NC-CPS-292-2023</t>
  </si>
  <si>
    <t>48 MESES 07 DÍAS</t>
  </si>
  <si>
    <t>NC-CPS-293-2023</t>
  </si>
  <si>
    <t>45 MESES 24  DÍAS</t>
  </si>
  <si>
    <t>NC-CPS-294-2023</t>
  </si>
  <si>
    <t>40 MESES 19 DÍAS</t>
  </si>
  <si>
    <t>NC-CPS-295-2023</t>
  </si>
  <si>
    <t>56 MESES 07 DÍAS</t>
  </si>
  <si>
    <t>NC-CPS-296-2023</t>
  </si>
  <si>
    <t>50 MESES 24 DÍAS</t>
  </si>
  <si>
    <t>NC-CPS-297-2023</t>
  </si>
  <si>
    <t>124 MESES 12 DÍAS</t>
  </si>
  <si>
    <t>NC-CPS-298-2023</t>
  </si>
  <si>
    <t>59 MESES 6 DÍAS</t>
  </si>
  <si>
    <t>NC-CPS-299-2023</t>
  </si>
  <si>
    <t>44 MESES 26 DÍAS</t>
  </si>
  <si>
    <t>NC-CPS-300-2023</t>
  </si>
  <si>
    <t>51 MESES 01 DÍA</t>
  </si>
  <si>
    <t>NC-CPS-301-2023</t>
  </si>
  <si>
    <t>48 MESES 12 DÍAS</t>
  </si>
  <si>
    <t>NC-CPS-302-2023</t>
  </si>
  <si>
    <t>92 MESES 29 DÍAS</t>
  </si>
  <si>
    <t>NC-CPS-303-2023</t>
  </si>
  <si>
    <t>106 MESES 17 DÍAS</t>
  </si>
  <si>
    <t>NC-CPS-304-2023</t>
  </si>
  <si>
    <t>40 MESES 1 DÍA</t>
  </si>
  <si>
    <t>NC-CPS-305-2023</t>
  </si>
  <si>
    <t>145 MESES 24 DÍAS</t>
  </si>
  <si>
    <t>NC-CPS-306-2023</t>
  </si>
  <si>
    <t>66 MESES 06 DÍAS</t>
  </si>
  <si>
    <t>NC-CPS-307-2023</t>
  </si>
  <si>
    <t>76 MESES 29 DÍAS</t>
  </si>
  <si>
    <t>NC-CPS-308-2023</t>
  </si>
  <si>
    <t>61 MESES 07 DÍAS</t>
  </si>
  <si>
    <t>NC-CPS-309-2023</t>
  </si>
  <si>
    <t>98 MESES 25 DÍAS</t>
  </si>
  <si>
    <t>NC-CPS-310-2023</t>
  </si>
  <si>
    <t>98 MESES 27 DÍAS</t>
  </si>
  <si>
    <t>NC-CPS-311-2023</t>
  </si>
  <si>
    <t xml:space="preserve">38 MESES 06 DÍAS </t>
  </si>
  <si>
    <t>NC-CPS-312-2023</t>
  </si>
  <si>
    <t>91 MESES 01 DÍA</t>
  </si>
  <si>
    <t>NC-CPS-313-2023</t>
  </si>
  <si>
    <t>68 MESES 26 DÍAS</t>
  </si>
  <si>
    <t>NC-CPS-314-2023</t>
  </si>
  <si>
    <t>75 MESES 28 DÍAS</t>
  </si>
  <si>
    <t>NC-CPS-315-2023</t>
  </si>
  <si>
    <t>66 MESES 3 DÍAS</t>
  </si>
  <si>
    <t>NC-CPS-316-2023</t>
  </si>
  <si>
    <t>58 MESES 26 DÍAS</t>
  </si>
  <si>
    <t>NC-CPS-317-2023</t>
  </si>
  <si>
    <t>87 MESES 23 DÍAS</t>
  </si>
  <si>
    <t>NC-CPS-318-2023</t>
  </si>
  <si>
    <t>66 MESES 28 DÍAS</t>
  </si>
  <si>
    <t>NC-CPS-319-2023</t>
  </si>
  <si>
    <t>54 MESES 13 DÍAS</t>
  </si>
  <si>
    <t>NC-CPS-320-2023</t>
  </si>
  <si>
    <t>58 MESES 12 DÍAS</t>
  </si>
  <si>
    <t>NC-CPS-321-2023</t>
  </si>
  <si>
    <t>139 MESES 11 DÍAS</t>
  </si>
  <si>
    <t>NC-CPS-322-2023</t>
  </si>
  <si>
    <t>40 MESES 15 DÍAS</t>
  </si>
  <si>
    <t>NC-CPS-323-2023</t>
  </si>
  <si>
    <t>102 MESES 23 DÍAS</t>
  </si>
  <si>
    <t>NC-CPS-324-2023</t>
  </si>
  <si>
    <t>19 MESES 10 DÍAS</t>
  </si>
  <si>
    <t>NC-CPS-325-2023</t>
  </si>
  <si>
    <t>79 MESES 11 DÍAS</t>
  </si>
  <si>
    <t>NC-CPS-326-2023</t>
  </si>
  <si>
    <t>92 MESES 14 DÍAS</t>
  </si>
  <si>
    <t>NC-CPS-327-2023</t>
  </si>
  <si>
    <t>32 MESES 19 DÍAS</t>
  </si>
  <si>
    <t>NC-CPS-328-2023</t>
  </si>
  <si>
    <t>65 MESES 04 DÍAS</t>
  </si>
  <si>
    <t>NC-CPS-329-2023</t>
  </si>
  <si>
    <t>90 MESES 10 DÍAS</t>
  </si>
  <si>
    <t>NC-CPS-330-2023</t>
  </si>
  <si>
    <t>50 MESES 8 DÍAS</t>
  </si>
  <si>
    <t>NC-CPS-331-2023</t>
  </si>
  <si>
    <t>63 MESES 18 DÍAS</t>
  </si>
  <si>
    <t>NC-CPS-332-2023</t>
  </si>
  <si>
    <t>28 MESES</t>
  </si>
  <si>
    <t>NC-CPS-333-2023</t>
  </si>
  <si>
    <t>26 MESES 26 DÍAS</t>
  </si>
  <si>
    <t>NC-CPS-334-2023</t>
  </si>
  <si>
    <t>63 MESES 15 DÍAS</t>
  </si>
  <si>
    <t>NC-CPS-335-2023</t>
  </si>
  <si>
    <t>55 MESES 28 DÍAS</t>
  </si>
  <si>
    <t>NC-CPS-336-2023</t>
  </si>
  <si>
    <t>117 MESES 21 DÍAS</t>
  </si>
  <si>
    <t>NC-CPS-337-2023</t>
  </si>
  <si>
    <t>NC-CPS-338-2023</t>
  </si>
  <si>
    <t>8 MESES</t>
  </si>
  <si>
    <t>NC-CPS-339-2023</t>
  </si>
  <si>
    <t>23 MESES 02 DÍAS</t>
  </si>
  <si>
    <t>NC-CPS-340-2023</t>
  </si>
  <si>
    <t>35 MESES 28 DÍAS</t>
  </si>
  <si>
    <t>NC-CPS-341-2023</t>
  </si>
  <si>
    <t>96 MESES 22 DÍAS</t>
  </si>
  <si>
    <t>NC-CPS-342-2023</t>
  </si>
  <si>
    <t>07 MESES 07 DÍAS</t>
  </si>
  <si>
    <t>NC-CPS-343-2023</t>
  </si>
  <si>
    <t>19 MESES 02 DÍAS</t>
  </si>
  <si>
    <t>NC-CPS-344-2023</t>
  </si>
  <si>
    <t>128 MES 08 DÍAS</t>
  </si>
  <si>
    <t>NC-CPS-345-2023</t>
  </si>
  <si>
    <t>72 MESES 01 DÍA</t>
  </si>
  <si>
    <t>NC-CPS-346-2023</t>
  </si>
  <si>
    <t>NC-CPS-347-2023</t>
  </si>
  <si>
    <t>MARCO TOVAR BARRAGAN</t>
  </si>
  <si>
    <t>CUNDINAMARCA</t>
  </si>
  <si>
    <t>BOGOTÁ</t>
  </si>
  <si>
    <t>ADMINISTRADOR PUBLICO</t>
  </si>
  <si>
    <t>50 MESES 23 DÍAS</t>
  </si>
  <si>
    <t>PROFESIONAL</t>
  </si>
  <si>
    <t>GRUPO DE CONTRATOS</t>
  </si>
  <si>
    <t>@parquesnacionales.gov.co</t>
  </si>
  <si>
    <t>Prestar los servicios profesionales para apoyar en la administración de las diferentes plataformas de contratación pública del Estado Colombiano, y en las actividades requeridas para la adecuada gestión de la información contractual, tendientes al fortalecimiento de Parques Nacionales Naturales de Colombia.</t>
  </si>
  <si>
    <t>NC-CPS-348-2023</t>
  </si>
  <si>
    <t>ALVARO FERNANDO RAMIREZ RAMIREZ</t>
  </si>
  <si>
    <t>INGENIERO DE SISTEMAS</t>
  </si>
  <si>
    <t>45 MESES 02 DÍAS</t>
  </si>
  <si>
    <t>SUBDIRECCIÓN ADMINISTRATIVA Y FINANCIERA</t>
  </si>
  <si>
    <t>alvaro.ramirez@parquesnacionales.gov.co</t>
  </si>
  <si>
    <t>Prestar sus servicios profesionales en la subdirección administrativa y financiera y en el grupo de GTIC para brindar soporte y fortalecimiento de la herramienta tecnológica KLIC en parques nacionales naturales de Colombia en virtud del proyecto de fortalecimiento a la capacidad institucional.</t>
  </si>
  <si>
    <t>NC-CPS-349-2023</t>
  </si>
  <si>
    <t>JENNYFER TORRES BARÓN</t>
  </si>
  <si>
    <t>ADMINISTRADORA PUBLICA</t>
  </si>
  <si>
    <t>99 MESES 19 DÍAS</t>
  </si>
  <si>
    <t>APOYO A LA GESTIÓN</t>
  </si>
  <si>
    <t>GRUPO DE GESTIÓN HUMANA</t>
  </si>
  <si>
    <t>Prestar los servicios de apoyo a la gestión para el desarrollo de las actividades administrativas técnicas propias de la Gestión del Talento Humano, así como las actividades inherentes al cumplimiento de la Política de la Gestión Estratégica de Talento Humano GETH, de la Dimensión de Talento Humano del Modelo Integrado de Planeación y Gestión - MIPG.</t>
  </si>
  <si>
    <t>NC-CPS-350-2023</t>
  </si>
  <si>
    <t>EMIRO FRANCISCO MUÑOZ GARCIA</t>
  </si>
  <si>
    <t>ABOGADO</t>
  </si>
  <si>
    <t>43 MESES 16 DÍAS</t>
  </si>
  <si>
    <t>Prestar servicios para apoyar jurídicamente en las actividades requeridas para el desarrollo de los procesos y procedimientos del Grupo de Gestión Humana de Parques Nacionales Naturales de Colombia, así como las actividades inherentes al cumplimiento de la Política de la Gestión Estratégica de Talento Humano - GETH, de la Dimensión de Talento Humano del Modelo Integrado de Planeación y Gestión - MIPG.</t>
  </si>
  <si>
    <r>
      <t xml:space="preserve">(2) País, </t>
    </r>
    <r>
      <rPr>
        <sz val="10"/>
        <color rgb="FF000000"/>
        <rFont val="Arial"/>
        <family val="2"/>
      </rPr>
      <t>Departamento y Ciudad de nacimiento.</t>
    </r>
  </si>
  <si>
    <r>
      <rPr>
        <sz val="10"/>
        <color rgb="FF000000"/>
        <rFont val="Arial"/>
        <family val="2"/>
      </rPr>
      <t>(2) País,</t>
    </r>
    <r>
      <rPr>
        <sz val="10"/>
        <color rgb="FFFFFF99"/>
        <rFont val="Arial"/>
        <family val="2"/>
      </rPr>
      <t xml:space="preserve"> Departamento </t>
    </r>
    <r>
      <rPr>
        <sz val="10"/>
        <color rgb="FF000000"/>
        <rFont val="Arial"/>
        <family val="2"/>
      </rPr>
      <t>y Ciudad de nacimiento</t>
    </r>
    <r>
      <rPr>
        <sz val="10"/>
        <color rgb="FFFFFF99"/>
        <rFont val="Arial"/>
        <family val="2"/>
      </rPr>
      <t>.</t>
    </r>
  </si>
  <si>
    <r>
      <rPr>
        <sz val="10"/>
        <color rgb="FF000000"/>
        <rFont val="Arial"/>
        <family val="2"/>
      </rPr>
      <t xml:space="preserve">(2) País, Departamento y </t>
    </r>
    <r>
      <rPr>
        <sz val="10"/>
        <color rgb="FFFFFF99"/>
        <rFont val="Arial"/>
        <family val="2"/>
      </rPr>
      <t>Ciudad de nacimiento.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</si>
</sst>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164" formatCode="[$$]#,##0"/>
    <numFmt numFmtId="165" formatCode="yyyy/mm/dd"/>
    <numFmt numFmtId="166" formatCode="yyyy/m/d"/>
  </numFmts>
  <fonts count="7" x14ac:knownFonts="1">
    <font>
      <sz val="10"/>
      <color rgb="FF000000"/>
      <name val="Arial"/>
      <family val="2"/>
    </font>
    <font>
      <sz val="10"/>
      <name val="Arial"/>
      <family val="2"/>
    </font>
    <font>
      <sz val="10"/>
      <color rgb="FF000000"/>
      <name val="Arial"/>
      <family val="2"/>
    </font>
    <font>
      <b/>
      <sz val="10"/>
      <color rgb="FFFFFF99"/>
      <name val="Arial"/>
      <family val="2"/>
    </font>
    <font>
      <sz val="10"/>
      <color rgb="FFFFFF99"/>
      <name val="Arial"/>
      <family val="2"/>
    </font>
    <font>
      <b/>
      <sz val="10"/>
      <color rgb="FF000000"/>
      <name val="Arial"/>
      <family val="2"/>
    </font>
    <font>
      <b/>
      <sz val="10"/>
      <name val="Arial"/>
      <family val="2"/>
    </font>
  </fonts>
  <fills count="8">
    <fill>
      <patternFill patternType="none"/>
    </fill>
    <fill>
      <patternFill patternType="gray125"/>
    </fill>
    <fill>
      <patternFill patternType="solid">
        <fgColor rgb="FF366092"/>
        <bgColor rgb="FF366092"/>
      </patternFill>
    </fill>
    <fill>
      <patternFill patternType="solid">
        <fgColor rgb="FFFFFFFF"/>
        <bgColor rgb="FFFFFFFF"/>
      </patternFill>
    </fill>
    <fill>
      <patternFill patternType="solid">
        <fgColor rgb="FFCFE2F3"/>
        <bgColor rgb="FFCFE2F3"/>
      </patternFill>
    </fill>
    <fill>
      <patternFill patternType="solid">
        <fgColor rgb="FFF9CB9C"/>
        <bgColor rgb="FFF9CB9C"/>
      </patternFill>
    </fill>
    <fill>
      <patternFill patternType="solid">
        <fgColor rgb="FF00FFFF"/>
        <bgColor rgb="FF00FFFF"/>
      </patternFill>
    </fill>
    <fill>
      <patternFill patternType="solid">
        <fgColor rgb="FFFF9900"/>
        <bgColor rgb="FFFF9900"/>
      </patternFill>
    </fill>
  </fills>
  <borders count="1">
    <border>
      <left/>
      <right/>
      <top/>
      <bottom/>
      <diagonal/>
    </border>
  </borders>
  <cellStyleXfs count="1">
    <xf numFmtId="0" fontId="0" fillId="0" borderId="0"/>
  </cellStyleXfs>
  <cellXfs count="19">
    <xf numFmtId="0" fontId="0" fillId="0" borderId="0" xfId="0"/>
    <xf numFmtId="0" fontId="0" fillId="0" borderId="0" xfId="0" applyFont="1" applyAlignment="1"/>
    <xf numFmtId="0" fontId="1" fillId="0" borderId="0" xfId="0" applyFont="1" applyAlignment="1"/>
    <xf numFmtId="164" fontId="1" fillId="0" borderId="0" xfId="0" applyNumberFormat="1" applyFont="1" applyAlignment="1"/>
    <xf numFmtId="165" fontId="1" fillId="0" borderId="0" xfId="0" applyNumberFormat="1" applyFont="1" applyAlignment="1"/>
    <xf numFmtId="166" fontId="1" fillId="0" borderId="0" xfId="0" applyNumberFormat="1" applyFont="1" applyAlignment="1"/>
    <xf numFmtId="3" fontId="1" fillId="0" borderId="0" xfId="0" applyNumberFormat="1" applyFont="1"/>
    <xf numFmtId="6" fontId="1" fillId="0" borderId="0" xfId="0" applyNumberFormat="1" applyFont="1" applyAlignment="1"/>
    <xf numFmtId="14" fontId="1" fillId="0" borderId="0" xfId="0" applyNumberFormat="1" applyFont="1" applyAlignment="1"/>
    <xf numFmtId="0" fontId="3" fillId="2" borderId="0" xfId="0" applyFont="1" applyFill="1" applyAlignment="1">
      <alignment horizontal="center" vertical="center" wrapText="1"/>
    </xf>
    <xf numFmtId="0" fontId="0" fillId="3" borderId="0" xfId="0" applyFont="1" applyFill="1" applyAlignment="1">
      <alignment horizontal="left"/>
    </xf>
    <xf numFmtId="0" fontId="5" fillId="3" borderId="0" xfId="0" applyFont="1" applyFill="1" applyAlignment="1">
      <alignment horizontal="left"/>
    </xf>
    <xf numFmtId="0" fontId="0" fillId="0" borderId="0" xfId="0" applyFont="1" applyAlignment="1">
      <alignment horizontal="left"/>
    </xf>
    <xf numFmtId="0" fontId="1" fillId="4" borderId="0" xfId="0" applyFont="1" applyFill="1" applyAlignment="1"/>
    <xf numFmtId="0" fontId="1" fillId="5" borderId="0" xfId="0" applyFont="1" applyFill="1" applyAlignment="1"/>
    <xf numFmtId="0" fontId="1" fillId="6" borderId="0" xfId="0" applyFont="1" applyFill="1" applyAlignment="1"/>
    <xf numFmtId="0" fontId="1" fillId="7" borderId="0" xfId="0" applyFont="1" applyFill="1" applyAlignment="1"/>
    <xf numFmtId="0" fontId="1" fillId="0" borderId="0" xfId="0" applyFont="1" applyAlignment="1">
      <alignment horizontal="center"/>
    </xf>
    <xf numFmtId="0" fontId="6"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ndra.chavez\Downloads\BDD2023_NC%2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D"/>
      <sheetName val="PAGOS"/>
      <sheetName val="PLAN DE PAGOS"/>
      <sheetName val="OBLIGACIONES"/>
      <sheetName val="bdd_contratistas"/>
      <sheetName val="opciones"/>
      <sheetName val="CERTIFICACIONES "/>
      <sheetName val="CONVENIOS"/>
    </sheetNames>
    <sheetDataSet>
      <sheetData sheetId="0">
        <row r="1">
          <cell r="A1" t="str">
            <v>No DE PROCESO</v>
          </cell>
          <cell r="B1" t="str">
            <v>FUENTE</v>
          </cell>
          <cell r="C1" t="str">
            <v>SECOP II</v>
          </cell>
          <cell r="D1" t="str">
            <v>NÚMERO DE CONTRATO</v>
          </cell>
          <cell r="E1" t="str">
            <v>NOMBRE CONTRATISTA</v>
          </cell>
          <cell r="F1" t="str">
            <v>FECHA SUSCRIPCION
(aaaa/mm/dd)</v>
          </cell>
          <cell r="G1" t="str">
            <v>OBJETO DEL CONTRATO</v>
          </cell>
          <cell r="H1" t="str">
            <v>PROFESIONAL/APOYO A LA GESTIÓN</v>
          </cell>
          <cell r="I1" t="str">
            <v>MODALIDAD DE SELECCIÓN</v>
          </cell>
          <cell r="J1" t="str">
            <v>TIPO DE CONTRATO</v>
          </cell>
          <cell r="K1" t="str">
            <v>DESCRIBA OTRA CLASE DE CONTRATO</v>
          </cell>
          <cell r="L1" t="str">
            <v>CODIGO UNSPSC</v>
          </cell>
          <cell r="M1" t="str">
            <v>CDP</v>
          </cell>
          <cell r="N1" t="str">
            <v>FECHA CDP</v>
          </cell>
          <cell r="O1" t="str">
            <v>RP</v>
          </cell>
          <cell r="P1" t="str">
            <v>FECHA RP</v>
          </cell>
          <cell r="Q1" t="str">
            <v>SUBPROGRAMA</v>
          </cell>
          <cell r="R1" t="str">
            <v>AFECTACION DEL RECURSO</v>
          </cell>
          <cell r="S1" t="str">
            <v>TIPO DE REGIMEN</v>
          </cell>
          <cell r="T1" t="str">
            <v>HONORARIOS</v>
          </cell>
          <cell r="U1" t="str">
            <v>VALOR TOTAL DEL CONTRATO (SECOPII)</v>
          </cell>
          <cell r="V1" t="str">
            <v>VALOR DEL CONTRATO EN LETRAS</v>
          </cell>
          <cell r="W1" t="str">
            <v>OBS PAGO
SECOP</v>
          </cell>
          <cell r="X1" t="str">
            <v>CONTRATISTA : NATURALEZA</v>
          </cell>
          <cell r="Y1" t="str">
            <v>CONTRATISTA:
TIPO IDENTIFICACIÓN</v>
          </cell>
          <cell r="Z1" t="str">
            <v>CONTRATISTA: NÚMERO DE IDENTIFICACIÓN</v>
          </cell>
          <cell r="AA1" t="str">
            <v>CONTRATISTA : NÚMERO DEL NIT</v>
          </cell>
          <cell r="AB1" t="str">
            <v>CONTRATISTA :DÍG DE VERIFICACIÓN(NIT o RUT)</v>
          </cell>
          <cell r="AC1" t="str">
            <v>GENERO</v>
          </cell>
          <cell r="AD1" t="str">
            <v>DEPARTAMENTO DE ORIGEN</v>
          </cell>
          <cell r="AE1" t="str">
            <v>MUNICIPIO</v>
          </cell>
          <cell r="AF1" t="str">
            <v>PRIMER_NOMBRE</v>
          </cell>
          <cell r="AG1" t="str">
            <v>SEGUND_NOMBRE</v>
          </cell>
          <cell r="AH1" t="str">
            <v>PRIMER_APELLIDO</v>
          </cell>
          <cell r="AI1" t="str">
            <v>SEGUNDO_APELLIDO</v>
          </cell>
          <cell r="AJ1" t="str">
            <v>GARANTIAS</v>
          </cell>
          <cell r="AK1" t="str">
            <v>TIPO DE GARANTÍA</v>
          </cell>
          <cell r="AL1" t="str">
            <v>GARANTÍAS:     ENTIDAD ASEGURADORA</v>
          </cell>
          <cell r="AM1" t="str">
            <v>GARANTÍAS: RIESGOS ASEGURADOS</v>
          </cell>
          <cell r="AN1" t="str">
            <v xml:space="preserve">GARANTÍAS : FECHA DE EXPEDICIÓN </v>
          </cell>
          <cell r="AO1" t="str">
            <v>GARANTÍAS : NUMERO DE POLIZA</v>
          </cell>
          <cell r="AP1" t="str">
            <v>ORDENADOR DEL GASTO</v>
          </cell>
          <cell r="AQ1" t="str">
            <v>DEPENDENCIA EJECUCION DEL CONTRATO</v>
          </cell>
          <cell r="AR1" t="str">
            <v>DEPENDENCIA DE EJECUCION DEL CONTRATO ESPECIFICA / AREA PROTEGIDA</v>
          </cell>
          <cell r="AS1" t="str">
            <v>TIPO DE SEGUIMIENTO</v>
          </cell>
          <cell r="AT1" t="str">
            <v>SUPERVISOR : TIPO IDENTIFICACIÓN</v>
          </cell>
          <cell r="AU1" t="str">
            <v>SUPERVISOR : NÚMERO DE CÉDULA o RUT</v>
          </cell>
          <cell r="AV1" t="str">
            <v>SUPERVISOR : NOMBRE COMPLETO</v>
          </cell>
          <cell r="AW1" t="str">
            <v>PLAZO DEL CONTRATO (DÍAS)</v>
          </cell>
          <cell r="AX1" t="str">
            <v>PLAZO DE EJECUCION</v>
          </cell>
          <cell r="AY1" t="str">
            <v>ANTICIPOS o PAGO ANTICIPADO</v>
          </cell>
          <cell r="AZ1" t="str">
            <v>ADICIONESTIPO</v>
          </cell>
          <cell r="BA1" t="str">
            <v>ADICIONES
(# DE ADICIONES)</v>
          </cell>
          <cell r="BB1" t="str">
            <v>ADICIONES : VALOR TOTAL</v>
          </cell>
          <cell r="BC1" t="str">
            <v>FECHA DE LA ADICIÓN
(aaaa/mm/dd)</v>
          </cell>
          <cell r="BD1" t="str">
            <v>ADICIONES : NÚMERO DE DÍAS</v>
          </cell>
          <cell r="BE1" t="str">
            <v>FECHA DE LA PRÓRROGA
(aaaa/mm/dd)</v>
          </cell>
          <cell r="BF1" t="str">
            <v>FECHA DE RP</v>
          </cell>
          <cell r="BG1" t="str">
            <v>FECHA DE PERFECCIONAMIENTO</v>
          </cell>
          <cell r="BH1" t="str">
            <v>FECHA INICIO CONTRATO
(aaaa/mm/dd)</v>
          </cell>
          <cell r="BI1" t="str">
            <v xml:space="preserve">FECHA TERMINACIÓN CONTRATO
(aaaa/mm/dd) </v>
          </cell>
          <cell r="BJ1" t="str">
            <v>FECHA LIQUIDACIÓN CONTRATO
(aaaa/mm/dd)</v>
          </cell>
          <cell r="BK1" t="str">
            <v>SUSPENSION</v>
          </cell>
          <cell r="BL1" t="str">
            <v>FECHA DE SUSPENSION</v>
          </cell>
          <cell r="BM1" t="str">
            <v>TIEMPO DE SUSPENSION</v>
          </cell>
          <cell r="BN1" t="str">
            <v>MODIFICACION</v>
          </cell>
          <cell r="BO1" t="str">
            <v xml:space="preserve"> # de modificaciones</v>
          </cell>
          <cell r="BP1" t="str">
            <v>OBS MODIFICACIÓN</v>
          </cell>
          <cell r="BQ1" t="str">
            <v>FECHA DE MODIFICACION</v>
          </cell>
          <cell r="BR1" t="str">
            <v>OBSERVACIONES</v>
          </cell>
          <cell r="BS1" t="str">
            <v>EXPEDIENTE ORFEO</v>
          </cell>
          <cell r="BT1" t="str">
            <v>TOTAL (INICIAL + ADCIONES)+VF</v>
          </cell>
          <cell r="BU1" t="str">
            <v>ABOGADO RESPONSABLE</v>
          </cell>
          <cell r="BV1" t="str">
            <v>LINK DEL PROCESO</v>
          </cell>
          <cell r="BW1" t="str">
            <v>ESTADO</v>
          </cell>
          <cell r="BX1" t="str">
            <v>OBSERVACIONES ADICIONALES</v>
          </cell>
          <cell r="BY1" t="str">
            <v>LINK SECOP DEL CONTRATO</v>
          </cell>
          <cell r="BZ1" t="str">
            <v>DEPARTAMENTO</v>
          </cell>
          <cell r="CA1" t="str">
            <v>MUNICIPIO</v>
          </cell>
          <cell r="CB1" t="str">
            <v>FECHA APROBACION PÓLIZA SECOP II</v>
          </cell>
          <cell r="CC1" t="str">
            <v>FECHA AFILIACION ARL</v>
          </cell>
          <cell r="CD1" t="str">
            <v>USUARIO</v>
          </cell>
          <cell r="CE1" t="str">
            <v>DOMINIO</v>
          </cell>
          <cell r="CF1" t="str">
            <v>CORREO INSTITUCIONAL</v>
          </cell>
          <cell r="CG1" t="str">
            <v>PROFESION</v>
          </cell>
          <cell r="CH1" t="str">
            <v>AÑO DEL CONTRATO</v>
          </cell>
          <cell r="CI1" t="str">
            <v>BANCO</v>
          </cell>
          <cell r="CJ1" t="str">
            <v>TIPO DE CUENTA</v>
          </cell>
          <cell r="CK1" t="str">
            <v>NUMERO DE CUENTA</v>
          </cell>
          <cell r="CL1" t="str">
            <v>FECHA DE NACIMIENTO</v>
          </cell>
          <cell r="CM1" t="str">
            <v>OTRO CONTRATO</v>
          </cell>
        </row>
        <row r="2">
          <cell r="A2" t="str">
            <v>NC-CPS-001-2023</v>
          </cell>
          <cell r="B2" t="str">
            <v>2 NACIONAL</v>
          </cell>
          <cell r="C2" t="str">
            <v>CD-NC-002-2023</v>
          </cell>
          <cell r="D2">
            <v>1</v>
          </cell>
          <cell r="E2" t="str">
            <v>EDNA ROCIO CASTRO BOTERO</v>
          </cell>
          <cell r="F2">
            <v>44951</v>
          </cell>
          <cell r="G2" t="str">
            <v>Prestar sus servicios profesionales como abogado al Grupo de Contratos de la Subdirección Administrativa y Financiera de Parques Nacionales Naturales de Colombia, en la gestión precontractual, contractual y postcontractual en ejecución de las actividades del proyecto de Fortalecimiento a la capacidad institucional de PNNC.</v>
          </cell>
          <cell r="H2" t="str">
            <v>PROFESIONAL</v>
          </cell>
          <cell r="I2" t="str">
            <v>2 CONTRATACIÓN DIRECTA</v>
          </cell>
          <cell r="J2" t="str">
            <v>14 PRESTACIÓN DE SERVICIOS</v>
          </cell>
          <cell r="K2" t="str">
            <v>N/A</v>
          </cell>
          <cell r="L2">
            <v>80111600</v>
          </cell>
          <cell r="M2">
            <v>4123</v>
          </cell>
          <cell r="O2">
            <v>4123</v>
          </cell>
          <cell r="P2">
            <v>44951</v>
          </cell>
          <cell r="R2" t="str">
            <v>C-3299-0900-2-0-3299060-02</v>
          </cell>
          <cell r="S2" t="str">
            <v>SIMPLIFICADO</v>
          </cell>
          <cell r="T2">
            <v>8576248</v>
          </cell>
          <cell r="U2">
            <v>96339853</v>
          </cell>
          <cell r="V2" t="str">
            <v>Noventa y seis millones trescientos treinta y nueve mil ochocientos cincuenta y tres pesos</v>
          </cell>
          <cell r="W2">
            <v>-0.46666666865348816</v>
          </cell>
          <cell r="X2" t="str">
            <v>1 PERSONA NATURAL</v>
          </cell>
          <cell r="Y2" t="str">
            <v>3 CÉDULA DE CIUDADANÍA</v>
          </cell>
          <cell r="Z2">
            <v>1110458834</v>
          </cell>
          <cell r="AA2" t="str">
            <v>N-A</v>
          </cell>
          <cell r="AB2" t="str">
            <v>11 NO SE DILIGENCIA INFORMACIÓN PARA ESTE FORMULARIO EN ESTE PERÍODO DE REPORTE</v>
          </cell>
          <cell r="AC2" t="str">
            <v>FEMENINO</v>
          </cell>
          <cell r="AD2" t="str">
            <v>TOLIMA</v>
          </cell>
          <cell r="AE2" t="str">
            <v>VILLARRICA</v>
          </cell>
          <cell r="AF2" t="str">
            <v>EDNA</v>
          </cell>
          <cell r="AG2" t="str">
            <v>ROCIO</v>
          </cell>
          <cell r="AH2" t="str">
            <v>CASTRO</v>
          </cell>
          <cell r="AI2" t="str">
            <v>BOTERO</v>
          </cell>
          <cell r="AJ2" t="str">
            <v>SI</v>
          </cell>
          <cell r="AK2" t="str">
            <v>1 PÓLIZA</v>
          </cell>
          <cell r="AL2" t="str">
            <v>12 SEGUROS DEL ESTADO</v>
          </cell>
          <cell r="AM2" t="str">
            <v>2 CUMPLIMIENTO</v>
          </cell>
          <cell r="AN2">
            <v>44586</v>
          </cell>
          <cell r="AO2" t="str">
            <v>21-46-101058728</v>
          </cell>
          <cell r="AP2" t="str">
            <v>SAF-SUBDIRECCION ADMINISTRATIVA Y FINANCIERA</v>
          </cell>
          <cell r="AQ2" t="str">
            <v>GRUPO DE CONTRATOS</v>
          </cell>
          <cell r="AR2" t="str">
            <v>GRUPO DE CONTRATOS</v>
          </cell>
          <cell r="AS2" t="str">
            <v>2 SUPERVISOR</v>
          </cell>
          <cell r="AT2" t="str">
            <v>3 CÉDULA DE CIUDADANÍA</v>
          </cell>
          <cell r="AU2">
            <v>51717059</v>
          </cell>
          <cell r="AV2" t="str">
            <v>LILA C ZABARAIN GUERRA</v>
          </cell>
          <cell r="AW2">
            <v>337</v>
          </cell>
          <cell r="AX2">
            <v>11.233333333333333</v>
          </cell>
          <cell r="AY2" t="str">
            <v>3 NO PACTADOS</v>
          </cell>
          <cell r="AZ2" t="str">
            <v>4 NO SE HA ADICIONADO NI EN VALOR y EN TIEMPO</v>
          </cell>
          <cell r="BA2">
            <v>0</v>
          </cell>
          <cell r="BB2">
            <v>0</v>
          </cell>
          <cell r="BF2">
            <v>44951</v>
          </cell>
          <cell r="BG2">
            <v>44951</v>
          </cell>
          <cell r="BH2">
            <v>44951</v>
          </cell>
          <cell r="BI2">
            <v>45290</v>
          </cell>
          <cell r="BK2" t="str">
            <v>2. NO</v>
          </cell>
          <cell r="BN2" t="str">
            <v>2. NO</v>
          </cell>
          <cell r="BO2">
            <v>0</v>
          </cell>
          <cell r="BS2" t="str">
            <v>2023420501000001E</v>
          </cell>
          <cell r="BT2">
            <v>96339853</v>
          </cell>
          <cell r="BU2" t="str">
            <v>LEIDY MARCELA GARAVITO ROMERO</v>
          </cell>
          <cell r="BV2" t="str">
            <v>https://www.secop.gov.co/CO1BusinessLine/Tendering/BuyerWorkArea/Index?docUniqueIdentifier=CO1.BDOS.3845596</v>
          </cell>
          <cell r="BW2" t="str">
            <v>VIGENTE</v>
          </cell>
          <cell r="BY2" t="str">
            <v>https://community.secop.gov.co/Public/Tendering/OpportunityDetail/Index?noticeUID=CO1.NTC.3847912&amp;isFromPublicArea=True&amp;isModal=False</v>
          </cell>
          <cell r="BZ2" t="str">
            <v>Bogotá</v>
          </cell>
          <cell r="CA2" t="str">
            <v>D.C.</v>
          </cell>
          <cell r="CB2">
            <v>44951</v>
          </cell>
          <cell r="CC2">
            <v>44950</v>
          </cell>
          <cell r="CD2" t="str">
            <v>edna.castro</v>
          </cell>
          <cell r="CE2" t="str">
            <v>@parquesnacionales.gov.co</v>
          </cell>
          <cell r="CF2" t="str">
            <v>edna.castro@parquesnacionales.gov.co</v>
          </cell>
          <cell r="CG2" t="str">
            <v>ABOGADA</v>
          </cell>
          <cell r="CH2">
            <v>2023</v>
          </cell>
          <cell r="CI2" t="str">
            <v>BANCOLOMBIA</v>
          </cell>
          <cell r="CJ2" t="str">
            <v>AHORROS</v>
          </cell>
          <cell r="CK2" t="str">
            <v>7958469807</v>
          </cell>
          <cell r="CM2" t="str">
            <v>NO</v>
          </cell>
        </row>
        <row r="3">
          <cell r="A3" t="str">
            <v>NC-CPS-002-2023</v>
          </cell>
          <cell r="B3" t="str">
            <v>2 NACIONAL</v>
          </cell>
          <cell r="C3" t="str">
            <v>CD-NC-003-2023</v>
          </cell>
          <cell r="D3">
            <v>2</v>
          </cell>
          <cell r="E3" t="str">
            <v>ERIKA YORLEY BUSTOS RUIZ</v>
          </cell>
          <cell r="F3">
            <v>44952</v>
          </cell>
          <cell r="G3" t="str">
            <v>Prestar servicios profesionales al grupo de infraestructura de la Subdirección Administrativa y Financiera, para apoyar transversalmente el seguimiento de los proyectos de infraestructura y/o intervenciones a cargo de la entidad a nivel nacional, cómo fortalecimiento de las estrategias planteadas dentro de la administración de las áreas protegidas del sistema de parques nacionales naturales, conforme a la normativa vigente.</v>
          </cell>
          <cell r="H3" t="str">
            <v>PROFESIONAL</v>
          </cell>
          <cell r="I3" t="str">
            <v>2 CONTRATACIÓN DIRECTA</v>
          </cell>
          <cell r="J3" t="str">
            <v>14 PRESTACIÓN DE SERVICIOS</v>
          </cell>
          <cell r="K3" t="str">
            <v>N/A</v>
          </cell>
          <cell r="L3">
            <v>80111600</v>
          </cell>
          <cell r="M3">
            <v>6623</v>
          </cell>
          <cell r="O3">
            <v>5423</v>
          </cell>
          <cell r="P3">
            <v>44952</v>
          </cell>
          <cell r="R3" t="str">
            <v>C-3202-0900-4-0-3202036-02</v>
          </cell>
          <cell r="S3" t="str">
            <v>SIMPLIFICADO</v>
          </cell>
          <cell r="T3">
            <v>6884545</v>
          </cell>
          <cell r="U3">
            <v>77336389</v>
          </cell>
          <cell r="V3" t="str">
            <v>Setenta y siete millones trescientos treinta y seis mil trescientos ochenta y nueve pesos</v>
          </cell>
          <cell r="X3" t="str">
            <v>1 PERSONA NATURAL</v>
          </cell>
          <cell r="Y3" t="str">
            <v>3 CÉDULA DE CIUDADANÍA</v>
          </cell>
          <cell r="Z3">
            <v>1018485016</v>
          </cell>
          <cell r="AA3" t="str">
            <v>N-A</v>
          </cell>
          <cell r="AB3" t="str">
            <v>11 NO SE DILIGENCIA INFORMACIÓN PARA ESTE FORMULARIO EN ESTE PERÍODO DE REPORTE</v>
          </cell>
          <cell r="AC3" t="str">
            <v>FEMENINO</v>
          </cell>
          <cell r="AD3" t="str">
            <v>CUNDINAMARCA</v>
          </cell>
          <cell r="AE3" t="str">
            <v>EL PEÑON</v>
          </cell>
          <cell r="AF3" t="str">
            <v>ERIKA</v>
          </cell>
          <cell r="AG3" t="str">
            <v>YORLEY</v>
          </cell>
          <cell r="AH3" t="str">
            <v>BUSTOS</v>
          </cell>
          <cell r="AI3" t="str">
            <v>RUIZ</v>
          </cell>
          <cell r="AJ3" t="str">
            <v>SI</v>
          </cell>
          <cell r="AK3" t="str">
            <v>1 PÓLIZA</v>
          </cell>
          <cell r="AL3" t="str">
            <v>12 SEGUROS DEL ESTADO</v>
          </cell>
          <cell r="AM3" t="str">
            <v>2 CUMPLIMIENTO</v>
          </cell>
          <cell r="AN3">
            <v>44952</v>
          </cell>
          <cell r="AO3" t="str">
            <v>21-46-101058945</v>
          </cell>
          <cell r="AP3" t="str">
            <v>SAF-SUBDIRECCION ADMINISTRATIVA Y FINANCIERA</v>
          </cell>
          <cell r="AQ3" t="str">
            <v>GRUPO DE CONTRATOS</v>
          </cell>
          <cell r="AR3" t="str">
            <v>GRUPO DE INFRAESTRUCTURA</v>
          </cell>
          <cell r="AS3" t="str">
            <v>2 SUPERVISOR</v>
          </cell>
          <cell r="AT3" t="str">
            <v>3 CÉDULA DE CIUDADANÍA</v>
          </cell>
          <cell r="AU3">
            <v>91209676</v>
          </cell>
          <cell r="AV3" t="str">
            <v>CARLOS ALBERTO PINZÓN BARCO</v>
          </cell>
          <cell r="AW3">
            <v>337</v>
          </cell>
          <cell r="AX3">
            <v>11.233333333333333</v>
          </cell>
          <cell r="AY3" t="str">
            <v>3 NO PACTADOS</v>
          </cell>
          <cell r="AZ3" t="str">
            <v>4 NO SE HA ADICIONADO NI EN VALOR y EN TIEMPO</v>
          </cell>
          <cell r="BA3">
            <v>0</v>
          </cell>
          <cell r="BB3">
            <v>0</v>
          </cell>
          <cell r="BF3">
            <v>44952</v>
          </cell>
          <cell r="BG3">
            <v>44953</v>
          </cell>
          <cell r="BH3">
            <v>44953</v>
          </cell>
          <cell r="BI3">
            <v>45290</v>
          </cell>
          <cell r="BK3" t="str">
            <v>2. NO</v>
          </cell>
          <cell r="BN3" t="str">
            <v>2. NO</v>
          </cell>
          <cell r="BO3">
            <v>0</v>
          </cell>
          <cell r="BS3" t="str">
            <v>2023420501000002E</v>
          </cell>
          <cell r="BT3">
            <v>77336389</v>
          </cell>
          <cell r="BU3" t="str">
            <v>EDNA ROCIO CASTRO</v>
          </cell>
          <cell r="BV3" t="str">
            <v>https://www.secop.gov.co/CO1BusinessLine/Tendering/BuyerWorkArea/Index?docUniqueIdentifier=CO1.BDOS.3849818</v>
          </cell>
          <cell r="BW3" t="str">
            <v>VIGENTE</v>
          </cell>
          <cell r="BY3" t="str">
            <v>https://community.secop.gov.co/Public/Tendering/OpportunityDetail/Index?noticeUID=CO1.NTC.3856307&amp;isFromPublicArea=True&amp;isModal=False</v>
          </cell>
          <cell r="BZ3" t="str">
            <v>Bogotá</v>
          </cell>
          <cell r="CA3" t="str">
            <v>D.C.</v>
          </cell>
          <cell r="CB3">
            <v>44952</v>
          </cell>
          <cell r="CC3">
            <v>44950</v>
          </cell>
          <cell r="CD3" t="str">
            <v>erika.bustos</v>
          </cell>
          <cell r="CE3" t="str">
            <v>@parquesnacionales.gov.co</v>
          </cell>
          <cell r="CF3" t="str">
            <v>erika.bustos@parquesnacionales.gov.co</v>
          </cell>
          <cell r="CG3" t="str">
            <v>INGENIERA CIVIL</v>
          </cell>
          <cell r="CH3">
            <v>2023</v>
          </cell>
          <cell r="CI3" t="str">
            <v>BANCOLOMBIA</v>
          </cell>
          <cell r="CJ3" t="str">
            <v>AHORROS</v>
          </cell>
          <cell r="CK3" t="str">
            <v>30081232128</v>
          </cell>
          <cell r="CM3" t="str">
            <v>NO</v>
          </cell>
        </row>
        <row r="4">
          <cell r="A4" t="str">
            <v>NC-CPS-003-2023</v>
          </cell>
          <cell r="B4" t="str">
            <v>2 NACIONAL</v>
          </cell>
          <cell r="C4" t="str">
            <v>CD-NC-004-2023</v>
          </cell>
          <cell r="D4">
            <v>3</v>
          </cell>
          <cell r="E4" t="str">
            <v>LUZ JANETH VILLALBA SUAREZ</v>
          </cell>
          <cell r="F4">
            <v>44952</v>
          </cell>
          <cell r="G4" t="str">
            <v>Prestación de servicios profesionales para adelantar todos los trámites y procedimientos relacionados con la gestión contractual que adelante Parques Nacionales Naturales de Colombia, contribuyendo al cumplimiento del fortalecimiento de la capacidad Institucional</v>
          </cell>
          <cell r="H4" t="str">
            <v>PROFESIONAL</v>
          </cell>
          <cell r="I4" t="str">
            <v>2 CONTRATACIÓN DIRECTA</v>
          </cell>
          <cell r="J4" t="str">
            <v>14 PRESTACIÓN DE SERVICIOS</v>
          </cell>
          <cell r="K4" t="str">
            <v>N/A</v>
          </cell>
          <cell r="L4">
            <v>80111600</v>
          </cell>
          <cell r="M4">
            <v>4823</v>
          </cell>
          <cell r="O4">
            <v>5523</v>
          </cell>
          <cell r="P4">
            <v>44952</v>
          </cell>
          <cell r="R4" t="str">
            <v>C-3299-0900-2-0-3299060-02</v>
          </cell>
          <cell r="S4" t="str">
            <v>SIMPLIFICADO</v>
          </cell>
          <cell r="T4">
            <v>7297617</v>
          </cell>
          <cell r="U4">
            <v>81490057</v>
          </cell>
          <cell r="V4" t="str">
            <v>Ochenta y un millones cuatrocientos noventa mil cincuenta y siete pesos</v>
          </cell>
          <cell r="W4">
            <v>-0.5</v>
          </cell>
          <cell r="X4" t="str">
            <v>1 PERSONA NATURAL</v>
          </cell>
          <cell r="Y4" t="str">
            <v>3 CÉDULA DE CIUDADANÍA</v>
          </cell>
          <cell r="Z4">
            <v>51889049</v>
          </cell>
          <cell r="AA4" t="str">
            <v>N-A</v>
          </cell>
          <cell r="AB4" t="str">
            <v>11 NO SE DILIGENCIA INFORMACIÓN PARA ESTE FORMULARIO EN ESTE PERÍODO DE REPORTE</v>
          </cell>
          <cell r="AC4" t="str">
            <v>FEMENINO</v>
          </cell>
          <cell r="AD4" t="str">
            <v>CUNDINAMARCA</v>
          </cell>
          <cell r="AE4" t="str">
            <v>BOGOTA</v>
          </cell>
          <cell r="AF4" t="str">
            <v>LUZ</v>
          </cell>
          <cell r="AG4" t="str">
            <v>JANETH</v>
          </cell>
          <cell r="AH4" t="str">
            <v>VILLALBA</v>
          </cell>
          <cell r="AI4" t="str">
            <v>SUAREZ</v>
          </cell>
          <cell r="AJ4" t="str">
            <v>SI</v>
          </cell>
          <cell r="AK4" t="str">
            <v>1 PÓLIZA</v>
          </cell>
          <cell r="AL4" t="str">
            <v>13 SURAMERICANA</v>
          </cell>
          <cell r="AM4" t="str">
            <v>2 CUMPLIMIENTO</v>
          </cell>
          <cell r="AN4">
            <v>44952</v>
          </cell>
          <cell r="AO4" t="str">
            <v>3545098-1</v>
          </cell>
          <cell r="AP4" t="str">
            <v>SAF-SUBDIRECCION ADMINISTRATIVA Y FINANCIERA</v>
          </cell>
          <cell r="AQ4" t="str">
            <v>GRUPO DE CONTRATOS</v>
          </cell>
          <cell r="AR4" t="str">
            <v>GRUPO DE CONTRATOS</v>
          </cell>
          <cell r="AS4" t="str">
            <v>2 SUPERVISOR</v>
          </cell>
          <cell r="AT4" t="str">
            <v>3 CÉDULA DE CIUDADANÍA</v>
          </cell>
          <cell r="AU4">
            <v>51717059</v>
          </cell>
          <cell r="AV4" t="str">
            <v>LILA C ZABARAIN GUERRA</v>
          </cell>
          <cell r="AW4">
            <v>335</v>
          </cell>
          <cell r="AX4">
            <v>11.166666666666666</v>
          </cell>
          <cell r="AY4" t="str">
            <v>3 NO PACTADOS</v>
          </cell>
          <cell r="AZ4" t="str">
            <v>4 NO SE HA ADICIONADO NI EN VALOR y EN TIEMPO</v>
          </cell>
          <cell r="BA4">
            <v>0</v>
          </cell>
          <cell r="BB4">
            <v>0</v>
          </cell>
          <cell r="BF4">
            <v>44952</v>
          </cell>
          <cell r="BG4">
            <v>44952</v>
          </cell>
          <cell r="BH4">
            <v>44952</v>
          </cell>
          <cell r="BI4">
            <v>45290</v>
          </cell>
          <cell r="BK4" t="str">
            <v>2. NO</v>
          </cell>
          <cell r="BN4" t="str">
            <v>2. NO</v>
          </cell>
          <cell r="BO4">
            <v>0</v>
          </cell>
          <cell r="BS4" t="str">
            <v>2023420501000003E</v>
          </cell>
          <cell r="BT4">
            <v>81490057</v>
          </cell>
          <cell r="BU4" t="str">
            <v>LEIDY MARCELA GARAVITO ROMERO</v>
          </cell>
          <cell r="BV4" t="str">
            <v>https://www.secop.gov.co/CO1BusinessLine/Tendering/BuyerWorkArea/Index?docUniqueIdentifier=CO1.BDOS.3854695</v>
          </cell>
          <cell r="BW4" t="str">
            <v>VIGENTE</v>
          </cell>
          <cell r="BY4" t="str">
            <v>https://community.secop.gov.co/Public/Tendering/OpportunityDetail/Index?noticeUID=CO1.NTC.3856386&amp;isFromPublicArea=True&amp;isModal=False</v>
          </cell>
          <cell r="BZ4" t="str">
            <v>Bogotá</v>
          </cell>
          <cell r="CA4" t="str">
            <v>D.C.</v>
          </cell>
          <cell r="CB4">
            <v>44952</v>
          </cell>
          <cell r="CC4">
            <v>44950</v>
          </cell>
          <cell r="CD4" t="str">
            <v>luz.villalba</v>
          </cell>
          <cell r="CE4" t="str">
            <v>@parquesnacionales.gov.co</v>
          </cell>
          <cell r="CF4" t="str">
            <v>luz.villalba@parquesnacionales.gov.co</v>
          </cell>
          <cell r="CG4" t="str">
            <v>ABOGADA</v>
          </cell>
          <cell r="CH4">
            <v>2023</v>
          </cell>
          <cell r="CI4" t="str">
            <v>DAVIVIENDA</v>
          </cell>
          <cell r="CJ4" t="str">
            <v>AHORROS</v>
          </cell>
          <cell r="CK4" t="str">
            <v>450400077282</v>
          </cell>
          <cell r="CM4" t="str">
            <v>NO</v>
          </cell>
        </row>
        <row r="5">
          <cell r="A5" t="str">
            <v>NC-CPS-004-2023</v>
          </cell>
          <cell r="B5" t="str">
            <v>2 NACIONAL</v>
          </cell>
          <cell r="C5" t="str">
            <v>CD-NC-005-2023</v>
          </cell>
          <cell r="D5">
            <v>4</v>
          </cell>
          <cell r="E5" t="str">
            <v>SANDRA LILIANA CHAVES CLAVIJO</v>
          </cell>
          <cell r="F5">
            <v>44952</v>
          </cell>
          <cell r="G5" t="str">
            <v>Prestar servicios de apoyo a la gestión para adelantar actividades administrativas y operativas en la gestión contractual de Parques Nacionales Naturales de Colombia, contribuyendo al cumplimiento del fortalecimiento de la capacidad institucional.</v>
          </cell>
          <cell r="H5" t="str">
            <v>APOYO A LA GESTIÓN</v>
          </cell>
          <cell r="I5" t="str">
            <v>2 CONTRATACIÓN DIRECTA</v>
          </cell>
          <cell r="J5" t="str">
            <v>14 PRESTACIÓN DE SERVICIOS</v>
          </cell>
          <cell r="K5" t="str">
            <v>N/A</v>
          </cell>
          <cell r="L5">
            <v>80161504</v>
          </cell>
          <cell r="M5">
            <v>5123</v>
          </cell>
          <cell r="O5">
            <v>5623</v>
          </cell>
          <cell r="P5">
            <v>44952</v>
          </cell>
          <cell r="R5" t="str">
            <v>C-3299-0900-2-0-3299060-02</v>
          </cell>
          <cell r="S5" t="str">
            <v>SIMPLIFICADO</v>
          </cell>
          <cell r="T5">
            <v>2987823</v>
          </cell>
          <cell r="U5">
            <v>33364024</v>
          </cell>
          <cell r="V5" t="str">
            <v>Treinta y tres millones trescientos sesenta y cuatro mil veinticuatro pesos</v>
          </cell>
          <cell r="X5" t="str">
            <v>1 PERSONA NATURAL</v>
          </cell>
          <cell r="Y5" t="str">
            <v>3 CÉDULA DE CIUDADANÍA</v>
          </cell>
          <cell r="Z5">
            <v>53029037</v>
          </cell>
          <cell r="AA5" t="str">
            <v>N-A</v>
          </cell>
          <cell r="AB5" t="str">
            <v>11 NO SE DILIGENCIA INFORMACIÓN PARA ESTE FORMULARIO EN ESTE PERÍODO DE REPORTE</v>
          </cell>
          <cell r="AC5" t="str">
            <v>FEMENINO</v>
          </cell>
          <cell r="AD5" t="str">
            <v>CUNDINAMARCA</v>
          </cell>
          <cell r="AE5" t="str">
            <v>BOGOTA</v>
          </cell>
          <cell r="AF5" t="str">
            <v>SANDRA</v>
          </cell>
          <cell r="AG5" t="str">
            <v>LILIANA</v>
          </cell>
          <cell r="AH5" t="str">
            <v>CHAVES</v>
          </cell>
          <cell r="AI5" t="str">
            <v>CLAVIJO</v>
          </cell>
          <cell r="AJ5" t="str">
            <v>NO</v>
          </cell>
          <cell r="AK5" t="str">
            <v>6 NO CONSTITUYÓ GARANTÍAS</v>
          </cell>
          <cell r="AL5" t="str">
            <v>N-A</v>
          </cell>
          <cell r="AM5" t="str">
            <v>N-A</v>
          </cell>
          <cell r="AN5" t="str">
            <v>N-A</v>
          </cell>
          <cell r="AO5" t="str">
            <v>N-A</v>
          </cell>
          <cell r="AP5" t="str">
            <v>SAF-SUBDIRECCION ADMINISTRATIVA Y FINANCIERA</v>
          </cell>
          <cell r="AQ5" t="str">
            <v>GRUPO DE CONTRATOS</v>
          </cell>
          <cell r="AR5" t="str">
            <v>GRUPO DE CONTRATOS</v>
          </cell>
          <cell r="AS5" t="str">
            <v>2 SUPERVISOR</v>
          </cell>
          <cell r="AT5" t="str">
            <v>3 CÉDULA DE CIUDADANÍA</v>
          </cell>
          <cell r="AU5">
            <v>51717059</v>
          </cell>
          <cell r="AV5" t="str">
            <v>LILA C ZABARAIN GUERRA</v>
          </cell>
          <cell r="AW5">
            <v>335</v>
          </cell>
          <cell r="AX5">
            <v>11.166666666666666</v>
          </cell>
          <cell r="AY5" t="str">
            <v>3 NO PACTADOS</v>
          </cell>
          <cell r="AZ5" t="str">
            <v>4 NO SE HA ADICIONADO NI EN VALOR y EN TIEMPO</v>
          </cell>
          <cell r="BA5">
            <v>0</v>
          </cell>
          <cell r="BB5">
            <v>0</v>
          </cell>
          <cell r="BF5">
            <v>44952</v>
          </cell>
          <cell r="BG5">
            <v>44952</v>
          </cell>
          <cell r="BH5">
            <v>44952</v>
          </cell>
          <cell r="BI5">
            <v>45290</v>
          </cell>
          <cell r="BK5" t="str">
            <v>2. NO</v>
          </cell>
          <cell r="BN5" t="str">
            <v>2. NO</v>
          </cell>
          <cell r="BO5">
            <v>0</v>
          </cell>
          <cell r="BS5" t="str">
            <v>2023420501000004E</v>
          </cell>
          <cell r="BT5">
            <v>33364024</v>
          </cell>
          <cell r="BU5" t="str">
            <v>LEIDY MARCELA GARAVITO ROMERO</v>
          </cell>
          <cell r="BV5" t="str">
            <v>https://www.secop.gov.co/CO1BusinessLine/Tendering/BuyerWorkArea/Index?docUniqueIdentifier=CO1.BDOS.3855312</v>
          </cell>
          <cell r="BW5" t="str">
            <v>VIGENTE</v>
          </cell>
          <cell r="BY5" t="str">
            <v>https://community.secop.gov.co/Public/Tendering/OpportunityDetail/Index?noticeUID=CO1.NTC.3857037&amp;isFromPublicArea=True&amp;isModal=False</v>
          </cell>
          <cell r="BZ5" t="str">
            <v>Bogotá</v>
          </cell>
          <cell r="CA5" t="str">
            <v>D.C.</v>
          </cell>
          <cell r="CB5" t="str">
            <v>N-A</v>
          </cell>
          <cell r="CC5">
            <v>44950</v>
          </cell>
          <cell r="CD5" t="str">
            <v>sandra.chavez</v>
          </cell>
          <cell r="CE5" t="str">
            <v>@parquesnacionales.gov.co</v>
          </cell>
          <cell r="CF5" t="str">
            <v>sandra.chavez@parquesnacionales.gov.co</v>
          </cell>
          <cell r="CG5" t="str">
            <v>TECNICO EN RECURSOS HUMANOS</v>
          </cell>
          <cell r="CH5">
            <v>2023</v>
          </cell>
          <cell r="CI5" t="str">
            <v>BANCO DE BOGOTA</v>
          </cell>
          <cell r="CJ5" t="str">
            <v>AHORROS</v>
          </cell>
          <cell r="CK5" t="str">
            <v>49160153</v>
          </cell>
          <cell r="CM5" t="str">
            <v>NO</v>
          </cell>
        </row>
        <row r="6">
          <cell r="A6" t="str">
            <v>NC-CPS-005-2023</v>
          </cell>
          <cell r="B6" t="str">
            <v>2 NACIONAL</v>
          </cell>
          <cell r="C6" t="str">
            <v>CD-NC-006-2023</v>
          </cell>
          <cell r="D6">
            <v>5</v>
          </cell>
          <cell r="E6" t="str">
            <v>PAULA ANDREA MOJICA MEDELLLIN</v>
          </cell>
          <cell r="F6">
            <v>44952</v>
          </cell>
          <cell r="G6" t="str">
            <v>Prestar servicios profesionales al Grupo de Infraestructura de la Subdirección Administrativa y Financiera, apoyando los procesos de estructuración, evaluación e implementación de los proyectos de infraestructura a cargo de la entidad a nivel nacional, dentro de la administración de las áreas del Sistema de Parques Nacionales Naturales, conforme con la normatividad vigente.</v>
          </cell>
          <cell r="H6" t="str">
            <v>PROFESIONAL</v>
          </cell>
          <cell r="I6" t="str">
            <v>2 CONTRATACIÓN DIRECTA</v>
          </cell>
          <cell r="J6" t="str">
            <v>14 PRESTACIÓN DE SERVICIOS</v>
          </cell>
          <cell r="K6" t="str">
            <v>N/A</v>
          </cell>
          <cell r="L6">
            <v>81101508</v>
          </cell>
          <cell r="M6">
            <v>6423</v>
          </cell>
          <cell r="O6">
            <v>5723</v>
          </cell>
          <cell r="P6">
            <v>44952</v>
          </cell>
          <cell r="R6" t="str">
            <v>C-3202-0900-4-0-3202036-02</v>
          </cell>
          <cell r="S6" t="str">
            <v>SIMPLIFICADO</v>
          </cell>
          <cell r="T6">
            <v>6494854</v>
          </cell>
          <cell r="U6">
            <v>72958860</v>
          </cell>
          <cell r="V6" t="str">
            <v>Setenta y dos millones novecientos cincuenta y ocho mil ochocientos sesenta pesos</v>
          </cell>
          <cell r="X6" t="str">
            <v>1 PERSONA NATURAL</v>
          </cell>
          <cell r="Y6" t="str">
            <v>3 CÉDULA DE CIUDADANÍA</v>
          </cell>
          <cell r="Z6">
            <v>35530986</v>
          </cell>
          <cell r="AA6" t="str">
            <v>N-A</v>
          </cell>
          <cell r="AB6" t="str">
            <v>11 NO SE DILIGENCIA INFORMACIÓN PARA ESTE FORMULARIO EN ESTE PERÍODO DE REPORTE</v>
          </cell>
          <cell r="AC6" t="str">
            <v>FEMENINO</v>
          </cell>
          <cell r="AD6" t="str">
            <v>CUNDINAMARCA</v>
          </cell>
          <cell r="AE6" t="str">
            <v>FACATATIVA</v>
          </cell>
          <cell r="AF6" t="str">
            <v>PAULA</v>
          </cell>
          <cell r="AG6" t="str">
            <v>ANDREA</v>
          </cell>
          <cell r="AH6" t="str">
            <v>MOJICA</v>
          </cell>
          <cell r="AI6" t="str">
            <v>MEDELLLIN</v>
          </cell>
          <cell r="AJ6" t="str">
            <v>SI</v>
          </cell>
          <cell r="AK6" t="str">
            <v>1 PÓLIZA</v>
          </cell>
          <cell r="AL6" t="str">
            <v>12 SEGUROS DEL ESTADO</v>
          </cell>
          <cell r="AM6" t="str">
            <v>2 CUMPLIMIENTO</v>
          </cell>
          <cell r="AN6">
            <v>44953</v>
          </cell>
          <cell r="AO6" t="str">
            <v>21-46-101059074</v>
          </cell>
          <cell r="AP6" t="str">
            <v>SAF-SUBDIRECCION ADMINISTRATIVA Y FINANCIERA</v>
          </cell>
          <cell r="AQ6" t="str">
            <v>GRUPO DE CONTRATOS</v>
          </cell>
          <cell r="AR6" t="str">
            <v>GRUPO DE INFRAESTRUCTURA</v>
          </cell>
          <cell r="AS6" t="str">
            <v>2 SUPERVISOR</v>
          </cell>
          <cell r="AT6" t="str">
            <v>3 CÉDULA DE CIUDADANÍA</v>
          </cell>
          <cell r="AU6">
            <v>91209676</v>
          </cell>
          <cell r="AV6" t="str">
            <v>CARLOS ALBERTO PINZÓN BARCO</v>
          </cell>
          <cell r="AW6">
            <v>337</v>
          </cell>
          <cell r="AX6">
            <v>11.233333333333333</v>
          </cell>
          <cell r="AY6" t="str">
            <v>3 NO PACTADOS</v>
          </cell>
          <cell r="AZ6" t="str">
            <v>4 NO SE HA ADICIONADO NI EN VALOR y EN TIEMPO</v>
          </cell>
          <cell r="BA6">
            <v>0</v>
          </cell>
          <cell r="BB6">
            <v>0</v>
          </cell>
          <cell r="BF6">
            <v>44952</v>
          </cell>
          <cell r="BG6">
            <v>44953</v>
          </cell>
          <cell r="BH6">
            <v>44953</v>
          </cell>
          <cell r="BI6">
            <v>45290</v>
          </cell>
          <cell r="BK6" t="str">
            <v>2. NO</v>
          </cell>
          <cell r="BN6" t="str">
            <v>2. NO</v>
          </cell>
          <cell r="BO6">
            <v>0</v>
          </cell>
          <cell r="BS6" t="str">
            <v>2023420501000005E</v>
          </cell>
          <cell r="BT6">
            <v>72958860</v>
          </cell>
          <cell r="BU6" t="str">
            <v>EDNA ROCIO CASTRO</v>
          </cell>
          <cell r="BV6" t="str">
            <v>https://www.secop.gov.co/CO1BusinessLine/Tendering/BuyerWorkArea/Index?docUniqueIdentifier=CO1.BDOS.3856517</v>
          </cell>
          <cell r="BW6" t="str">
            <v>VIGENTE</v>
          </cell>
          <cell r="BY6" t="str">
            <v>https://community.secop.gov.co/Public/Tendering/OpportunityDetail/Index?noticeUID=CO1.NTC.3857748&amp;isFromPublicArea=True&amp;isModal=False</v>
          </cell>
          <cell r="BZ6" t="str">
            <v>Bogotá</v>
          </cell>
          <cell r="CA6" t="str">
            <v>D.C.</v>
          </cell>
          <cell r="CB6">
            <v>44953</v>
          </cell>
          <cell r="CC6">
            <v>44950</v>
          </cell>
          <cell r="CD6" t="str">
            <v>paula.mojica</v>
          </cell>
          <cell r="CE6" t="str">
            <v>@parquesnacionales.gov.co</v>
          </cell>
          <cell r="CF6" t="str">
            <v>paula.mojica@parquesnacionales.gov.co</v>
          </cell>
          <cell r="CG6" t="str">
            <v>ARQUITECTA</v>
          </cell>
          <cell r="CH6">
            <v>2023</v>
          </cell>
          <cell r="CI6" t="str">
            <v>BANCOLOMBIA</v>
          </cell>
          <cell r="CJ6" t="str">
            <v>AHORROS</v>
          </cell>
          <cell r="CK6" t="str">
            <v>15441086706</v>
          </cell>
          <cell r="CM6" t="str">
            <v>NO</v>
          </cell>
        </row>
        <row r="7">
          <cell r="A7" t="str">
            <v>NC-CPS-006C-2023</v>
          </cell>
          <cell r="B7" t="str">
            <v>2 NACIONAL</v>
          </cell>
          <cell r="C7" t="str">
            <v>CD-NC-007-2023</v>
          </cell>
          <cell r="D7" t="str">
            <v>6C</v>
          </cell>
          <cell r="E7" t="str">
            <v>ALFONSO DAVID ORTIZ TORRES</v>
          </cell>
          <cell r="F7">
            <v>44953</v>
          </cell>
          <cell r="G7" t="str">
            <v>Prestar servicios profesionales, en materia jurídica al Grupo de Contratos de la Subdirección Administrativa y Financiera en la estructuración, acompañamiento y desarrollo de los diferentes procesos de selección durante las etapas precontractual, contractual y postcontractual tendientes al Fortalecimiento a la capacidad institucional de Parques Nacionales Naturales de Colombia.</v>
          </cell>
          <cell r="H7" t="str">
            <v>PROFESIONAL</v>
          </cell>
          <cell r="I7" t="str">
            <v>2 CONTRATACIÓN DIRECTA</v>
          </cell>
          <cell r="J7" t="str">
            <v>14 PRESTACIÓN DE SERVICIOS</v>
          </cell>
          <cell r="K7" t="str">
            <v>N/A</v>
          </cell>
          <cell r="L7">
            <v>80111600</v>
          </cell>
          <cell r="M7">
            <v>4023</v>
          </cell>
          <cell r="O7">
            <v>6023</v>
          </cell>
          <cell r="P7">
            <v>44953</v>
          </cell>
          <cell r="R7" t="str">
            <v>C-3299-0900-2-0-3299060-02</v>
          </cell>
          <cell r="S7" t="str">
            <v>SIMPLIFICADO</v>
          </cell>
          <cell r="T7">
            <v>8392870</v>
          </cell>
          <cell r="U7">
            <v>94279906</v>
          </cell>
          <cell r="V7" t="str">
            <v>Noventa y cuatro millones doscientos setenta y nueve mil novecientos seis pesos</v>
          </cell>
          <cell r="X7" t="str">
            <v>1 PERSONA NATURAL</v>
          </cell>
          <cell r="Y7" t="str">
            <v>3 CÉDULA DE CIUDADANÍA</v>
          </cell>
          <cell r="Z7">
            <v>80765859</v>
          </cell>
          <cell r="AA7" t="str">
            <v>N-A</v>
          </cell>
          <cell r="AB7" t="str">
            <v>11 NO SE DILIGENCIA INFORMACIÓN PARA ESTE FORMULARIO EN ESTE PERÍODO DE REPORTE</v>
          </cell>
          <cell r="AC7" t="str">
            <v>MASCULINO</v>
          </cell>
          <cell r="AD7" t="str">
            <v>CUNDINAMARCA</v>
          </cell>
          <cell r="AE7" t="str">
            <v>BOGOTA</v>
          </cell>
          <cell r="AF7" t="str">
            <v>ALFONSO</v>
          </cell>
          <cell r="AG7" t="str">
            <v>DAVID</v>
          </cell>
          <cell r="AH7" t="str">
            <v>ORTIZ</v>
          </cell>
          <cell r="AI7" t="str">
            <v>TORRES</v>
          </cell>
          <cell r="AJ7" t="str">
            <v>SI</v>
          </cell>
          <cell r="AK7" t="str">
            <v>1 PÓLIZA</v>
          </cell>
          <cell r="AL7" t="str">
            <v>12 SEGUROS DEL ESTADO</v>
          </cell>
          <cell r="AM7" t="str">
            <v>2 CUMPLIMIENTO</v>
          </cell>
          <cell r="AN7">
            <v>44953</v>
          </cell>
          <cell r="AO7" t="str">
            <v>21-46-101059150</v>
          </cell>
          <cell r="AP7" t="str">
            <v>SAF-SUBDIRECCION ADMINISTRATIVA Y FINANCIERA</v>
          </cell>
          <cell r="AQ7" t="str">
            <v>GRUPO DE CONTRATOS</v>
          </cell>
          <cell r="AR7" t="str">
            <v>GRUPO DE CONTRATOS</v>
          </cell>
          <cell r="AS7" t="str">
            <v>2 SUPERVISOR</v>
          </cell>
          <cell r="AT7" t="str">
            <v>3 CÉDULA DE CIUDADANÍA</v>
          </cell>
          <cell r="AU7">
            <v>51717059</v>
          </cell>
          <cell r="AV7" t="str">
            <v>LILA C ZABARAIN GUERRA</v>
          </cell>
          <cell r="AW7">
            <v>337</v>
          </cell>
          <cell r="AX7">
            <v>11.233333333333333</v>
          </cell>
          <cell r="AY7" t="str">
            <v>3 NO PACTADOS</v>
          </cell>
          <cell r="AZ7" t="str">
            <v>4 NO SE HA ADICIONADO NI EN VALOR y EN TIEMPO</v>
          </cell>
          <cell r="BA7">
            <v>0</v>
          </cell>
          <cell r="BB7">
            <v>0</v>
          </cell>
          <cell r="BF7">
            <v>44953</v>
          </cell>
          <cell r="BG7">
            <v>44953</v>
          </cell>
          <cell r="BH7">
            <v>44953</v>
          </cell>
          <cell r="BI7">
            <v>45092</v>
          </cell>
          <cell r="BK7" t="str">
            <v>1. SI</v>
          </cell>
          <cell r="BL7">
            <v>45061</v>
          </cell>
          <cell r="BM7">
            <v>15</v>
          </cell>
          <cell r="BN7" t="str">
            <v>2. NO</v>
          </cell>
          <cell r="BO7">
            <v>0</v>
          </cell>
          <cell r="BS7" t="str">
            <v>2023420501000006E</v>
          </cell>
          <cell r="BT7">
            <v>94279906</v>
          </cell>
          <cell r="BU7" t="str">
            <v>LEIDY MARCELA GARAVITO ROMERO</v>
          </cell>
          <cell r="BV7" t="str">
            <v>https://www.secop.gov.co/CO1BusinessLine/Tendering/BuyerWorkArea/Index?docUniqueIdentifier=CO1.BDOS.3858375</v>
          </cell>
          <cell r="BW7" t="str">
            <v>VIGENTE</v>
          </cell>
          <cell r="BY7" t="str">
            <v>https://community.secop.gov.co/Public/Tendering/OpportunityDetail/Index?noticeUID=CO1.NTC.3861137&amp;isFromPublicArea=True&amp;isModal=False</v>
          </cell>
          <cell r="BZ7" t="str">
            <v>Bogotá</v>
          </cell>
          <cell r="CA7" t="str">
            <v>D.C.</v>
          </cell>
          <cell r="CB7">
            <v>44953</v>
          </cell>
          <cell r="CC7">
            <v>44950</v>
          </cell>
          <cell r="CD7" t="str">
            <v>alfonso.ortiz</v>
          </cell>
          <cell r="CE7" t="str">
            <v>@parquesnacionales.gov.co</v>
          </cell>
          <cell r="CF7" t="str">
            <v>alfonso.ortiz@parquesnacionales.gov.co</v>
          </cell>
          <cell r="CG7" t="str">
            <v>ABOGADO</v>
          </cell>
          <cell r="CH7">
            <v>2023</v>
          </cell>
          <cell r="CI7" t="str">
            <v>DAVIVIENDA</v>
          </cell>
          <cell r="CJ7" t="str">
            <v>CORRIENTE</v>
          </cell>
          <cell r="CK7" t="str">
            <v>560004960003475</v>
          </cell>
          <cell r="CM7" t="str">
            <v>SI</v>
          </cell>
        </row>
        <row r="8">
          <cell r="A8" t="str">
            <v>NC-CPS-006CC-2023</v>
          </cell>
          <cell r="B8" t="str">
            <v>2 NACIONAL</v>
          </cell>
          <cell r="C8" t="str">
            <v>CD-NC-007-2023</v>
          </cell>
          <cell r="D8" t="str">
            <v>6C</v>
          </cell>
          <cell r="E8" t="str">
            <v>LILIANA RIAÑO AMAYA</v>
          </cell>
          <cell r="F8">
            <v>45092</v>
          </cell>
          <cell r="G8" t="str">
            <v>Prestar servicios profesionales, en materia jurídica al Grupo de Contratos de la Subdirección Administrativa y Financiera en la estructuración, acompañamiento y desarrollo de los diferentes procesos de selección durante las etapas precontractual, contractual y postcontractual tendientes al Fortalecimiento a la capacidad institucional de Parques Nacionales Naturales de Colombia.</v>
          </cell>
          <cell r="H8" t="str">
            <v>PROFESIONAL</v>
          </cell>
          <cell r="I8" t="str">
            <v>2 CONTRATACIÓN DIRECTA</v>
          </cell>
          <cell r="J8" t="str">
            <v>14 PRESTACIÓN DE SERVICIOS</v>
          </cell>
          <cell r="K8" t="str">
            <v>N/A</v>
          </cell>
          <cell r="L8">
            <v>80111600</v>
          </cell>
          <cell r="M8">
            <v>4023</v>
          </cell>
          <cell r="O8">
            <v>6023</v>
          </cell>
          <cell r="P8">
            <v>45092</v>
          </cell>
          <cell r="R8" t="str">
            <v>C-3299-0900-2-0-3299060-02</v>
          </cell>
          <cell r="S8" t="str">
            <v>SIMPLIFICADO</v>
          </cell>
          <cell r="T8">
            <v>8392870</v>
          </cell>
          <cell r="U8">
            <v>54833417</v>
          </cell>
          <cell r="V8" t="str">
            <v>Cincuenta y cuatro millones ochocientos treinta y tres mil cuatrocientos diecisiete pesos</v>
          </cell>
          <cell r="X8" t="str">
            <v>1 PERSONA NATURAL</v>
          </cell>
          <cell r="Y8" t="str">
            <v>3 CÉDULA DE CIUDADANÍA</v>
          </cell>
          <cell r="Z8">
            <v>52964882</v>
          </cell>
          <cell r="AA8" t="str">
            <v>N-A</v>
          </cell>
          <cell r="AB8" t="str">
            <v>11 NO SE DILIGENCIA INFORMACIÓN PARA ESTE FORMULARIO EN ESTE PERÍODO DE REPORTE</v>
          </cell>
          <cell r="AC8" t="str">
            <v>FEMENINO</v>
          </cell>
          <cell r="AD8" t="str">
            <v>CUNDINAMARCA</v>
          </cell>
          <cell r="AE8" t="str">
            <v>BOGOTA</v>
          </cell>
          <cell r="AF8" t="str">
            <v>LILIANA</v>
          </cell>
          <cell r="AH8" t="str">
            <v>RIAÑO</v>
          </cell>
          <cell r="AI8" t="str">
            <v>AMAYA</v>
          </cell>
          <cell r="AJ8" t="str">
            <v>SI</v>
          </cell>
          <cell r="AK8" t="str">
            <v>1 PÓLIZA</v>
          </cell>
          <cell r="AL8" t="str">
            <v>12 SEGUROS DEL ESTADO</v>
          </cell>
          <cell r="AM8" t="str">
            <v>2 CUMPLIMIENTO</v>
          </cell>
          <cell r="AN8">
            <v>45092</v>
          </cell>
          <cell r="AO8" t="str">
            <v>21-46-101070242</v>
          </cell>
          <cell r="AP8" t="str">
            <v>SAF-SUBDIRECCION ADMINISTRATIVA Y FINANCIERA</v>
          </cell>
          <cell r="AQ8" t="str">
            <v>GRUPO DE CONTRATOS</v>
          </cell>
          <cell r="AR8" t="str">
            <v>GRUPO DE CONTRATOS</v>
          </cell>
          <cell r="AS8" t="str">
            <v>2 SUPERVISOR</v>
          </cell>
          <cell r="AT8" t="str">
            <v>3 CÉDULA DE CIUDADANÍA</v>
          </cell>
          <cell r="AU8">
            <v>51717059</v>
          </cell>
          <cell r="AV8" t="str">
            <v>LILA C ZABARAIN GUERRA</v>
          </cell>
          <cell r="AW8">
            <v>196</v>
          </cell>
          <cell r="AX8">
            <v>6.5333333333333332</v>
          </cell>
          <cell r="AY8" t="str">
            <v>3 NO PACTADOS</v>
          </cell>
          <cell r="AZ8" t="str">
            <v>4 NO SE HA ADICIONADO NI EN VALOR y EN TIEMPO</v>
          </cell>
          <cell r="BA8">
            <v>0</v>
          </cell>
          <cell r="BB8">
            <v>0</v>
          </cell>
          <cell r="BF8">
            <v>45092</v>
          </cell>
          <cell r="BG8">
            <v>45092</v>
          </cell>
          <cell r="BH8">
            <v>45092</v>
          </cell>
          <cell r="BI8">
            <v>45119</v>
          </cell>
          <cell r="BK8" t="str">
            <v>2. NO</v>
          </cell>
          <cell r="BS8" t="str">
            <v>2023420501000006E</v>
          </cell>
          <cell r="BT8">
            <v>54833417</v>
          </cell>
          <cell r="BU8" t="str">
            <v>EDNA ROCIO CASTRO</v>
          </cell>
          <cell r="BV8" t="str">
            <v>https://www.secop.gov.co/CO1BusinessLine/Tendering/BuyerWorkArea/Index?docUniqueIdentifier=CO1.BDOS.3858375</v>
          </cell>
          <cell r="BW8" t="str">
            <v>TERMINADO NORMALMENTE</v>
          </cell>
          <cell r="BY8" t="str">
            <v>https://community.secop.gov.co/Public/Tendering/OpportunityDetail/Index?noticeUID=CO1.NTC.3861137&amp;isFromPublicArea=True&amp;isModal=False</v>
          </cell>
          <cell r="BZ8" t="str">
            <v>Bogotá</v>
          </cell>
          <cell r="CA8" t="str">
            <v>D.C.</v>
          </cell>
          <cell r="CB8">
            <v>45092</v>
          </cell>
          <cell r="CC8">
            <v>45092</v>
          </cell>
          <cell r="CD8" t="str">
            <v>liliana.riaño</v>
          </cell>
          <cell r="CE8" t="str">
            <v>@parquesnacionales.gov.co</v>
          </cell>
          <cell r="CF8" t="str">
            <v>liliana.riaño@parquesnacionales.gov.co</v>
          </cell>
          <cell r="CG8" t="str">
            <v>ABOGADA</v>
          </cell>
          <cell r="CH8">
            <v>2023</v>
          </cell>
          <cell r="CI8" t="str">
            <v>CONFIAR COOPERATIVA FINANCIERA</v>
          </cell>
          <cell r="CJ8" t="str">
            <v>AHORROS</v>
          </cell>
          <cell r="CK8" t="str">
            <v>300058864</v>
          </cell>
          <cell r="CL8" t="str">
            <v>24/05/1982</v>
          </cell>
          <cell r="CM8" t="str">
            <v>SI</v>
          </cell>
        </row>
        <row r="9">
          <cell r="A9" t="str">
            <v>NC-CPS-006-2023</v>
          </cell>
          <cell r="B9" t="str">
            <v>2 NACIONAL</v>
          </cell>
          <cell r="C9" t="str">
            <v>CD-NC-007-2023</v>
          </cell>
          <cell r="D9">
            <v>6</v>
          </cell>
          <cell r="E9" t="str">
            <v>JEAN CARLO MARTINEZORTIZ</v>
          </cell>
          <cell r="F9">
            <v>45120</v>
          </cell>
          <cell r="G9" t="str">
            <v>Prestar servicios profesionales, en materia jurídica al Grupo de Contratos de la Subdirección Administrativa y Financiera en la estructuración, acompañamiento y desarrollo de los diferentes procesos de selección durante las etapas precontractual, contractual y postcontractual tendientes al Fortalecimiento a la capacidad institucional de Parques Nacionales Naturales de Colombia.</v>
          </cell>
          <cell r="H9" t="str">
            <v>PROFESIONAL</v>
          </cell>
          <cell r="I9" t="str">
            <v>2 CONTRATACIÓN DIRECTA</v>
          </cell>
          <cell r="J9" t="str">
            <v>14 PRESTACIÓN DE SERVICIOS</v>
          </cell>
          <cell r="K9" t="str">
            <v>N/A</v>
          </cell>
          <cell r="L9">
            <v>80111600</v>
          </cell>
          <cell r="M9">
            <v>4023</v>
          </cell>
          <cell r="O9">
            <v>6023</v>
          </cell>
          <cell r="P9">
            <v>45092</v>
          </cell>
          <cell r="R9" t="str">
            <v>C-3299-0900-2-0-3299060-02</v>
          </cell>
          <cell r="S9" t="str">
            <v>SIMPLIFICADO</v>
          </cell>
          <cell r="T9">
            <v>8392870</v>
          </cell>
          <cell r="U9">
            <v>47000072</v>
          </cell>
          <cell r="V9" t="str">
            <v>Cuarenta y siete millones setenta y dos pesos</v>
          </cell>
          <cell r="X9" t="str">
            <v>1 PERSONA NATURAL</v>
          </cell>
          <cell r="Y9" t="str">
            <v>3 CÉDULA DE CIUDADANÍA</v>
          </cell>
          <cell r="Z9">
            <v>80724559</v>
          </cell>
          <cell r="AA9" t="str">
            <v>N-A</v>
          </cell>
          <cell r="AB9" t="str">
            <v>11 NO SE DILIGENCIA INFORMACIÓN PARA ESTE FORMULARIO EN ESTE PERÍODO DE REPORTE</v>
          </cell>
          <cell r="AC9" t="str">
            <v>FEMENINO</v>
          </cell>
          <cell r="AD9" t="str">
            <v>CUNDINAMARCA</v>
          </cell>
          <cell r="AE9" t="str">
            <v>BOGOTA</v>
          </cell>
          <cell r="AF9" t="str">
            <v>JEAN</v>
          </cell>
          <cell r="AG9" t="str">
            <v>CARLOS</v>
          </cell>
          <cell r="AH9" t="str">
            <v>MARTINEZ</v>
          </cell>
          <cell r="AI9" t="str">
            <v>ORTIZ</v>
          </cell>
          <cell r="AJ9" t="str">
            <v>SI</v>
          </cell>
          <cell r="AK9" t="str">
            <v>1 PÓLIZA</v>
          </cell>
          <cell r="AL9" t="str">
            <v>8 MUNDIAL SEGUROS</v>
          </cell>
          <cell r="AM9" t="str">
            <v>2 CUMPLIMIENTO</v>
          </cell>
          <cell r="AN9">
            <v>45120</v>
          </cell>
          <cell r="AO9" t="str">
            <v>NB- 100270542</v>
          </cell>
          <cell r="AP9" t="str">
            <v>SAF-SUBDIRECCION ADMINISTRATIVA Y FINANCIERA</v>
          </cell>
          <cell r="AQ9" t="str">
            <v>GRUPO DE CONTRATOS</v>
          </cell>
          <cell r="AR9" t="str">
            <v>GRUPO DE CONTRATOS</v>
          </cell>
          <cell r="AS9" t="str">
            <v>2 SUPERVISOR</v>
          </cell>
          <cell r="AT9" t="str">
            <v>3 CÉDULA DE CIUDADANÍA</v>
          </cell>
          <cell r="AU9">
            <v>51717059</v>
          </cell>
          <cell r="AV9" t="str">
            <v>LILA C ZABARAIN GUERRA</v>
          </cell>
          <cell r="AW9">
            <v>168</v>
          </cell>
          <cell r="AX9">
            <v>5.6</v>
          </cell>
          <cell r="AY9" t="str">
            <v>3 NO PACTADOS</v>
          </cell>
          <cell r="AZ9" t="str">
            <v>4 NO SE HA ADICIONADO NI EN VALOR y EN TIEMPO</v>
          </cell>
          <cell r="BA9">
            <v>0</v>
          </cell>
          <cell r="BB9">
            <v>0</v>
          </cell>
          <cell r="BF9">
            <v>45092</v>
          </cell>
          <cell r="BG9">
            <v>45120</v>
          </cell>
          <cell r="BH9">
            <v>45120</v>
          </cell>
          <cell r="BI9">
            <v>45290</v>
          </cell>
          <cell r="BK9" t="str">
            <v>2. NO</v>
          </cell>
          <cell r="BS9" t="str">
            <v>2023420501000006E</v>
          </cell>
          <cell r="BT9">
            <v>47000072</v>
          </cell>
          <cell r="BU9" t="str">
            <v>EDNA ROCIO CASTRO</v>
          </cell>
          <cell r="BV9" t="str">
            <v>https://www.secop.gov.co/CO1BusinessLine/Tendering/BuyerWorkArea/Index?docUniqueIdentifier=CO1.BDOS.3858375</v>
          </cell>
          <cell r="BW9" t="str">
            <v>VIGENTE</v>
          </cell>
          <cell r="BY9" t="str">
            <v>https://community.secop.gov.co/Public/Tendering/OpportunityDetail/Index?noticeUID=CO1.NTC.3861137&amp;isFromPublicArea=True&amp;isModal=False</v>
          </cell>
          <cell r="BZ9" t="str">
            <v>Bogotá</v>
          </cell>
          <cell r="CA9" t="str">
            <v>D.C.</v>
          </cell>
          <cell r="CB9">
            <v>45120</v>
          </cell>
          <cell r="CC9">
            <v>45092</v>
          </cell>
          <cell r="CD9" t="str">
            <v>jean.martinez</v>
          </cell>
          <cell r="CE9" t="str">
            <v>@parquesnacionales.gov.co</v>
          </cell>
          <cell r="CF9" t="str">
            <v>jean.martinez@parquesnacionales.gov.co</v>
          </cell>
          <cell r="CG9" t="str">
            <v>ABOGADO</v>
          </cell>
          <cell r="CH9">
            <v>2023</v>
          </cell>
          <cell r="CI9" t="str">
            <v>BBVA</v>
          </cell>
          <cell r="CJ9" t="str">
            <v>AHORROS</v>
          </cell>
          <cell r="CK9" t="str">
            <v>0142484039</v>
          </cell>
          <cell r="CL9" t="str">
            <v>18/02/1982</v>
          </cell>
          <cell r="CM9" t="str">
            <v>SI</v>
          </cell>
        </row>
        <row r="10">
          <cell r="A10" t="str">
            <v>NC-CPS-007-2023</v>
          </cell>
          <cell r="B10" t="str">
            <v>2 NACIONAL</v>
          </cell>
          <cell r="C10" t="str">
            <v>CD-NC-008-2023</v>
          </cell>
          <cell r="D10">
            <v>7</v>
          </cell>
          <cell r="E10" t="str">
            <v>JULY ANDREA SAENZ RIVERA</v>
          </cell>
          <cell r="F10">
            <v>44953</v>
          </cell>
          <cell r="G10" t="str">
            <v>Prestar servicios profesionales jurídicos especializados a la Subdirección Administrativa y Financiera, en el desarrollo de los procesos de la Dependencia y los de sus Grupos de Trabajo, así como apoyar el fortalecimiento a las herramientas de planeación, seguimiento y gestión que hagan parte del proyecto de Fortalecimiento de la capacidad institucional de PNNC-.</v>
          </cell>
          <cell r="H10" t="str">
            <v>PROFESIONAL</v>
          </cell>
          <cell r="I10" t="str">
            <v>2 CONTRATACIÓN DIRECTA</v>
          </cell>
          <cell r="J10" t="str">
            <v>14 PRESTACIÓN DE SERVICIOS</v>
          </cell>
          <cell r="K10" t="str">
            <v>N/A</v>
          </cell>
          <cell r="L10">
            <v>80111600</v>
          </cell>
          <cell r="M10">
            <v>6123</v>
          </cell>
          <cell r="O10">
            <v>6123</v>
          </cell>
          <cell r="P10">
            <v>44953</v>
          </cell>
          <cell r="R10" t="str">
            <v>C-3299-0900-2-0-3299060-02</v>
          </cell>
          <cell r="S10" t="str">
            <v>SIMPLIFICADO</v>
          </cell>
          <cell r="T10">
            <v>9016256</v>
          </cell>
          <cell r="U10">
            <v>100380983</v>
          </cell>
          <cell r="V10" t="str">
            <v>Cien millones trescientos ochenta mil novecientos ochenta y tres pesos</v>
          </cell>
          <cell r="X10" t="str">
            <v>1 PERSONA NATURAL</v>
          </cell>
          <cell r="Y10" t="str">
            <v>3 CÉDULA DE CIUDADANÍA</v>
          </cell>
          <cell r="Z10">
            <v>1010165215</v>
          </cell>
          <cell r="AA10" t="str">
            <v>N-A</v>
          </cell>
          <cell r="AB10" t="str">
            <v>11 NO SE DILIGENCIA INFORMACIÓN PARA ESTE FORMULARIO EN ESTE PERÍODO DE REPORTE</v>
          </cell>
          <cell r="AC10" t="str">
            <v>FEMENINO</v>
          </cell>
          <cell r="AD10" t="str">
            <v>CUNDINAMARCA</v>
          </cell>
          <cell r="AE10" t="str">
            <v>BOGOTA</v>
          </cell>
          <cell r="AF10" t="str">
            <v>JULY</v>
          </cell>
          <cell r="AG10" t="str">
            <v>ANDREA</v>
          </cell>
          <cell r="AH10" t="str">
            <v>SAENZ</v>
          </cell>
          <cell r="AI10" t="str">
            <v>RIVERA</v>
          </cell>
          <cell r="AJ10" t="str">
            <v>SI</v>
          </cell>
          <cell r="AK10" t="str">
            <v>1 PÓLIZA</v>
          </cell>
          <cell r="AL10" t="str">
            <v>12 SEGUROS DEL ESTADO</v>
          </cell>
          <cell r="AM10" t="str">
            <v>2 CUMPLIMIENTO</v>
          </cell>
          <cell r="AN10">
            <v>44953</v>
          </cell>
          <cell r="AO10">
            <v>2146101059216</v>
          </cell>
          <cell r="AP10" t="str">
            <v>SAF-SUBDIRECCION ADMINISTRATIVA Y FINANCIERA</v>
          </cell>
          <cell r="AQ10" t="str">
            <v>GRUPO DE CONTRATOS</v>
          </cell>
          <cell r="AR10" t="str">
            <v>SUBDIRECCIÓN ADMINISTRATIVA Y FINANCIERA</v>
          </cell>
          <cell r="AS10" t="str">
            <v>2 SUPERVISOR</v>
          </cell>
          <cell r="AT10" t="str">
            <v>3 CÉDULA DE CIUDADANÍA</v>
          </cell>
          <cell r="AU10">
            <v>51790514</v>
          </cell>
          <cell r="AV10" t="str">
            <v>JULIA ASTRID DEL CASTILLO SABOGAL</v>
          </cell>
          <cell r="AW10">
            <v>335</v>
          </cell>
          <cell r="AX10">
            <v>11.166666666666666</v>
          </cell>
          <cell r="AY10" t="str">
            <v>3 NO PACTADOS</v>
          </cell>
          <cell r="AZ10" t="str">
            <v>4 NO SE HA ADICIONADO NI EN VALOR y EN TIEMPO</v>
          </cell>
          <cell r="BA10">
            <v>0</v>
          </cell>
          <cell r="BB10">
            <v>0</v>
          </cell>
          <cell r="BF10">
            <v>44953</v>
          </cell>
          <cell r="BG10">
            <v>44953</v>
          </cell>
          <cell r="BH10">
            <v>44953</v>
          </cell>
          <cell r="BI10">
            <v>45290</v>
          </cell>
          <cell r="BK10" t="str">
            <v>2. NO</v>
          </cell>
          <cell r="BN10" t="str">
            <v>2. NO</v>
          </cell>
          <cell r="BO10">
            <v>0</v>
          </cell>
          <cell r="BS10" t="str">
            <v>2023420501000007E</v>
          </cell>
          <cell r="BT10">
            <v>100380983</v>
          </cell>
          <cell r="BU10" t="str">
            <v>EDNA ROCIO CASTRO</v>
          </cell>
          <cell r="BV10" t="str">
            <v>https://www.secop.gov.co/CO1BusinessLine/Tendering/BuyerWorkArea/Index?docUniqueIdentifier=CO1.BDOS.3864659</v>
          </cell>
          <cell r="BW10" t="str">
            <v>VIGENTE</v>
          </cell>
          <cell r="BY10" t="str">
            <v>https://community.secop.gov.co/Public/Tendering/ContractNoticePhases/View?PPI=CO1.PPI.22821660&amp;isFromPublicArea=True&amp;isModal=False</v>
          </cell>
          <cell r="BZ10" t="str">
            <v>Bogotá</v>
          </cell>
          <cell r="CA10" t="str">
            <v>D.C.</v>
          </cell>
          <cell r="CB10">
            <v>44953</v>
          </cell>
          <cell r="CC10">
            <v>44950</v>
          </cell>
          <cell r="CD10" t="str">
            <v>july.saenz</v>
          </cell>
          <cell r="CE10" t="str">
            <v>@parquesnacionales.gov.co</v>
          </cell>
          <cell r="CF10" t="str">
            <v>july.saenz@parquesnacionales.gov.co</v>
          </cell>
          <cell r="CG10" t="str">
            <v>ABOGADA</v>
          </cell>
          <cell r="CH10">
            <v>2023</v>
          </cell>
          <cell r="CI10" t="str">
            <v>DAVIVIENDA</v>
          </cell>
          <cell r="CJ10" t="str">
            <v>AHORROS</v>
          </cell>
          <cell r="CK10" t="str">
            <v>4668 0001 6258</v>
          </cell>
          <cell r="CM10" t="str">
            <v>NO</v>
          </cell>
        </row>
        <row r="11">
          <cell r="A11" t="str">
            <v>NC-CPS-008-2023</v>
          </cell>
          <cell r="B11" t="str">
            <v>2 NACIONAL</v>
          </cell>
          <cell r="C11" t="str">
            <v>CD-NC-009-2023</v>
          </cell>
          <cell r="D11">
            <v>8</v>
          </cell>
          <cell r="E11" t="str">
            <v>HIEFER URIEL FONSECA MORENO</v>
          </cell>
          <cell r="F11">
            <v>44956</v>
          </cell>
          <cell r="G11" t="str">
            <v>Prestar servicios profesionales en la Oficina Asesora de Planeación de Parques Nacionales Naturales de Colombia en los procesos presupuestales requeridos y el seguimiento de los recursos de inversión por diversas fuentes de financiación, acorde con el marco normativo vigente y el modelo integrado de planeación y gestión.</v>
          </cell>
          <cell r="H11" t="str">
            <v>PROFESIONAL</v>
          </cell>
          <cell r="I11" t="str">
            <v>2 CONTRATACIÓN DIRECTA</v>
          </cell>
          <cell r="J11" t="str">
            <v>14 PRESTACIÓN DE SERVICIOS</v>
          </cell>
          <cell r="K11" t="str">
            <v>N/A</v>
          </cell>
          <cell r="L11">
            <v>80101504</v>
          </cell>
          <cell r="M11">
            <v>672</v>
          </cell>
          <cell r="O11">
            <v>6323</v>
          </cell>
          <cell r="P11">
            <v>44957</v>
          </cell>
          <cell r="R11" t="str">
            <v>C-3299-0900-2-0-3299054-02</v>
          </cell>
          <cell r="S11" t="str">
            <v>SIMPLIFICADO</v>
          </cell>
          <cell r="T11">
            <v>9242189</v>
          </cell>
          <cell r="U11">
            <v>101664079</v>
          </cell>
          <cell r="V11" t="str">
            <v>Cien millones trescientos ochenta mil novecientos ochenta y tres pesos</v>
          </cell>
          <cell r="X11" t="str">
            <v>1 PERSONA NATURAL</v>
          </cell>
          <cell r="Y11" t="str">
            <v>3 CÉDULA DE CIUDADANÍA</v>
          </cell>
          <cell r="Z11">
            <v>79408783</v>
          </cell>
          <cell r="AA11" t="str">
            <v>N-A</v>
          </cell>
          <cell r="AB11" t="str">
            <v>11 NO SE DILIGENCIA INFORMACIÓN PARA ESTE FORMULARIO EN ESTE PERÍODO DE REPORTE</v>
          </cell>
          <cell r="AC11" t="str">
            <v>MASCULINO</v>
          </cell>
          <cell r="AD11" t="str">
            <v>CUNDINAMARCA</v>
          </cell>
          <cell r="AE11" t="str">
            <v>BOGOTA</v>
          </cell>
          <cell r="AF11" t="str">
            <v>HIEFER</v>
          </cell>
          <cell r="AG11" t="str">
            <v>URIEL</v>
          </cell>
          <cell r="AH11" t="str">
            <v>FONSECA</v>
          </cell>
          <cell r="AI11" t="str">
            <v>MORENO</v>
          </cell>
          <cell r="AJ11" t="str">
            <v>SI</v>
          </cell>
          <cell r="AK11" t="str">
            <v>1 PÓLIZA</v>
          </cell>
          <cell r="AL11" t="str">
            <v>12 SEGUROS DEL ESTADO</v>
          </cell>
          <cell r="AM11" t="str">
            <v>2 CUMPLIMIENTO</v>
          </cell>
          <cell r="AN11">
            <v>44958</v>
          </cell>
          <cell r="AO11" t="str">
            <v>15-46-101030853</v>
          </cell>
          <cell r="AP11" t="str">
            <v>SAF-SUBDIRECCION ADMINISTRATIVA Y FINANCIERA</v>
          </cell>
          <cell r="AQ11" t="str">
            <v>GRUPO DE CONTRATOS</v>
          </cell>
          <cell r="AR11" t="str">
            <v xml:space="preserve">OFICINA ASESORA DE PLANEACIÓN </v>
          </cell>
          <cell r="AS11" t="str">
            <v>2 SUPERVISOR</v>
          </cell>
          <cell r="AT11" t="str">
            <v>3 CÉDULA DE CIUDADANÍA</v>
          </cell>
          <cell r="AU11">
            <v>80076849</v>
          </cell>
          <cell r="AV11" t="str">
            <v>ANDRES MAURICIO LEON LOPEZ</v>
          </cell>
          <cell r="AW11">
            <v>330</v>
          </cell>
          <cell r="AX11">
            <v>11</v>
          </cell>
          <cell r="AY11" t="str">
            <v>3 NO PACTADOS</v>
          </cell>
          <cell r="AZ11" t="str">
            <v>4 NO SE HA ADICIONADO NI EN VALOR y EN TIEMPO</v>
          </cell>
          <cell r="BA11">
            <v>0</v>
          </cell>
          <cell r="BB11">
            <v>0</v>
          </cell>
          <cell r="BF11">
            <v>44957</v>
          </cell>
          <cell r="BG11">
            <v>44958</v>
          </cell>
          <cell r="BH11">
            <v>44958</v>
          </cell>
          <cell r="BI11">
            <v>45290</v>
          </cell>
          <cell r="BK11" t="str">
            <v>2. NO</v>
          </cell>
          <cell r="BN11" t="str">
            <v>2. NO</v>
          </cell>
          <cell r="BO11">
            <v>0</v>
          </cell>
          <cell r="BS11" t="str">
            <v>2023420501000008E</v>
          </cell>
          <cell r="BT11">
            <v>101664079</v>
          </cell>
          <cell r="BU11" t="str">
            <v>LUZ JANETH VILLALBA SUAREZ</v>
          </cell>
          <cell r="BV11" t="str">
            <v>https://www.secop.gov.co/CO1BusinessLine/Tendering/BuyerWorkArea/Index?docUniqueIdentifier=CO1.BDOS.3866932</v>
          </cell>
          <cell r="BW11" t="str">
            <v>VIGENTE</v>
          </cell>
          <cell r="BY11" t="str">
            <v>https://community.secop.gov.co/Public/Tendering/OpportunityDetail/Index?noticeUID=CO1.NTC.3877551&amp;isFromPublicArea=True&amp;isModal=False</v>
          </cell>
          <cell r="BZ11" t="str">
            <v>Bogotá</v>
          </cell>
          <cell r="CA11" t="str">
            <v>D.C.</v>
          </cell>
          <cell r="CB11">
            <v>44958</v>
          </cell>
          <cell r="CD11" t="str">
            <v>uriel.fonseca</v>
          </cell>
          <cell r="CE11" t="str">
            <v>@parquesnacionales.gov.co</v>
          </cell>
          <cell r="CF11" t="str">
            <v>uriel.fonseca@parquesnacionales.gov.co</v>
          </cell>
          <cell r="CG11" t="str">
            <v>INGENIERO FINANCIERO</v>
          </cell>
          <cell r="CH11">
            <v>2023</v>
          </cell>
          <cell r="CI11" t="str">
            <v>BANCOLOMBIA</v>
          </cell>
          <cell r="CJ11" t="str">
            <v>AHORROS</v>
          </cell>
          <cell r="CK11" t="str">
            <v>66168341131</v>
          </cell>
          <cell r="CM11" t="str">
            <v>NO</v>
          </cell>
        </row>
        <row r="12">
          <cell r="A12" t="str">
            <v>NC-CPS-009-2023</v>
          </cell>
          <cell r="B12" t="str">
            <v>2 NACIONAL</v>
          </cell>
          <cell r="C12" t="str">
            <v>CD-NC-010-2023</v>
          </cell>
          <cell r="D12">
            <v>9</v>
          </cell>
          <cell r="E12" t="str">
            <v>SINDRY JANETH AHUMADA MARTINEZ</v>
          </cell>
          <cell r="F12">
            <v>44956</v>
          </cell>
          <cell r="G12" t="str">
            <v>Prestar servicios profesionales a la Oficina Asesora de Planeación para la estructuración e implementación del Sistema de Gestión Ambiental de Parques Nacionales Naturales de Colombia, con énfasis en la norma ISO 14001:2015 en el marco del Modelo Integrado de Planeación y Gestión</v>
          </cell>
          <cell r="H12" t="str">
            <v>PROFESIONAL</v>
          </cell>
          <cell r="I12" t="str">
            <v>2 CONTRATACIÓN DIRECTA</v>
          </cell>
          <cell r="J12" t="str">
            <v>14 PRESTACIÓN DE SERVICIOS</v>
          </cell>
          <cell r="K12" t="str">
            <v>N/A</v>
          </cell>
          <cell r="L12">
            <v>80101504</v>
          </cell>
          <cell r="M12">
            <v>6323</v>
          </cell>
          <cell r="O12">
            <v>6423</v>
          </cell>
          <cell r="P12">
            <v>44957</v>
          </cell>
          <cell r="R12" t="str">
            <v>C-3299-0900-2-0-3299060-02</v>
          </cell>
          <cell r="S12" t="str">
            <v>SIMPLIFICADO</v>
          </cell>
          <cell r="T12">
            <v>7000000</v>
          </cell>
          <cell r="U12">
            <v>77000000</v>
          </cell>
          <cell r="V12" t="str">
            <v>Setenta y siete millones pesos</v>
          </cell>
          <cell r="X12" t="str">
            <v>1 PERSONA NATURAL</v>
          </cell>
          <cell r="Y12" t="str">
            <v>3 CÉDULA DE CIUDADANÍA</v>
          </cell>
          <cell r="Z12">
            <v>32792013</v>
          </cell>
          <cell r="AA12" t="str">
            <v>N-A</v>
          </cell>
          <cell r="AB12" t="str">
            <v>11 NO SE DILIGENCIA INFORMACIÓN PARA ESTE FORMULARIO EN ESTE PERÍODO DE REPORTE</v>
          </cell>
          <cell r="AC12" t="str">
            <v>FEMENINO</v>
          </cell>
          <cell r="AD12" t="str">
            <v>ATLANTICO</v>
          </cell>
          <cell r="AE12" t="str">
            <v>BARRANQUILLA</v>
          </cell>
          <cell r="AF12" t="str">
            <v>SINDRY</v>
          </cell>
          <cell r="AG12" t="str">
            <v>JANETH</v>
          </cell>
          <cell r="AH12" t="str">
            <v>AHUMADA</v>
          </cell>
          <cell r="AI12" t="str">
            <v>MARTINEZ</v>
          </cell>
          <cell r="AJ12" t="str">
            <v>SI</v>
          </cell>
          <cell r="AK12" t="str">
            <v>1 PÓLIZA</v>
          </cell>
          <cell r="AL12" t="str">
            <v>12 SEGUROS DEL ESTADO</v>
          </cell>
          <cell r="AM12" t="str">
            <v>2 CUMPLIMIENTO</v>
          </cell>
          <cell r="AN12">
            <v>44958</v>
          </cell>
          <cell r="AO12" t="str">
            <v>17-44-101208239</v>
          </cell>
          <cell r="AP12" t="str">
            <v>SAF-SUBDIRECCION ADMINISTRATIVA Y FINANCIERA</v>
          </cell>
          <cell r="AQ12" t="str">
            <v>GRUPO DE CONTRATOS</v>
          </cell>
          <cell r="AR12" t="str">
            <v xml:space="preserve">OFICINA ASESORA DE PLANEACIÓN </v>
          </cell>
          <cell r="AS12" t="str">
            <v>2 SUPERVISOR</v>
          </cell>
          <cell r="AT12" t="str">
            <v>3 CÉDULA DE CIUDADANÍA</v>
          </cell>
          <cell r="AU12">
            <v>80076849</v>
          </cell>
          <cell r="AV12" t="str">
            <v>ANDRES MAURICIO LEON LOPEZ</v>
          </cell>
          <cell r="AW12">
            <v>330</v>
          </cell>
          <cell r="AX12">
            <v>11</v>
          </cell>
          <cell r="AY12" t="str">
            <v>3 NO PACTADOS</v>
          </cell>
          <cell r="AZ12" t="str">
            <v>4 NO SE HA ADICIONADO NI EN VALOR y EN TIEMPO</v>
          </cell>
          <cell r="BA12">
            <v>0</v>
          </cell>
          <cell r="BB12">
            <v>0</v>
          </cell>
          <cell r="BF12">
            <v>44957</v>
          </cell>
          <cell r="BG12">
            <v>44960</v>
          </cell>
          <cell r="BH12">
            <v>44960</v>
          </cell>
          <cell r="BI12">
            <v>45290</v>
          </cell>
          <cell r="BK12" t="str">
            <v>2. NO</v>
          </cell>
          <cell r="BN12" t="str">
            <v>2. NO</v>
          </cell>
          <cell r="BO12">
            <v>0</v>
          </cell>
          <cell r="BS12" t="str">
            <v>2023420501000009E</v>
          </cell>
          <cell r="BT12">
            <v>77000000</v>
          </cell>
          <cell r="BU12" t="str">
            <v>MYRIAM JANETH GONZALEZ</v>
          </cell>
          <cell r="BV12" t="str">
            <v>https://www.secop.gov.co/CO1BusinessLine/Tendering/BuyerWorkArea/Index?docUniqueIdentifier=CO1.BDOS.3867046</v>
          </cell>
          <cell r="BW12" t="str">
            <v>VIGENTE</v>
          </cell>
          <cell r="BY12" t="str">
            <v>https://community.secop.gov.co/Public/Tendering/OpportunityDetail/Index?noticeUID=CO1.NTC.3868812&amp;isFromPublicArea=True&amp;isModal=False</v>
          </cell>
          <cell r="BZ12" t="str">
            <v>Bogotá</v>
          </cell>
          <cell r="CA12" t="str">
            <v>D.C.</v>
          </cell>
          <cell r="CB12">
            <v>44960</v>
          </cell>
          <cell r="CD12" t="str">
            <v>sindry.fonseca</v>
          </cell>
          <cell r="CE12" t="str">
            <v>@parquesnacionales.gov.co</v>
          </cell>
          <cell r="CF12" t="str">
            <v>sindry.fonseca@parquesnacionales.gov.co</v>
          </cell>
          <cell r="CG12" t="str">
            <v>INGENIERO EN RECURSOS HIDRICOS Y GESTIÓN AMBIENTAL</v>
          </cell>
          <cell r="CH12">
            <v>2023</v>
          </cell>
          <cell r="CI12" t="str">
            <v>BANCOLOMBIA</v>
          </cell>
          <cell r="CJ12" t="str">
            <v>AHORROS</v>
          </cell>
          <cell r="CK12" t="str">
            <v>4908482480</v>
          </cell>
          <cell r="CM12" t="str">
            <v>NO</v>
          </cell>
        </row>
        <row r="13">
          <cell r="A13" t="str">
            <v>NC-CPS-010-2023</v>
          </cell>
          <cell r="B13" t="str">
            <v>2 NACIONAL</v>
          </cell>
          <cell r="C13" t="str">
            <v>CD-NC-011-2023</v>
          </cell>
          <cell r="D13">
            <v>10</v>
          </cell>
          <cell r="E13" t="str">
            <v>FELIPE GUERRA BAQUERO</v>
          </cell>
          <cell r="F13">
            <v>44956</v>
          </cell>
          <cell r="G13" t="str">
            <v>Prestar servicios profesionales en la gestión y la negociación de asuntos internacionales, la gestión de donaciones y la negociación, formulación y seguimiento a la ejecución de programas/proyectos de cooperación de Parques Nacionales Naturales de Colombia, acorde con las prioridades estratégicas definidas en el Plan Nacional de Desarrollo vigente.</v>
          </cell>
          <cell r="H13" t="str">
            <v>PROFESIONAL</v>
          </cell>
          <cell r="I13" t="str">
            <v>2 CONTRATACIÓN DIRECTA</v>
          </cell>
          <cell r="J13" t="str">
            <v>14 PRESTACIÓN DE SERVICIOS</v>
          </cell>
          <cell r="K13" t="str">
            <v>N/A</v>
          </cell>
          <cell r="L13">
            <v>80101504</v>
          </cell>
          <cell r="M13">
            <v>5323</v>
          </cell>
          <cell r="O13">
            <v>6523</v>
          </cell>
          <cell r="P13">
            <v>44957</v>
          </cell>
          <cell r="R13" t="str">
            <v>C-3299-0900-2-0-3299054-02</v>
          </cell>
          <cell r="S13" t="str">
            <v>SIMPLIFICADO</v>
          </cell>
          <cell r="T13">
            <v>8200000</v>
          </cell>
          <cell r="U13">
            <v>90200000</v>
          </cell>
          <cell r="V13" t="str">
            <v>Noventa millones doscientos mil pesos</v>
          </cell>
          <cell r="X13" t="str">
            <v>1 PERSONA NATURAL</v>
          </cell>
          <cell r="Y13" t="str">
            <v>3 CÉDULA DE CIUDADANÍA</v>
          </cell>
          <cell r="Z13">
            <v>1020747020</v>
          </cell>
          <cell r="AA13" t="str">
            <v>N-A</v>
          </cell>
          <cell r="AB13" t="str">
            <v>11 NO SE DILIGENCIA INFORMACIÓN PARA ESTE FORMULARIO EN ESTE PERÍODO DE REPORTE</v>
          </cell>
          <cell r="AC13" t="str">
            <v>MASCULINO</v>
          </cell>
          <cell r="AD13" t="str">
            <v>CUNDINAMARCA</v>
          </cell>
          <cell r="AE13" t="str">
            <v>BOGOTA</v>
          </cell>
          <cell r="AF13" t="str">
            <v>FELIPE</v>
          </cell>
          <cell r="AH13" t="str">
            <v>GUERRA</v>
          </cell>
          <cell r="AI13" t="str">
            <v>BAQUERO</v>
          </cell>
          <cell r="AJ13" t="str">
            <v>SI</v>
          </cell>
          <cell r="AK13" t="str">
            <v>1 PÓLIZA</v>
          </cell>
          <cell r="AL13" t="str">
            <v>14 ASEGURADORA SOLIDARIA</v>
          </cell>
          <cell r="AM13" t="str">
            <v>2 CUMPLIMIENTO</v>
          </cell>
          <cell r="AN13">
            <v>44957</v>
          </cell>
          <cell r="AO13" t="str">
            <v>310 - 47 - 994000007390</v>
          </cell>
          <cell r="AP13" t="str">
            <v>SAF-SUBDIRECCION ADMINISTRATIVA Y FINANCIERA</v>
          </cell>
          <cell r="AQ13" t="str">
            <v>GRUPO DE CONTRATOS</v>
          </cell>
          <cell r="AR13" t="str">
            <v xml:space="preserve">OFICINA ASESORA DE PLANEACIÓN </v>
          </cell>
          <cell r="AS13" t="str">
            <v>2 SUPERVISOR</v>
          </cell>
          <cell r="AT13" t="str">
            <v>3 CÉDULA DE CIUDADANÍA</v>
          </cell>
          <cell r="AU13">
            <v>80076849</v>
          </cell>
          <cell r="AV13" t="str">
            <v>ANDRES MAURICIO LEON LOPEZ</v>
          </cell>
          <cell r="AW13">
            <v>330</v>
          </cell>
          <cell r="AX13">
            <v>11</v>
          </cell>
          <cell r="AY13" t="str">
            <v>3 NO PACTADOS</v>
          </cell>
          <cell r="AZ13" t="str">
            <v>4 NO SE HA ADICIONADO NI EN VALOR y EN TIEMPO</v>
          </cell>
          <cell r="BA13">
            <v>0</v>
          </cell>
          <cell r="BB13">
            <v>0</v>
          </cell>
          <cell r="BF13">
            <v>44957</v>
          </cell>
          <cell r="BG13">
            <v>44958</v>
          </cell>
          <cell r="BH13">
            <v>44958</v>
          </cell>
          <cell r="BI13">
            <v>45290</v>
          </cell>
          <cell r="BK13" t="str">
            <v>2. NO</v>
          </cell>
          <cell r="BN13" t="str">
            <v>2. NO</v>
          </cell>
          <cell r="BO13">
            <v>0</v>
          </cell>
          <cell r="BS13" t="str">
            <v>2023420501000010E</v>
          </cell>
          <cell r="BT13">
            <v>90200000</v>
          </cell>
          <cell r="BU13" t="str">
            <v>LEIDY MARCELA GARAVITO ROMERO</v>
          </cell>
          <cell r="BV13" t="str">
            <v>https://www.secop.gov.co/CO1BusinessLine/Tendering/BuyerWorkArea/Index?docUniqueIdentifier=CO1.BDOS.3866788</v>
          </cell>
          <cell r="BW13" t="str">
            <v>VIGENTE</v>
          </cell>
          <cell r="BY13" t="str">
            <v>https://community.secop.gov.co/Public/Tendering/OpportunityDetail/Index?noticeUID=CO1.NTC.3868660&amp;isFromPublicArea=True&amp;isModal=False</v>
          </cell>
          <cell r="BZ13" t="str">
            <v>Bogotá</v>
          </cell>
          <cell r="CA13" t="str">
            <v>D.C.</v>
          </cell>
          <cell r="CB13">
            <v>44958</v>
          </cell>
          <cell r="CD13" t="str">
            <v>felipe.guerra</v>
          </cell>
          <cell r="CE13" t="str">
            <v>@parquesnacionales.gov.co</v>
          </cell>
          <cell r="CF13" t="str">
            <v>felipe.guerra@parquesnacionales.gov.co</v>
          </cell>
          <cell r="CG13" t="str">
            <v>CIENCIAS POLITICAS</v>
          </cell>
          <cell r="CH13">
            <v>2023</v>
          </cell>
          <cell r="CI13" t="str">
            <v>BANCOLOMBIA</v>
          </cell>
          <cell r="CJ13" t="str">
            <v>AHORROS</v>
          </cell>
          <cell r="CK13" t="str">
            <v>91247158818</v>
          </cell>
          <cell r="CM13" t="str">
            <v>NO</v>
          </cell>
        </row>
        <row r="14">
          <cell r="A14" t="str">
            <v>NC-CPS-011-2023</v>
          </cell>
          <cell r="B14" t="str">
            <v>2 NACIONAL</v>
          </cell>
          <cell r="C14" t="str">
            <v>CD-NC-012-2023</v>
          </cell>
          <cell r="D14">
            <v>11</v>
          </cell>
          <cell r="E14" t="str">
            <v>WILLIAM ALBERTO GARZON ROMERO</v>
          </cell>
          <cell r="F14">
            <v>44956</v>
          </cell>
          <cell r="G14" t="str">
            <v>Prestar servicios profesionales en la programación, actualización y seguimiento de los proyectos de inversión y las modificaciones presupuestales requeridas; acorde con las diferentes fuentes de financiación, a partir de las metodologías y marco normativo vigente, en el marco del presupuesto orientado a resultados.</v>
          </cell>
          <cell r="H14" t="str">
            <v>PROFESIONAL</v>
          </cell>
          <cell r="I14" t="str">
            <v>2 CONTRATACIÓN DIRECTA</v>
          </cell>
          <cell r="J14" t="str">
            <v>14 PRESTACIÓN DE SERVICIOS</v>
          </cell>
          <cell r="K14" t="str">
            <v>N/A</v>
          </cell>
          <cell r="L14">
            <v>80101504</v>
          </cell>
          <cell r="M14">
            <v>6523</v>
          </cell>
          <cell r="O14">
            <v>6723</v>
          </cell>
          <cell r="P14">
            <v>44957</v>
          </cell>
          <cell r="R14" t="str">
            <v>C-3299-0900-2-0-3299054-02</v>
          </cell>
          <cell r="S14" t="str">
            <v>SIMPLIFICADO</v>
          </cell>
          <cell r="T14">
            <v>7297617</v>
          </cell>
          <cell r="U14">
            <v>80273787</v>
          </cell>
          <cell r="V14" t="str">
            <v>Ochenta millones doscientos setenta y tres mil setecientos ochenta y siete pesos</v>
          </cell>
          <cell r="X14" t="str">
            <v>1 PERSONA NATURAL</v>
          </cell>
          <cell r="Y14" t="str">
            <v>3 CÉDULA DE CIUDADANÍA</v>
          </cell>
          <cell r="Z14">
            <v>80926500</v>
          </cell>
          <cell r="AA14" t="str">
            <v>N-A</v>
          </cell>
          <cell r="AB14" t="str">
            <v>11 NO SE DILIGENCIA INFORMACIÓN PARA ESTE FORMULARIO EN ESTE PERÍODO DE REPORTE</v>
          </cell>
          <cell r="AC14" t="str">
            <v>MASCULINO</v>
          </cell>
          <cell r="AD14" t="str">
            <v>CUNDINAMARCA</v>
          </cell>
          <cell r="AE14" t="str">
            <v>BOGOTA</v>
          </cell>
          <cell r="AF14" t="str">
            <v>WILLIAM</v>
          </cell>
          <cell r="AG14" t="str">
            <v>ALBERTO</v>
          </cell>
          <cell r="AH14" t="str">
            <v>GARZON</v>
          </cell>
          <cell r="AI14" t="str">
            <v>ROMERO</v>
          </cell>
          <cell r="AJ14" t="str">
            <v>SI</v>
          </cell>
          <cell r="AK14" t="str">
            <v>1 PÓLIZA</v>
          </cell>
          <cell r="AL14" t="str">
            <v>12 SEGUROS DEL ESTADO</v>
          </cell>
          <cell r="AM14" t="str">
            <v>2 CUMPLIMIENTO</v>
          </cell>
          <cell r="AN14">
            <v>44958</v>
          </cell>
          <cell r="AO14" t="str">
            <v>11-46-101032278</v>
          </cell>
          <cell r="AP14" t="str">
            <v>SAF-SUBDIRECCION ADMINISTRATIVA Y FINANCIERA</v>
          </cell>
          <cell r="AQ14" t="str">
            <v>GRUPO DE CONTRATOS</v>
          </cell>
          <cell r="AR14" t="str">
            <v xml:space="preserve">OFICINA ASESORA DE PLANEACIÓN </v>
          </cell>
          <cell r="AS14" t="str">
            <v>2 SUPERVISOR</v>
          </cell>
          <cell r="AT14" t="str">
            <v>3 CÉDULA DE CIUDADANÍA</v>
          </cell>
          <cell r="AU14">
            <v>80076849</v>
          </cell>
          <cell r="AV14" t="str">
            <v>ANDRES MAURICIO LEON LOPEZ</v>
          </cell>
          <cell r="AW14">
            <v>330</v>
          </cell>
          <cell r="AX14">
            <v>11</v>
          </cell>
          <cell r="AY14" t="str">
            <v>3 NO PACTADOS</v>
          </cell>
          <cell r="AZ14" t="str">
            <v>4 NO SE HA ADICIONADO NI EN VALOR y EN TIEMPO</v>
          </cell>
          <cell r="BA14">
            <v>0</v>
          </cell>
          <cell r="BB14">
            <v>0</v>
          </cell>
          <cell r="BF14">
            <v>44957</v>
          </cell>
          <cell r="BG14">
            <v>44958</v>
          </cell>
          <cell r="BH14">
            <v>44958</v>
          </cell>
          <cell r="BI14">
            <v>45290</v>
          </cell>
          <cell r="BK14" t="str">
            <v>2. NO</v>
          </cell>
          <cell r="BN14" t="str">
            <v>2. NO</v>
          </cell>
          <cell r="BO14">
            <v>0</v>
          </cell>
          <cell r="BS14" t="str">
            <v>2023420501000011E</v>
          </cell>
          <cell r="BT14">
            <v>80273787</v>
          </cell>
          <cell r="BU14" t="str">
            <v>LEIDY MARCELA GARAVITO ROMERO</v>
          </cell>
          <cell r="BV14" t="str">
            <v>https://www.secop.gov.co/CO1BusinessLine/Tendering/BuyerWorkArea/Index?docUniqueIdentifier=CO1.BDOS.3867115</v>
          </cell>
          <cell r="BW14" t="str">
            <v>VIGENTE</v>
          </cell>
          <cell r="BY14" t="str">
            <v>https://community.secop.gov.co/Public/Tendering/OpportunityDetail/Index?noticeUID=CO1.NTC.3868661&amp;isFromPublicArea=True&amp;isModal=False</v>
          </cell>
          <cell r="BZ14" t="str">
            <v>Bogotá</v>
          </cell>
          <cell r="CA14" t="str">
            <v>D.C.</v>
          </cell>
          <cell r="CB14">
            <v>44958</v>
          </cell>
          <cell r="CD14" t="str">
            <v>william.garzon</v>
          </cell>
          <cell r="CE14" t="str">
            <v>@parquesnacionales.gov.co</v>
          </cell>
          <cell r="CF14" t="str">
            <v>william.garzon@parquesnacionales.gov.co</v>
          </cell>
          <cell r="CG14" t="str">
            <v>PROFESIONAL EN RELACIONES INTERNACIONALES</v>
          </cell>
          <cell r="CH14">
            <v>2023</v>
          </cell>
          <cell r="CI14" t="str">
            <v>BANCOLOMBIA</v>
          </cell>
          <cell r="CJ14" t="str">
            <v>AHORROS</v>
          </cell>
          <cell r="CK14" t="str">
            <v>94461228156</v>
          </cell>
          <cell r="CM14" t="str">
            <v>NO</v>
          </cell>
        </row>
        <row r="15">
          <cell r="A15" t="str">
            <v>NC-CPS-012-2023</v>
          </cell>
          <cell r="B15" t="str">
            <v>2 NACIONAL</v>
          </cell>
          <cell r="C15" t="str">
            <v>CD-NC-013-2023</v>
          </cell>
          <cell r="D15">
            <v>12</v>
          </cell>
          <cell r="E15" t="str">
            <v>LAURA MILENA CAMACHO JARAMILLO</v>
          </cell>
          <cell r="F15">
            <v>44956</v>
          </cell>
          <cell r="G15" t="str">
            <v>Prestar servicios profesionales para la gestión, negociación, formulación y seguimiento a la ejecución de programas/proyectos de cooperación y de asuntos internacionales, con especial atención en asuntos marinos regionales, y otros que le sean asignados, acorde con las prioridades estratégicas del Plan Nacional de Desarrollo vigente.</v>
          </cell>
          <cell r="H15" t="str">
            <v>PROFESIONAL</v>
          </cell>
          <cell r="I15" t="str">
            <v>2 CONTRATACIÓN DIRECTA</v>
          </cell>
          <cell r="J15" t="str">
            <v>14 PRESTACIÓN DE SERVICIOS</v>
          </cell>
          <cell r="K15" t="str">
            <v>N/A</v>
          </cell>
          <cell r="L15">
            <v>80101504</v>
          </cell>
          <cell r="M15">
            <v>5523</v>
          </cell>
          <cell r="O15">
            <v>6623</v>
          </cell>
          <cell r="P15">
            <v>44957</v>
          </cell>
          <cell r="R15" t="str">
            <v>C-3299-0900-2-0-3299054-02</v>
          </cell>
          <cell r="S15" t="str">
            <v>SIMPLIFICADO</v>
          </cell>
          <cell r="T15">
            <v>7500000</v>
          </cell>
          <cell r="U15">
            <v>82500000</v>
          </cell>
          <cell r="V15" t="str">
            <v>Ochenta y dos millones quinientos mil pesos</v>
          </cell>
          <cell r="W15">
            <v>3000000</v>
          </cell>
          <cell r="X15" t="str">
            <v>1 PERSONA NATURAL</v>
          </cell>
          <cell r="Y15" t="str">
            <v>3 CÉDULA DE CIUDADANÍA</v>
          </cell>
          <cell r="Z15">
            <v>1032402519</v>
          </cell>
          <cell r="AA15" t="str">
            <v>N-A</v>
          </cell>
          <cell r="AB15" t="str">
            <v>11 NO SE DILIGENCIA INFORMACIÓN PARA ESTE FORMULARIO EN ESTE PERÍODO DE REPORTE</v>
          </cell>
          <cell r="AC15" t="str">
            <v>FEMENINO</v>
          </cell>
          <cell r="AD15" t="str">
            <v>CUNDINAMARCA</v>
          </cell>
          <cell r="AE15" t="str">
            <v>BOGOTA</v>
          </cell>
          <cell r="AF15" t="str">
            <v>LAURA</v>
          </cell>
          <cell r="AG15" t="str">
            <v>MILENA</v>
          </cell>
          <cell r="AH15" t="str">
            <v>CAMACHO</v>
          </cell>
          <cell r="AI15" t="str">
            <v>JARAMILLO</v>
          </cell>
          <cell r="AJ15" t="str">
            <v>SI</v>
          </cell>
          <cell r="AK15" t="str">
            <v>1 PÓLIZA</v>
          </cell>
          <cell r="AL15" t="str">
            <v>12 SEGUROS DEL ESTADO</v>
          </cell>
          <cell r="AM15" t="str">
            <v>2 CUMPLIMIENTO</v>
          </cell>
          <cell r="AN15">
            <v>44927</v>
          </cell>
          <cell r="AO15" t="str">
            <v>11-46-101032218</v>
          </cell>
          <cell r="AP15" t="str">
            <v>SAF-SUBDIRECCION ADMINISTRATIVA Y FINANCIERA</v>
          </cell>
          <cell r="AQ15" t="str">
            <v>GRUPO DE CONTRATOS</v>
          </cell>
          <cell r="AR15" t="str">
            <v xml:space="preserve">OFICINA ASESORA DE PLANEACIÓN </v>
          </cell>
          <cell r="AS15" t="str">
            <v>2 SUPERVISOR</v>
          </cell>
          <cell r="AT15" t="str">
            <v>3 CÉDULA DE CIUDADANÍA</v>
          </cell>
          <cell r="AU15">
            <v>80076849</v>
          </cell>
          <cell r="AV15" t="str">
            <v>ANDRES MAURICIO LEON LOPEZ</v>
          </cell>
          <cell r="AW15">
            <v>330</v>
          </cell>
          <cell r="AX15">
            <v>11</v>
          </cell>
          <cell r="AY15" t="str">
            <v>3 NO PACTADOS</v>
          </cell>
          <cell r="AZ15" t="str">
            <v>4 NO SE HA ADICIONADO NI EN VALOR y EN TIEMPO</v>
          </cell>
          <cell r="BA15">
            <v>0</v>
          </cell>
          <cell r="BB15">
            <v>0</v>
          </cell>
          <cell r="BF15">
            <v>44957</v>
          </cell>
          <cell r="BG15">
            <v>44958</v>
          </cell>
          <cell r="BH15">
            <v>44958</v>
          </cell>
          <cell r="BI15">
            <v>45290</v>
          </cell>
          <cell r="BK15" t="str">
            <v>2. NO</v>
          </cell>
          <cell r="BN15" t="str">
            <v>2. NO</v>
          </cell>
          <cell r="BO15">
            <v>0</v>
          </cell>
          <cell r="BS15" t="str">
            <v>2023420501000012E</v>
          </cell>
          <cell r="BT15">
            <v>82500000</v>
          </cell>
          <cell r="BU15" t="str">
            <v>EDNA ROCIO CASTRO</v>
          </cell>
          <cell r="BV15" t="str">
            <v>https://www.secop.gov.co/CO1BusinessLine/Tendering/BuyerWorkArea/Index?docUniqueIdentifier=CO1.BDOS.3867204</v>
          </cell>
          <cell r="BW15" t="str">
            <v>VIGENTE</v>
          </cell>
          <cell r="BY15" t="str">
            <v>https://community.secop.gov.co/Public/Tendering/OpportunityDetail/Index?noticeUID=CO1.NTC.3868654&amp;isFromPublicArea=True&amp;isModal=False</v>
          </cell>
          <cell r="BZ15" t="str">
            <v>Bogotá</v>
          </cell>
          <cell r="CA15" t="str">
            <v>D.C.</v>
          </cell>
          <cell r="CB15">
            <v>44958</v>
          </cell>
          <cell r="CD15" t="str">
            <v>apoyocmar</v>
          </cell>
          <cell r="CE15" t="str">
            <v>@parquesnacionales.gov.co</v>
          </cell>
          <cell r="CF15" t="str">
            <v>apoyocmar@parquesnacionales.gov.co</v>
          </cell>
          <cell r="CG15" t="str">
            <v>BIOLOGA MARINA</v>
          </cell>
          <cell r="CH15">
            <v>2023</v>
          </cell>
          <cell r="CI15" t="str">
            <v>DAVIVIENDA</v>
          </cell>
          <cell r="CJ15" t="str">
            <v>AHORROS</v>
          </cell>
          <cell r="CK15" t="str">
            <v>7270773265</v>
          </cell>
          <cell r="CM15" t="str">
            <v>NO</v>
          </cell>
        </row>
        <row r="16">
          <cell r="A16" t="str">
            <v>NC-CPS-013-2023</v>
          </cell>
          <cell r="B16" t="str">
            <v>2 NACIONAL</v>
          </cell>
          <cell r="C16" t="str">
            <v>CD-NC-014-2023</v>
          </cell>
          <cell r="D16">
            <v>13</v>
          </cell>
          <cell r="E16" t="str">
            <v>SERGIO ANDRES JIMENEZ MACIAS</v>
          </cell>
          <cell r="F16">
            <v>44956</v>
          </cell>
          <cell r="G16" t="str">
            <v>Prestar servicios profesionales de Arquitectura al Grupo de Infraestructura de la Subdirección Administrativa y Financiera, apoyando la estructuración, supervisión y seguimiento a los proyectos de infraestructura que requiera la dependencia, en especial los derivados de los convenios en los que Parques Nacionales Naturales de Colombia tenga especial interés o participación, dentro de la administración de las Áreas Protegidas del sistema de Parques Nacionales Naturales.</v>
          </cell>
          <cell r="H16" t="str">
            <v>PROFESIONAL</v>
          </cell>
          <cell r="I16" t="str">
            <v>2 CONTRATACIÓN DIRECTA</v>
          </cell>
          <cell r="J16" t="str">
            <v>14 PRESTACIÓN DE SERVICIOS</v>
          </cell>
          <cell r="K16" t="str">
            <v>N/A</v>
          </cell>
          <cell r="L16">
            <v>80111600</v>
          </cell>
          <cell r="M16">
            <v>10723</v>
          </cell>
          <cell r="O16">
            <v>6823</v>
          </cell>
          <cell r="P16">
            <v>44957</v>
          </cell>
          <cell r="R16" t="str">
            <v>C-3202-0900-4-0-3202036-02</v>
          </cell>
          <cell r="S16" t="str">
            <v>SIMPLIFICADO</v>
          </cell>
          <cell r="T16">
            <v>6494854</v>
          </cell>
          <cell r="U16">
            <v>71443394</v>
          </cell>
          <cell r="V16" t="str">
            <v>Setenta y un millones cuatrocientos cuarenta y tres mil trescientos noventa y cuatro pesos</v>
          </cell>
          <cell r="X16" t="str">
            <v>1 PERSONA NATURAL</v>
          </cell>
          <cell r="Y16" t="str">
            <v>3 CÉDULA DE CIUDADANÍA</v>
          </cell>
          <cell r="Z16">
            <v>1020760513</v>
          </cell>
          <cell r="AA16" t="str">
            <v>N-A</v>
          </cell>
          <cell r="AB16" t="str">
            <v>11 NO SE DILIGENCIA INFORMACIÓN PARA ESTE FORMULARIO EN ESTE PERÍODO DE REPORTE</v>
          </cell>
          <cell r="AC16" t="str">
            <v>MASCULINO</v>
          </cell>
          <cell r="AD16" t="str">
            <v>META</v>
          </cell>
          <cell r="AE16" t="str">
            <v>VILLAVICENCIO</v>
          </cell>
          <cell r="AF16" t="str">
            <v>SERGIO</v>
          </cell>
          <cell r="AG16" t="str">
            <v>ANDRES</v>
          </cell>
          <cell r="AH16" t="str">
            <v>JIMENEZ</v>
          </cell>
          <cell r="AI16" t="str">
            <v>MACIAS</v>
          </cell>
          <cell r="AJ16" t="str">
            <v>SI</v>
          </cell>
          <cell r="AK16" t="str">
            <v>1 PÓLIZA</v>
          </cell>
          <cell r="AL16" t="str">
            <v>12 SEGUROS DEL ESTADO</v>
          </cell>
          <cell r="AM16" t="str">
            <v>2 CUMPLIMIENTO</v>
          </cell>
          <cell r="AN16">
            <v>44957</v>
          </cell>
          <cell r="AO16" t="str">
            <v>21-46-101059698</v>
          </cell>
          <cell r="AP16" t="str">
            <v>SAF-SUBDIRECCION ADMINISTRATIVA Y FINANCIERA</v>
          </cell>
          <cell r="AQ16" t="str">
            <v>GRUPO DE CONTRATOS</v>
          </cell>
          <cell r="AR16" t="str">
            <v>GRUPO DE INFRAESTRUCTURA</v>
          </cell>
          <cell r="AS16" t="str">
            <v>2 SUPERVISOR</v>
          </cell>
          <cell r="AT16" t="str">
            <v>3 CÉDULA DE CIUDADANÍA</v>
          </cell>
          <cell r="AU16">
            <v>91209676</v>
          </cell>
          <cell r="AV16" t="str">
            <v>CARLOS ALBERTO PINZÓN BARCO</v>
          </cell>
          <cell r="AW16">
            <v>330</v>
          </cell>
          <cell r="AX16">
            <v>11</v>
          </cell>
          <cell r="AY16" t="str">
            <v>3 NO PACTADOS</v>
          </cell>
          <cell r="AZ16" t="str">
            <v>4 NO SE HA ADICIONADO NI EN VALOR y EN TIEMPO</v>
          </cell>
          <cell r="BA16">
            <v>0</v>
          </cell>
          <cell r="BB16">
            <v>0</v>
          </cell>
          <cell r="BF16">
            <v>44957</v>
          </cell>
          <cell r="BG16">
            <v>44958</v>
          </cell>
          <cell r="BH16">
            <v>44958</v>
          </cell>
          <cell r="BI16">
            <v>45290</v>
          </cell>
          <cell r="BK16" t="str">
            <v>2. NO</v>
          </cell>
          <cell r="BN16" t="str">
            <v>2. NO</v>
          </cell>
          <cell r="BO16">
            <v>0</v>
          </cell>
          <cell r="BS16" t="str">
            <v>2023420501000013E</v>
          </cell>
          <cell r="BT16">
            <v>71443394</v>
          </cell>
          <cell r="BU16" t="str">
            <v>MYRIAM JANETH GONZALEZ</v>
          </cell>
          <cell r="BV16" t="str">
            <v>https://www.secop.gov.co/CO1BusinessLine/Tendering/BuyerWorkArea/Index?docUniqueIdentifier=CO1.BDOS.3869076</v>
          </cell>
          <cell r="BW16" t="str">
            <v>VIGENTE</v>
          </cell>
          <cell r="BY16" t="str">
            <v>https://community.secop.gov.co/Public/Tendering/OpportunityDetail/Index?noticeUID=CO1.NTC.3882094&amp;isFromPublicArea=True&amp;isModal=False</v>
          </cell>
          <cell r="BZ16" t="str">
            <v>Bogotá</v>
          </cell>
          <cell r="CA16" t="str">
            <v>D.C.</v>
          </cell>
          <cell r="CB16">
            <v>44958</v>
          </cell>
          <cell r="CD16" t="str">
            <v>N/A</v>
          </cell>
          <cell r="CE16" t="str">
            <v>@parquesnacionales.gov.co</v>
          </cell>
          <cell r="CF16" t="str">
            <v>N/A@parquesnacionales.gov.co</v>
          </cell>
          <cell r="CG16" t="str">
            <v>ARQUITECTO</v>
          </cell>
          <cell r="CH16">
            <v>2023</v>
          </cell>
          <cell r="CI16" t="str">
            <v>SCOTIABANK COLPATRIA</v>
          </cell>
          <cell r="CJ16" t="str">
            <v>AHORROS</v>
          </cell>
          <cell r="CK16" t="str">
            <v>4722011267</v>
          </cell>
          <cell r="CM16" t="str">
            <v>NO</v>
          </cell>
        </row>
        <row r="17">
          <cell r="A17" t="str">
            <v>NC-CPS-014-2023</v>
          </cell>
          <cell r="B17" t="str">
            <v>2 NACIONAL</v>
          </cell>
          <cell r="C17" t="str">
            <v>CD-NC-015-2023</v>
          </cell>
          <cell r="D17">
            <v>14</v>
          </cell>
          <cell r="E17" t="str">
            <v>MONICA ROSANIA SANDOVAL ARAQUE</v>
          </cell>
          <cell r="F17">
            <v>44956</v>
          </cell>
          <cell r="G17" t="str">
            <v>Prestar servicios profesionales para apoyar la implementación y mejora del Sistema de Gestión Integrado en Parques Nacionales Naturales de Colombia, conforme los requisitos y lineamientos del Modelo Integrado de Planeación y Gestión - MIPG y las Normas Técnicas Colombianas - NTC aplicables a la institución, en su versión vigente y demás orientaciones de la Oficina Asesora de Planeación.</v>
          </cell>
          <cell r="H17" t="str">
            <v>PROFESIONAL</v>
          </cell>
          <cell r="I17" t="str">
            <v>2 CONTRATACIÓN DIRECTA</v>
          </cell>
          <cell r="J17" t="str">
            <v>14 PRESTACIÓN DE SERVICIOS</v>
          </cell>
          <cell r="K17" t="str">
            <v>N/A</v>
          </cell>
          <cell r="L17">
            <v>80101504</v>
          </cell>
          <cell r="M17">
            <v>5923</v>
          </cell>
          <cell r="O17">
            <v>7023</v>
          </cell>
          <cell r="P17">
            <v>44957</v>
          </cell>
          <cell r="R17" t="str">
            <v>C-3299-0900-2-0-3299060-02</v>
          </cell>
          <cell r="S17" t="str">
            <v>SIMPLIFICADO</v>
          </cell>
          <cell r="T17">
            <v>8000000</v>
          </cell>
          <cell r="U17">
            <v>88000000</v>
          </cell>
          <cell r="V17" t="str">
            <v>Ochenta y ocho millones pesos</v>
          </cell>
          <cell r="X17" t="str">
            <v>1 PERSONA NATURAL</v>
          </cell>
          <cell r="Y17" t="str">
            <v>3 CÉDULA DE CIUDADANÍA</v>
          </cell>
          <cell r="Z17">
            <v>63546810</v>
          </cell>
          <cell r="AA17" t="str">
            <v>N-A</v>
          </cell>
          <cell r="AB17" t="str">
            <v>11 NO SE DILIGENCIA INFORMACIÓN PARA ESTE FORMULARIO EN ESTE PERÍODO DE REPORTE</v>
          </cell>
          <cell r="AC17" t="str">
            <v>FEMENINO</v>
          </cell>
          <cell r="AD17" t="str">
            <v>NORTE DE SANTANDER</v>
          </cell>
          <cell r="AE17" t="str">
            <v>PAMPLONA</v>
          </cell>
          <cell r="AF17" t="str">
            <v>MONICA</v>
          </cell>
          <cell r="AG17" t="str">
            <v>ROSANIA</v>
          </cell>
          <cell r="AH17" t="str">
            <v>SANDOVAL</v>
          </cell>
          <cell r="AI17" t="str">
            <v>ARAQUE</v>
          </cell>
          <cell r="AJ17" t="str">
            <v>SI</v>
          </cell>
          <cell r="AK17" t="str">
            <v>1 PÓLIZA</v>
          </cell>
          <cell r="AL17" t="str">
            <v>12 SEGUROS DEL ESTADO</v>
          </cell>
          <cell r="AM17" t="str">
            <v>2 CUMPLIMIENTO</v>
          </cell>
          <cell r="AN17">
            <v>44958</v>
          </cell>
          <cell r="AO17" t="str">
            <v>14-44-101173431</v>
          </cell>
          <cell r="AP17" t="str">
            <v>SAF-SUBDIRECCION ADMINISTRATIVA Y FINANCIERA</v>
          </cell>
          <cell r="AQ17" t="str">
            <v>GRUPO DE CONTRATOS</v>
          </cell>
          <cell r="AR17" t="str">
            <v xml:space="preserve">OFICINA ASESORA DE PLANEACIÓN </v>
          </cell>
          <cell r="AS17" t="str">
            <v>2 SUPERVISOR</v>
          </cell>
          <cell r="AT17" t="str">
            <v>3 CÉDULA DE CIUDADANÍA</v>
          </cell>
          <cell r="AU17">
            <v>52282872</v>
          </cell>
          <cell r="AV17" t="str">
            <v>DIANA CAROLINA OVIEDO LEON</v>
          </cell>
          <cell r="AW17">
            <v>330</v>
          </cell>
          <cell r="AX17">
            <v>11</v>
          </cell>
          <cell r="AY17" t="str">
            <v>3 NO PACTADOS</v>
          </cell>
          <cell r="AZ17" t="str">
            <v>4 NO SE HA ADICIONADO NI EN VALOR y EN TIEMPO</v>
          </cell>
          <cell r="BA17">
            <v>0</v>
          </cell>
          <cell r="BB17">
            <v>-12266667</v>
          </cell>
          <cell r="BF17">
            <v>44957</v>
          </cell>
          <cell r="BG17">
            <v>44958</v>
          </cell>
          <cell r="BH17">
            <v>44958</v>
          </cell>
          <cell r="BI17">
            <v>45244</v>
          </cell>
          <cell r="BJ17">
            <v>45244</v>
          </cell>
          <cell r="BK17" t="str">
            <v>2. NO</v>
          </cell>
          <cell r="BN17" t="str">
            <v>2. NO</v>
          </cell>
          <cell r="BO17">
            <v>0</v>
          </cell>
          <cell r="BR17" t="str">
            <v>TERA-FECHA DE TERMINACION INICIAL 30/12/2023</v>
          </cell>
          <cell r="BS17" t="str">
            <v>2023420501000014E</v>
          </cell>
          <cell r="BT17">
            <v>75733333</v>
          </cell>
          <cell r="BU17" t="str">
            <v>EDNA ROCIO CASTRO</v>
          </cell>
          <cell r="BV17" t="str">
            <v>https://www.secop.gov.co/CO1BusinessLine/Tendering/BuyerWorkArea/Index?docUniqueIdentifier=CO1.BDOS.3869997</v>
          </cell>
          <cell r="BW17" t="str">
            <v>VIGENTE</v>
          </cell>
          <cell r="BY17" t="str">
            <v>https://community.secop.gov.co/Public/Tendering/OpportunityDetail/Index?noticeUID=CO1.NTC.3872521&amp;isFromPublicArea=True&amp;isModal=False</v>
          </cell>
          <cell r="BZ17" t="str">
            <v>Bogotá</v>
          </cell>
          <cell r="CA17" t="str">
            <v>D.C.</v>
          </cell>
          <cell r="CB17">
            <v>44958</v>
          </cell>
          <cell r="CD17" t="str">
            <v>monica.sandoval</v>
          </cell>
          <cell r="CE17" t="str">
            <v>@parquesnacionales.gov.co</v>
          </cell>
          <cell r="CF17" t="str">
            <v>monica.sandoval@parquesnacionales.gov.co</v>
          </cell>
          <cell r="CG17" t="str">
            <v>BACTERIOLOGA</v>
          </cell>
          <cell r="CH17">
            <v>2023</v>
          </cell>
          <cell r="CI17" t="str">
            <v>BANCOLOMBIA</v>
          </cell>
          <cell r="CJ17" t="str">
            <v>AHORROS</v>
          </cell>
          <cell r="CK17" t="str">
            <v>14199542096</v>
          </cell>
          <cell r="CM17" t="str">
            <v>NO</v>
          </cell>
        </row>
        <row r="18">
          <cell r="A18" t="str">
            <v>NC-CPS-015-2023</v>
          </cell>
          <cell r="B18" t="str">
            <v>2 NACIONAL</v>
          </cell>
          <cell r="C18" t="str">
            <v>CD-NC-016-2023</v>
          </cell>
          <cell r="D18">
            <v>15</v>
          </cell>
          <cell r="E18" t="str">
            <v>JEFFERSON DEVIA CÉSPEDES</v>
          </cell>
          <cell r="F18">
            <v>44956</v>
          </cell>
          <cell r="G18" t="str">
            <v>Prestación de servicios profesionales de Ingeniería Civil en el Grupo de Infraestructura de la Subdirección Administrativa y Financiera, en la elaboración y verificación de cantidades y presupuestos para el desarrollo de los proyectos dentro de la administración de las Áreas Protegidas del sistema de Parques Nacionales Naturales.</v>
          </cell>
          <cell r="H18" t="str">
            <v>PROFESIONAL</v>
          </cell>
          <cell r="I18" t="str">
            <v>2 CONTRATACIÓN DIRECTA</v>
          </cell>
          <cell r="J18" t="str">
            <v>14 PRESTACIÓN DE SERVICIOS</v>
          </cell>
          <cell r="K18" t="str">
            <v>N/A</v>
          </cell>
          <cell r="L18">
            <v>80111600</v>
          </cell>
          <cell r="M18">
            <v>11623</v>
          </cell>
          <cell r="O18">
            <v>7123</v>
          </cell>
          <cell r="P18">
            <v>44957</v>
          </cell>
          <cell r="R18" t="str">
            <v>C-3202-0900-4-0-3202036-02</v>
          </cell>
          <cell r="S18" t="str">
            <v>SIMPLIFICADO</v>
          </cell>
          <cell r="T18">
            <v>4278535</v>
          </cell>
          <cell r="U18">
            <v>47063885</v>
          </cell>
          <cell r="V18" t="str">
            <v>Cuarenta y siete millones sesenta y tres mil ochocientos ochenta y cinco pesos</v>
          </cell>
          <cell r="X18" t="str">
            <v>1 PERSONA NATURAL</v>
          </cell>
          <cell r="Y18" t="str">
            <v>3 CÉDULA DE CIUDADANÍA</v>
          </cell>
          <cell r="Z18">
            <v>1024558508</v>
          </cell>
          <cell r="AA18" t="str">
            <v>N-A</v>
          </cell>
          <cell r="AB18" t="str">
            <v>11 NO SE DILIGENCIA INFORMACIÓN PARA ESTE FORMULARIO EN ESTE PERÍODO DE REPORTE</v>
          </cell>
          <cell r="AC18" t="str">
            <v>MASCULINO</v>
          </cell>
          <cell r="AD18" t="str">
            <v>CUNDINAMARCA</v>
          </cell>
          <cell r="AE18" t="str">
            <v>BOGOTA</v>
          </cell>
          <cell r="AF18" t="str">
            <v>JEFFERSON</v>
          </cell>
          <cell r="AH18" t="str">
            <v>DEVIA</v>
          </cell>
          <cell r="AI18" t="str">
            <v>CÉSPEDES</v>
          </cell>
          <cell r="AJ18" t="str">
            <v>NO</v>
          </cell>
          <cell r="AK18" t="str">
            <v>6 NO CONSTITUYÓ GARANTÍAS</v>
          </cell>
          <cell r="AL18" t="str">
            <v>N-A</v>
          </cell>
          <cell r="AM18" t="str">
            <v>N-A</v>
          </cell>
          <cell r="AN18" t="str">
            <v>N-A</v>
          </cell>
          <cell r="AO18" t="str">
            <v>N-A</v>
          </cell>
          <cell r="AP18" t="str">
            <v>SAF-SUBDIRECCION ADMINISTRATIVA Y FINANCIERA</v>
          </cell>
          <cell r="AQ18" t="str">
            <v>GRUPO DE CONTRATOS</v>
          </cell>
          <cell r="AR18" t="str">
            <v>GRUPO DE INFRAESTRUCTURA</v>
          </cell>
          <cell r="AS18" t="str">
            <v>2 SUPERVISOR</v>
          </cell>
          <cell r="AT18" t="str">
            <v>3 CÉDULA DE CIUDADANÍA</v>
          </cell>
          <cell r="AU18">
            <v>91209676</v>
          </cell>
          <cell r="AV18" t="str">
            <v>CARLOS ALBERTO PINZÓN BARCO</v>
          </cell>
          <cell r="AW18">
            <v>330</v>
          </cell>
          <cell r="AX18">
            <v>11</v>
          </cell>
          <cell r="AY18" t="str">
            <v>3 NO PACTADOS</v>
          </cell>
          <cell r="AZ18" t="str">
            <v>4 NO SE HA ADICIONADO NI EN VALOR y EN TIEMPO</v>
          </cell>
          <cell r="BA18">
            <v>0</v>
          </cell>
          <cell r="BB18">
            <v>0</v>
          </cell>
          <cell r="BF18">
            <v>44957</v>
          </cell>
          <cell r="BG18">
            <v>44958</v>
          </cell>
          <cell r="BH18">
            <v>44958</v>
          </cell>
          <cell r="BI18">
            <v>45290</v>
          </cell>
          <cell r="BK18" t="str">
            <v>2. NO</v>
          </cell>
          <cell r="BN18" t="str">
            <v>2. NO</v>
          </cell>
          <cell r="BO18">
            <v>0</v>
          </cell>
          <cell r="BS18" t="str">
            <v>2023420501000015E</v>
          </cell>
          <cell r="BT18">
            <v>47063885</v>
          </cell>
          <cell r="BU18" t="str">
            <v>EDNA ROCIO CASTRO</v>
          </cell>
          <cell r="BV18" t="str">
            <v>https://www.secop.gov.co/CO1BusinessLine/Tendering/BuyerWorkArea/Index?docUniqueIdentifier=CO1.BDOS.3869353</v>
          </cell>
          <cell r="BW18" t="str">
            <v>VIGENTE</v>
          </cell>
          <cell r="BY18" t="str">
            <v>https://community.secop.gov.co/Public/Tendering/OpportunityDetail/Index?noticeUID=CO1.NTC.3881935&amp;isFromPublicArea=True&amp;isModal=False</v>
          </cell>
          <cell r="BZ18" t="str">
            <v>Bogotá</v>
          </cell>
          <cell r="CA18" t="str">
            <v>D.C.</v>
          </cell>
          <cell r="CB18">
            <v>44958</v>
          </cell>
          <cell r="CD18" t="str">
            <v>N/A</v>
          </cell>
          <cell r="CE18" t="str">
            <v>@parquesnacionales.gov.co</v>
          </cell>
          <cell r="CF18" t="str">
            <v>N/A@parquesnacionales.gov.co</v>
          </cell>
          <cell r="CG18" t="str">
            <v>INGENIERO CIVIL</v>
          </cell>
          <cell r="CH18">
            <v>2023</v>
          </cell>
          <cell r="CI18" t="str">
            <v>POPULAR</v>
          </cell>
          <cell r="CJ18" t="str">
            <v>AHORROS</v>
          </cell>
          <cell r="CK18" t="str">
            <v>500-80313121-9</v>
          </cell>
          <cell r="CM18" t="str">
            <v>NO</v>
          </cell>
        </row>
        <row r="19">
          <cell r="A19" t="str">
            <v>NC-CPS-016-2023</v>
          </cell>
          <cell r="B19" t="str">
            <v>2 NACIONAL</v>
          </cell>
          <cell r="C19" t="str">
            <v>CD-NC-017-2023</v>
          </cell>
          <cell r="D19">
            <v>16</v>
          </cell>
          <cell r="E19" t="str">
            <v>EMMANUEL VIRZI</v>
          </cell>
          <cell r="F19">
            <v>44956</v>
          </cell>
          <cell r="G19" t="str">
            <v>Prestar servicios profesionales de Arquitectura al Grupo de Infraestructura de la Subdirección Administrativa y Financiera, apoyando los diseños arquitectónicos, la estructuración y evaluación de los proyectos adelantados en las infraestructuras a cargo de Parques Nacionales Naturales, dentro de la administración de las Áreas Protegidas del sistema de Parques Nacionales Naturales.</v>
          </cell>
          <cell r="H19" t="str">
            <v>PROFESIONAL</v>
          </cell>
          <cell r="I19" t="str">
            <v>2 CONTRATACIÓN DIRECTA</v>
          </cell>
          <cell r="J19" t="str">
            <v>14 PRESTACIÓN DE SERVICIOS</v>
          </cell>
          <cell r="K19" t="str">
            <v>N/A</v>
          </cell>
          <cell r="L19">
            <v>80111600</v>
          </cell>
          <cell r="M19">
            <v>11423</v>
          </cell>
          <cell r="O19">
            <v>6923</v>
          </cell>
          <cell r="P19">
            <v>44957</v>
          </cell>
          <cell r="R19" t="str">
            <v>C-3202-0900-4-0-3202036-02</v>
          </cell>
          <cell r="S19" t="str">
            <v>SIMPLIFICADO</v>
          </cell>
          <cell r="T19">
            <v>6494854</v>
          </cell>
          <cell r="U19">
            <v>71443394</v>
          </cell>
          <cell r="V19" t="str">
            <v>Setenta y un millones cuatrocientos cuarenta y tres mil trescientos noventa y cuatro pesos</v>
          </cell>
          <cell r="X19" t="str">
            <v>1 PERSONA NATURAL</v>
          </cell>
          <cell r="Y19" t="str">
            <v>4 CÉDULA DE EXTRANJERÍA</v>
          </cell>
          <cell r="Z19">
            <v>427735</v>
          </cell>
          <cell r="AA19" t="str">
            <v>N-A</v>
          </cell>
          <cell r="AB19" t="str">
            <v>11 NO SE DILIGENCIA INFORMACIÓN PARA ESTE FORMULARIO EN ESTE PERÍODO DE REPORTE</v>
          </cell>
          <cell r="AC19" t="str">
            <v>MASCULINO</v>
          </cell>
          <cell r="AD19" t="str">
            <v>ITALIA</v>
          </cell>
          <cell r="AF19" t="str">
            <v>EMMANUEL</v>
          </cell>
          <cell r="AH19" t="str">
            <v>VIRZI</v>
          </cell>
          <cell r="AJ19" t="str">
            <v>SI</v>
          </cell>
          <cell r="AK19" t="str">
            <v>1 PÓLIZA</v>
          </cell>
          <cell r="AL19" t="str">
            <v>12 SEGUROS DEL ESTADO</v>
          </cell>
          <cell r="AM19" t="str">
            <v>2 CUMPLIMIENTO</v>
          </cell>
          <cell r="AN19">
            <v>44957</v>
          </cell>
          <cell r="AO19" t="str">
            <v>21-46-101059657</v>
          </cell>
          <cell r="AP19" t="str">
            <v>SAF-SUBDIRECCION ADMINISTRATIVA Y FINANCIERA</v>
          </cell>
          <cell r="AQ19" t="str">
            <v>GRUPO DE CONTRATOS</v>
          </cell>
          <cell r="AR19" t="str">
            <v>GRUPO DE INFRAESTRUCTURA</v>
          </cell>
          <cell r="AS19" t="str">
            <v>2 SUPERVISOR</v>
          </cell>
          <cell r="AT19" t="str">
            <v>3 CÉDULA DE CIUDADANÍA</v>
          </cell>
          <cell r="AU19">
            <v>91209676</v>
          </cell>
          <cell r="AV19" t="str">
            <v>CARLOS ALBERTO PINZÓN BARCO</v>
          </cell>
          <cell r="AW19">
            <v>330</v>
          </cell>
          <cell r="AX19">
            <v>11</v>
          </cell>
          <cell r="AY19" t="str">
            <v>3 NO PACTADOS</v>
          </cell>
          <cell r="AZ19" t="str">
            <v>4 NO SE HA ADICIONADO NI EN VALOR y EN TIEMPO</v>
          </cell>
          <cell r="BA19">
            <v>0</v>
          </cell>
          <cell r="BB19">
            <v>0</v>
          </cell>
          <cell r="BF19">
            <v>44957</v>
          </cell>
          <cell r="BG19">
            <v>44958</v>
          </cell>
          <cell r="BH19">
            <v>44958</v>
          </cell>
          <cell r="BI19">
            <v>45290</v>
          </cell>
          <cell r="BK19" t="str">
            <v>2. NO</v>
          </cell>
          <cell r="BN19" t="str">
            <v>2. NO</v>
          </cell>
          <cell r="BO19">
            <v>0</v>
          </cell>
          <cell r="BS19" t="str">
            <v>2023420501000016E</v>
          </cell>
          <cell r="BT19">
            <v>71443394</v>
          </cell>
          <cell r="BU19" t="str">
            <v>LEIDY MARCELA GARAVITO ROMERO</v>
          </cell>
          <cell r="BV19" t="str">
            <v>https://www.secop.gov.co/CO1BusinessLine/Tendering/BuyerWorkArea/Index?docUniqueIdentifier=CO1.BDOS.3869368</v>
          </cell>
          <cell r="BW19" t="str">
            <v>VIGENTE</v>
          </cell>
          <cell r="BY19" t="str">
            <v>https://community.secop.gov.co/Public/Tendering/OpportunityDetail/Index?noticeUID=CO1.NTC.3882211&amp;isFromPublicArea=True&amp;isModal=False</v>
          </cell>
          <cell r="BZ19" t="str">
            <v>Bogotá</v>
          </cell>
          <cell r="CA19" t="str">
            <v>D.C.</v>
          </cell>
          <cell r="CB19">
            <v>44958</v>
          </cell>
          <cell r="CD19" t="str">
            <v>emanuele.virzi</v>
          </cell>
          <cell r="CE19" t="str">
            <v>@parquesnacionales.gov.co</v>
          </cell>
          <cell r="CF19" t="str">
            <v>emanuele.virzi@parquesnacionales.gov.co</v>
          </cell>
          <cell r="CG19" t="str">
            <v>ARQUITECTO</v>
          </cell>
          <cell r="CH19">
            <v>2023</v>
          </cell>
          <cell r="CI19" t="str">
            <v>DAVIVIENDA</v>
          </cell>
          <cell r="CJ19" t="str">
            <v>AHORROS</v>
          </cell>
          <cell r="CK19" t="str">
            <v>9400232006</v>
          </cell>
          <cell r="CM19" t="str">
            <v>NO</v>
          </cell>
        </row>
        <row r="20">
          <cell r="A20" t="str">
            <v>NC-CPS-017-2023</v>
          </cell>
          <cell r="B20" t="str">
            <v>2 NACIONAL</v>
          </cell>
          <cell r="C20" t="str">
            <v>CD-NC-018-2023</v>
          </cell>
          <cell r="D20">
            <v>17</v>
          </cell>
          <cell r="E20" t="str">
            <v>MERY ACEVEDO BARRERA</v>
          </cell>
          <cell r="F20">
            <v>44957</v>
          </cell>
          <cell r="G20" t="str">
            <v>Prestar servicios profesionales a la Subdirección Administrativa y Financiera, como apoyo técnico al desarrollo de los planes, programas, procesos y procedimientos relacionados con los asuntos precontractuales y administrativos que se requieran en Parques Nacionales de Colombia para su buen funcionamiento, en cumplimiento del proyecto de Fortalecimiento a la capacidad institucional.</v>
          </cell>
          <cell r="H20" t="str">
            <v>PROFESIONAL</v>
          </cell>
          <cell r="I20" t="str">
            <v>2 CONTRATACIÓN DIRECTA</v>
          </cell>
          <cell r="J20" t="str">
            <v>14 PRESTACIÓN DE SERVICIOS</v>
          </cell>
          <cell r="K20" t="str">
            <v>N/A</v>
          </cell>
          <cell r="L20">
            <v>80111600</v>
          </cell>
          <cell r="M20">
            <v>11223</v>
          </cell>
          <cell r="O20">
            <v>7323</v>
          </cell>
          <cell r="P20">
            <v>44957</v>
          </cell>
          <cell r="R20" t="str">
            <v>C-3299-0900-2-0-3299054-02</v>
          </cell>
          <cell r="S20" t="str">
            <v>SIMPLIFICADO</v>
          </cell>
          <cell r="T20">
            <v>7735476</v>
          </cell>
          <cell r="U20">
            <v>85090236</v>
          </cell>
          <cell r="V20" t="str">
            <v>Ochenta y cinco millones noventa mil doscientos treinta y seis pesos</v>
          </cell>
          <cell r="X20" t="str">
            <v>1 PERSONA NATURAL</v>
          </cell>
          <cell r="Y20" t="str">
            <v>3 CÉDULA DE CIUDADANÍA</v>
          </cell>
          <cell r="Z20">
            <v>51708737</v>
          </cell>
          <cell r="AA20" t="str">
            <v>N-A</v>
          </cell>
          <cell r="AB20" t="str">
            <v>11 NO SE DILIGENCIA INFORMACIÓN PARA ESTE FORMULARIO EN ESTE PERÍODO DE REPORTE</v>
          </cell>
          <cell r="AC20" t="str">
            <v>FEMENINO</v>
          </cell>
          <cell r="AD20" t="str">
            <v>BOYACA</v>
          </cell>
          <cell r="AE20" t="str">
            <v>EL COCUY</v>
          </cell>
          <cell r="AF20" t="str">
            <v>MERY</v>
          </cell>
          <cell r="AH20" t="str">
            <v>ACEVEDO</v>
          </cell>
          <cell r="AI20" t="str">
            <v>BARRERA</v>
          </cell>
          <cell r="AJ20" t="str">
            <v>SI</v>
          </cell>
          <cell r="AK20" t="str">
            <v>1 PÓLIZA</v>
          </cell>
          <cell r="AL20" t="str">
            <v>14 ASEGURADORA SOLIDARIA</v>
          </cell>
          <cell r="AM20" t="str">
            <v>2 CUMPLIMIENTO</v>
          </cell>
          <cell r="AN20">
            <v>44957</v>
          </cell>
          <cell r="AO20" t="str">
            <v>376-47-994000020529</v>
          </cell>
          <cell r="AP20" t="str">
            <v>SAF-SUBDIRECCION ADMINISTRATIVA Y FINANCIERA</v>
          </cell>
          <cell r="AQ20" t="str">
            <v>GRUPO DE CONTRATOS</v>
          </cell>
          <cell r="AR20" t="str">
            <v>SUBDIRECCIÓN ADMINISTRATIVA Y FINANCIERA</v>
          </cell>
          <cell r="AS20" t="str">
            <v>2 SUPERVISOR</v>
          </cell>
          <cell r="AT20" t="str">
            <v>3 CÉDULA DE CIUDADANÍA</v>
          </cell>
          <cell r="AU20">
            <v>51790514</v>
          </cell>
          <cell r="AV20" t="str">
            <v>JULIA ASTRID DEL CASTILLO SABOGAL</v>
          </cell>
          <cell r="AW20">
            <v>330</v>
          </cell>
          <cell r="AX20">
            <v>11</v>
          </cell>
          <cell r="AY20" t="str">
            <v>3 NO PACTADOS</v>
          </cell>
          <cell r="AZ20" t="str">
            <v>4 NO SE HA ADICIONADO NI EN VALOR y EN TIEMPO</v>
          </cell>
          <cell r="BA20">
            <v>0</v>
          </cell>
          <cell r="BB20">
            <v>0</v>
          </cell>
          <cell r="BF20">
            <v>44957</v>
          </cell>
          <cell r="BG20">
            <v>44959</v>
          </cell>
          <cell r="BH20">
            <v>44959</v>
          </cell>
          <cell r="BI20">
            <v>45290</v>
          </cell>
          <cell r="BK20" t="str">
            <v>2. NO</v>
          </cell>
          <cell r="BN20" t="str">
            <v>2. NO</v>
          </cell>
          <cell r="BO20">
            <v>0</v>
          </cell>
          <cell r="BS20" t="str">
            <v>2023420501000017E</v>
          </cell>
          <cell r="BT20">
            <v>85090236</v>
          </cell>
          <cell r="BU20" t="str">
            <v>LUZ JANETH VILLALBA SUAREZ</v>
          </cell>
          <cell r="BV20" t="str">
            <v>https://www.secop.gov.co/CO1BusinessLine/Tendering/BuyerWorkArea/Index?docUniqueIdentifier=CO1.BDOS.3877240</v>
          </cell>
          <cell r="BW20" t="str">
            <v>VIGENTE</v>
          </cell>
          <cell r="BY20" t="str">
            <v>https://community.secop.gov.co/Public/Tendering/ContractNoticePhases/View?PPI=CO1.PPI.22859959&amp;isFromPublicArea=True&amp;isModal=False</v>
          </cell>
          <cell r="BZ20" t="str">
            <v>Bogotá</v>
          </cell>
          <cell r="CA20" t="str">
            <v>D.C.</v>
          </cell>
          <cell r="CB20">
            <v>44959</v>
          </cell>
          <cell r="CD20" t="str">
            <v>mery.acevedo</v>
          </cell>
          <cell r="CE20" t="str">
            <v>@parquesnacionales.gov.co</v>
          </cell>
          <cell r="CF20" t="str">
            <v>mery.acevedo@parquesnacionales.gov.co</v>
          </cell>
          <cell r="CG20" t="str">
            <v>ARQUITECTA</v>
          </cell>
          <cell r="CH20">
            <v>2023</v>
          </cell>
          <cell r="CI20" t="str">
            <v>SCOTIABANK COLPATRIA</v>
          </cell>
          <cell r="CJ20" t="str">
            <v>AHORROS</v>
          </cell>
          <cell r="CK20" t="str">
            <v>1542008477</v>
          </cell>
          <cell r="CM20" t="str">
            <v>NO</v>
          </cell>
        </row>
        <row r="21">
          <cell r="A21" t="str">
            <v>NC-CPS-018-2023</v>
          </cell>
          <cell r="B21" t="str">
            <v>2 NACIONAL</v>
          </cell>
          <cell r="C21" t="str">
            <v>CD-NC-019-2023</v>
          </cell>
          <cell r="D21">
            <v>18</v>
          </cell>
          <cell r="E21" t="str">
            <v>ALEJANDRO REYES RESTREPO</v>
          </cell>
          <cell r="F21">
            <v>44957</v>
          </cell>
          <cell r="G21" t="str">
            <v>Prestación de servicios profesionales de Ingeniería Civil en el Grupo de Infraestructura de la Subdirección Administrativa y Financiera, en la elaboración y verificación de cantidades y presupuestos para el desarrollo de los proyectos de especial complejidad a cargo de parques nacionales naturales de Colombia a nivel nacional y apoyando el seguimiento de los proyectos de infraestructura, dentro de la administración de las Áreas Protegidas del sistema de Parques Nacionales Naturales</v>
          </cell>
          <cell r="H21" t="str">
            <v>PROFESIONAL</v>
          </cell>
          <cell r="I21" t="str">
            <v>2 CONTRATACIÓN DIRECTA</v>
          </cell>
          <cell r="J21" t="str">
            <v>14 PRESTACIÓN DE SERVICIOS</v>
          </cell>
          <cell r="K21" t="str">
            <v>N/A</v>
          </cell>
          <cell r="L21">
            <v>80111600</v>
          </cell>
          <cell r="M21">
            <v>10623</v>
          </cell>
          <cell r="O21">
            <v>7923</v>
          </cell>
          <cell r="P21">
            <v>44958</v>
          </cell>
          <cell r="R21" t="str">
            <v>C-3202-0900-4-0-3202036-02</v>
          </cell>
          <cell r="S21" t="str">
            <v>SIMPLIFICADO</v>
          </cell>
          <cell r="T21">
            <v>6494854</v>
          </cell>
          <cell r="U21">
            <v>51958832</v>
          </cell>
          <cell r="V21" t="str">
            <v>Cincuenta y un millones novecientos cincuenta y ocho mil ochocientos treinta y dos pesos</v>
          </cell>
          <cell r="X21" t="str">
            <v>1 PERSONA NATURAL</v>
          </cell>
          <cell r="Y21" t="str">
            <v>3 CÉDULA DE CIUDADANÍA</v>
          </cell>
          <cell r="Z21">
            <v>79945525</v>
          </cell>
          <cell r="AA21" t="str">
            <v>N-A</v>
          </cell>
          <cell r="AB21" t="str">
            <v>11 NO SE DILIGENCIA INFORMACIÓN PARA ESTE FORMULARIO EN ESTE PERÍODO DE REPORTE</v>
          </cell>
          <cell r="AC21" t="str">
            <v>MASCULINO</v>
          </cell>
          <cell r="AD21" t="str">
            <v>CUNDINAMARCA</v>
          </cell>
          <cell r="AE21" t="str">
            <v>BOGOTÁ</v>
          </cell>
          <cell r="AF21" t="str">
            <v>ALEJANDRO</v>
          </cell>
          <cell r="AH21" t="str">
            <v>REYES</v>
          </cell>
          <cell r="AI21" t="str">
            <v>RESTREPO</v>
          </cell>
          <cell r="AJ21" t="str">
            <v>NO</v>
          </cell>
          <cell r="AK21" t="str">
            <v>6 NO CONSTITUYÓ GARANTÍAS</v>
          </cell>
          <cell r="AL21" t="str">
            <v>N-A</v>
          </cell>
          <cell r="AM21" t="str">
            <v>N-A</v>
          </cell>
          <cell r="AN21" t="str">
            <v>N-A</v>
          </cell>
          <cell r="AO21" t="str">
            <v>N-A</v>
          </cell>
          <cell r="AP21" t="str">
            <v>SAF-SUBDIRECCION ADMINISTRATIVA Y FINANCIERA</v>
          </cell>
          <cell r="AQ21" t="str">
            <v>GRUPO DE CONTRATOS</v>
          </cell>
          <cell r="AR21" t="str">
            <v>GRUPO DE INFRAESTRUCTURA</v>
          </cell>
          <cell r="AS21" t="str">
            <v>2 SUPERVISOR</v>
          </cell>
          <cell r="AT21" t="str">
            <v>3 CÉDULA DE CIUDADANÍA</v>
          </cell>
          <cell r="AU21">
            <v>91209676</v>
          </cell>
          <cell r="AV21" t="str">
            <v>CARLOS ALBERTO PINZÓN BARCO</v>
          </cell>
          <cell r="AW21">
            <v>240</v>
          </cell>
          <cell r="AX21">
            <v>8</v>
          </cell>
          <cell r="AY21" t="str">
            <v>3 NO PACTADOS</v>
          </cell>
          <cell r="AZ21" t="str">
            <v>4 NO SE HA ADICIONADO NI EN VALOR y EN TIEMPO</v>
          </cell>
          <cell r="BA21">
            <v>0</v>
          </cell>
          <cell r="BB21">
            <v>0</v>
          </cell>
          <cell r="BF21">
            <v>44958</v>
          </cell>
          <cell r="BG21">
            <v>44958</v>
          </cell>
          <cell r="BH21">
            <v>44958</v>
          </cell>
          <cell r="BI21">
            <v>45199</v>
          </cell>
          <cell r="BK21" t="str">
            <v>2. NO</v>
          </cell>
          <cell r="BN21" t="str">
            <v>2. NO</v>
          </cell>
          <cell r="BO21">
            <v>0</v>
          </cell>
          <cell r="BS21" t="str">
            <v>2023420501000018E</v>
          </cell>
          <cell r="BT21">
            <v>51958832</v>
          </cell>
          <cell r="BU21" t="str">
            <v>LUZ JANETH VILLALBA SUAREZ</v>
          </cell>
          <cell r="BV21" t="str">
            <v>https://www.secop.gov.co/CO1BusinessLine/Tendering/BuyerWorkArea/Index?docUniqueIdentifier=CO1.BDOS.3879081</v>
          </cell>
          <cell r="BW21" t="str">
            <v>VIGENTE</v>
          </cell>
          <cell r="BY21" t="str">
            <v>https://community.secop.gov.co/Public/Tendering/OpportunityDetail/Index?noticeUID=CO1.NTC.3882934&amp;isFromPublicArea=True&amp;isModal=False</v>
          </cell>
          <cell r="BZ21" t="str">
            <v>Bogotá</v>
          </cell>
          <cell r="CA21" t="str">
            <v>D.C.</v>
          </cell>
          <cell r="CB21" t="str">
            <v>N-A</v>
          </cell>
          <cell r="CD21" t="str">
            <v>alejandro.reyes</v>
          </cell>
          <cell r="CE21" t="str">
            <v>@parquesnacionales.gov.co</v>
          </cell>
          <cell r="CF21" t="str">
            <v>alejandro.reyes@parquesnacionales.gov.co</v>
          </cell>
          <cell r="CG21" t="str">
            <v>INGENIERIO CIVIL</v>
          </cell>
          <cell r="CH21">
            <v>2023</v>
          </cell>
          <cell r="CI21" t="str">
            <v>BBVA</v>
          </cell>
          <cell r="CJ21" t="str">
            <v>AHORROS</v>
          </cell>
          <cell r="CK21" t="str">
            <v>34000200464263</v>
          </cell>
          <cell r="CM21" t="str">
            <v>NO</v>
          </cell>
        </row>
        <row r="22">
          <cell r="A22" t="str">
            <v>NC-CPS-019-2023</v>
          </cell>
          <cell r="B22" t="str">
            <v>2 NACIONAL</v>
          </cell>
          <cell r="C22" t="str">
            <v>CD-NC-020-2023</v>
          </cell>
          <cell r="D22">
            <v>19</v>
          </cell>
          <cell r="E22" t="str">
            <v>MAURICIO ALFONSO PARRA CARRIZOSA</v>
          </cell>
          <cell r="F22">
            <v>44957</v>
          </cell>
          <cell r="G22" t="str">
            <v>Prestación de servicios profesionales de Ingeniería Civil en el Grupo de Infraestructura de la Subdirección Administrativa y Financiera, en la elaboración y verificación de cálculos estructurales para el desarrollo de los proyectos de especial complejidad, dentro de la administración de las Áreas Protegidas del sistema de Parques Nacionales Naturales.</v>
          </cell>
          <cell r="H22" t="str">
            <v>PROFESIONAL</v>
          </cell>
          <cell r="I22" t="str">
            <v>2 CONTRATACIÓN DIRECTA</v>
          </cell>
          <cell r="J22" t="str">
            <v>14 PRESTACIÓN DE SERVICIOS</v>
          </cell>
          <cell r="K22" t="str">
            <v>N/A</v>
          </cell>
          <cell r="L22">
            <v>80111600</v>
          </cell>
          <cell r="M22">
            <v>11323</v>
          </cell>
          <cell r="O22">
            <v>7223</v>
          </cell>
          <cell r="P22">
            <v>44957</v>
          </cell>
          <cell r="R22" t="str">
            <v>C-3202-0900-4-0-3202036-02</v>
          </cell>
          <cell r="S22" t="str">
            <v>SIMPLIFICADO</v>
          </cell>
          <cell r="T22">
            <v>6494854</v>
          </cell>
          <cell r="U22">
            <v>71443394</v>
          </cell>
          <cell r="V22" t="str">
            <v>Setenta y un millones cuatrocientos cuarenta y tres mil trescientos noventa y cuatro pesos</v>
          </cell>
          <cell r="X22" t="str">
            <v>1 PERSONA NATURAL</v>
          </cell>
          <cell r="Y22" t="str">
            <v>3 CÉDULA DE CIUDADANÍA</v>
          </cell>
          <cell r="Z22">
            <v>93453219</v>
          </cell>
          <cell r="AA22" t="str">
            <v>N-A</v>
          </cell>
          <cell r="AB22" t="str">
            <v>11 NO SE DILIGENCIA INFORMACIÓN PARA ESTE FORMULARIO EN ESTE PERÍODO DE REPORTE</v>
          </cell>
          <cell r="AC22" t="str">
            <v>MASCULINO</v>
          </cell>
          <cell r="AD22" t="str">
            <v xml:space="preserve">TOLIMA </v>
          </cell>
          <cell r="AE22" t="str">
            <v>CHAPARRAL</v>
          </cell>
          <cell r="AF22" t="str">
            <v>MAURICIO</v>
          </cell>
          <cell r="AG22" t="str">
            <v>ALFONSO</v>
          </cell>
          <cell r="AH22" t="str">
            <v>PARRA</v>
          </cell>
          <cell r="AI22" t="str">
            <v>CARRIZOSA</v>
          </cell>
          <cell r="AJ22" t="str">
            <v>SI</v>
          </cell>
          <cell r="AK22" t="str">
            <v>1 PÓLIZA</v>
          </cell>
          <cell r="AL22" t="str">
            <v>12 SEGUROS DEL ESTADO</v>
          </cell>
          <cell r="AM22" t="str">
            <v>2 CUMPLIMIENTO</v>
          </cell>
          <cell r="AN22">
            <v>44957</v>
          </cell>
          <cell r="AO22" t="str">
            <v>21-46-101059847</v>
          </cell>
          <cell r="AP22" t="str">
            <v>SAF-SUBDIRECCION ADMINISTRATIVA Y FINANCIERA</v>
          </cell>
          <cell r="AQ22" t="str">
            <v>GRUPO DE CONTRATOS</v>
          </cell>
          <cell r="AR22" t="str">
            <v>GRUPO DE INFRAESTRUCTURA</v>
          </cell>
          <cell r="AS22" t="str">
            <v>2 SUPERVISOR</v>
          </cell>
          <cell r="AT22" t="str">
            <v>3 CÉDULA DE CIUDADANÍA</v>
          </cell>
          <cell r="AU22">
            <v>91209676</v>
          </cell>
          <cell r="AV22" t="str">
            <v>CARLOS ALBERTO PINZÓN BARCO</v>
          </cell>
          <cell r="AW22">
            <v>330</v>
          </cell>
          <cell r="AX22">
            <v>11</v>
          </cell>
          <cell r="AY22" t="str">
            <v>3 NO PACTADOS</v>
          </cell>
          <cell r="AZ22" t="str">
            <v>4 NO SE HA ADICIONADO NI EN VALOR y EN TIEMPO</v>
          </cell>
          <cell r="BA22">
            <v>0</v>
          </cell>
          <cell r="BB22">
            <v>-58453686</v>
          </cell>
          <cell r="BF22">
            <v>44957</v>
          </cell>
          <cell r="BG22">
            <v>44958</v>
          </cell>
          <cell r="BH22">
            <v>44958</v>
          </cell>
          <cell r="BI22">
            <v>45015</v>
          </cell>
          <cell r="BJ22">
            <v>45016</v>
          </cell>
          <cell r="BK22" t="str">
            <v>2. NO</v>
          </cell>
          <cell r="BN22" t="str">
            <v>2. NO</v>
          </cell>
          <cell r="BO22">
            <v>0</v>
          </cell>
          <cell r="BR22" t="str">
            <v>TERA-FECHA DE TERMINACION INICIAL 30/12/2023</v>
          </cell>
          <cell r="BS22" t="str">
            <v>2023420501000019E</v>
          </cell>
          <cell r="BT22">
            <v>12989708</v>
          </cell>
          <cell r="BU22" t="str">
            <v>LUZ JANETH VILLALBA SUAREZ</v>
          </cell>
          <cell r="BV22" t="str">
            <v>https://www.secop.gov.co/CO1BusinessLine/Tendering/BuyerWorkArea/Index?docUniqueIdentifier=CO1.BDOS.3880346</v>
          </cell>
          <cell r="BW22" t="str">
            <v>LIQUIDADO</v>
          </cell>
          <cell r="BY22" t="str">
            <v>https://community.secop.gov.co/Public/Tendering/OpportunityDetail/Index?noticeUID=CO1.NTC.3883310&amp;isFromPublicArea=True&amp;isModal=False</v>
          </cell>
          <cell r="BZ22" t="str">
            <v>Bogotá</v>
          </cell>
          <cell r="CA22" t="str">
            <v>D.C.</v>
          </cell>
          <cell r="CB22">
            <v>44958</v>
          </cell>
          <cell r="CD22" t="str">
            <v>N/A</v>
          </cell>
          <cell r="CE22" t="str">
            <v>@parquesnacionales.gov.co</v>
          </cell>
          <cell r="CF22" t="str">
            <v>N/A@parquesnacionales.gov.co</v>
          </cell>
          <cell r="CG22" t="str">
            <v>INGENIERO CIVIL</v>
          </cell>
          <cell r="CH22">
            <v>2023</v>
          </cell>
          <cell r="CI22" t="str">
            <v>BANCOLOMBIA</v>
          </cell>
          <cell r="CJ22" t="str">
            <v>AHORROS</v>
          </cell>
          <cell r="CK22" t="str">
            <v>20455187543</v>
          </cell>
          <cell r="CM22" t="str">
            <v>NO</v>
          </cell>
        </row>
        <row r="23">
          <cell r="A23" t="str">
            <v>NC-CPS-020-2023</v>
          </cell>
          <cell r="B23" t="str">
            <v>2 NACIONAL</v>
          </cell>
          <cell r="C23" t="str">
            <v>CD-NC-021-2023</v>
          </cell>
          <cell r="D23">
            <v>20</v>
          </cell>
          <cell r="E23" t="str">
            <v>JUAN CARLOS RONCANCIO RONCANCIO</v>
          </cell>
          <cell r="F23">
            <v>44956</v>
          </cell>
          <cell r="G23" t="str">
            <v>Prestación de servicios profesionales de Ingeniería Eléctrica o a fines en el Grupo de Infraestructura de la Subdirección Administrativa y Financiera, para apoyar en el diseño y estructuración de las redes eléctricas que deben implementarse en los proyectos adelantados en las instalaciones dentro de la administración de las Áreas Protegidas del sistema de Parques Nacionales Naturales</v>
          </cell>
          <cell r="H23" t="str">
            <v>PROFESIONAL</v>
          </cell>
          <cell r="I23" t="str">
            <v>2 CONTRATACIÓN DIRECTA</v>
          </cell>
          <cell r="J23" t="str">
            <v>14 PRESTACIÓN DE SERVICIOS</v>
          </cell>
          <cell r="K23" t="str">
            <v>N/A</v>
          </cell>
          <cell r="L23">
            <v>80111600</v>
          </cell>
          <cell r="M23">
            <v>10923</v>
          </cell>
          <cell r="O23">
            <v>7423</v>
          </cell>
          <cell r="P23">
            <v>44957</v>
          </cell>
          <cell r="R23" t="str">
            <v>C-3202-0900-4-0-3202036-02</v>
          </cell>
          <cell r="S23" t="str">
            <v>SIMPLIFICADO</v>
          </cell>
          <cell r="T23">
            <v>5271477</v>
          </cell>
          <cell r="U23">
            <v>57986247</v>
          </cell>
          <cell r="V23" t="str">
            <v>Cincuenta y siete millones novecientos ochenta y seis mil doscientos cuarenta y siete pesos</v>
          </cell>
          <cell r="X23" t="str">
            <v>1 PERSONA NATURAL</v>
          </cell>
          <cell r="Y23" t="str">
            <v>3 CÉDULA DE CIUDADANÍA</v>
          </cell>
          <cell r="Z23">
            <v>79896417</v>
          </cell>
          <cell r="AA23" t="str">
            <v>N-A</v>
          </cell>
          <cell r="AB23" t="str">
            <v>11 NO SE DILIGENCIA INFORMACIÓN PARA ESTE FORMULARIO EN ESTE PERÍODO DE REPORTE</v>
          </cell>
          <cell r="AC23" t="str">
            <v>MASCULINO</v>
          </cell>
          <cell r="AD23" t="str">
            <v>CUNDINAMARCA</v>
          </cell>
          <cell r="AE23" t="str">
            <v>BOGOTÁ</v>
          </cell>
          <cell r="AF23" t="str">
            <v>JUAN</v>
          </cell>
          <cell r="AG23" t="str">
            <v>CARLOS</v>
          </cell>
          <cell r="AH23" t="str">
            <v>RONCANCIO</v>
          </cell>
          <cell r="AI23" t="str">
            <v>RONCANCIO</v>
          </cell>
          <cell r="AJ23" t="str">
            <v>SI</v>
          </cell>
          <cell r="AK23" t="str">
            <v>1 PÓLIZA</v>
          </cell>
          <cell r="AL23" t="str">
            <v>12 SEGUROS DEL ESTADO</v>
          </cell>
          <cell r="AM23" t="str">
            <v>2 CUMPLIMIENTO</v>
          </cell>
          <cell r="AN23">
            <v>44927</v>
          </cell>
          <cell r="AO23" t="str">
            <v>14-44-101173323</v>
          </cell>
          <cell r="AP23" t="str">
            <v>SAF-SUBDIRECCION ADMINISTRATIVA Y FINANCIERA</v>
          </cell>
          <cell r="AQ23" t="str">
            <v>GRUPO DE CONTRATOS</v>
          </cell>
          <cell r="AR23" t="str">
            <v>GRUPO DE INFRAESTRUCTURA</v>
          </cell>
          <cell r="AS23" t="str">
            <v>2 SUPERVISOR</v>
          </cell>
          <cell r="AT23" t="str">
            <v>3 CÉDULA DE CIUDADANÍA</v>
          </cell>
          <cell r="AU23">
            <v>91209676</v>
          </cell>
          <cell r="AV23" t="str">
            <v>CARLOS ALBERTO PINZÓN BARCO</v>
          </cell>
          <cell r="AW23">
            <v>330</v>
          </cell>
          <cell r="AX23">
            <v>11</v>
          </cell>
          <cell r="AY23" t="str">
            <v>3 NO PACTADOS</v>
          </cell>
          <cell r="AZ23" t="str">
            <v>4 NO SE HA ADICIONADO NI EN VALOR y EN TIEMPO</v>
          </cell>
          <cell r="BA23">
            <v>0</v>
          </cell>
          <cell r="BB23">
            <v>0</v>
          </cell>
          <cell r="BF23">
            <v>44957</v>
          </cell>
          <cell r="BG23">
            <v>44958</v>
          </cell>
          <cell r="BH23">
            <v>44958</v>
          </cell>
          <cell r="BI23">
            <v>45290</v>
          </cell>
          <cell r="BK23" t="str">
            <v>2. NO</v>
          </cell>
          <cell r="BN23" t="str">
            <v>2. NO</v>
          </cell>
          <cell r="BO23">
            <v>0</v>
          </cell>
          <cell r="BS23" t="str">
            <v>2023420501000020E</v>
          </cell>
          <cell r="BT23">
            <v>57986247</v>
          </cell>
          <cell r="BU23" t="str">
            <v>LEIDY MARCELA GARAVITO ROMERO</v>
          </cell>
          <cell r="BV23" t="str">
            <v>https://www.secop.gov.co/CO1BusinessLine/Tendering/BuyerWorkArea/Index?docUniqueIdentifier=CO1.BDOS.3879950</v>
          </cell>
          <cell r="BW23" t="str">
            <v>VIGENTE</v>
          </cell>
          <cell r="BY23" t="str">
            <v>https://community.secop.gov.co/Public/Tendering/OpportunityDetail/Index?noticeUID=CO1.NTC.3882921&amp;isFromPublicArea=True&amp;isModal=False</v>
          </cell>
          <cell r="BZ23" t="str">
            <v>Bogotá</v>
          </cell>
          <cell r="CA23" t="str">
            <v>D.C.</v>
          </cell>
          <cell r="CB23">
            <v>44958</v>
          </cell>
          <cell r="CD23" t="str">
            <v>juan.roncancio</v>
          </cell>
          <cell r="CE23" t="str">
            <v>@parquesnacionales.gov.co</v>
          </cell>
          <cell r="CF23" t="str">
            <v>juan.roncancio@parquesnacionales.gov.co</v>
          </cell>
          <cell r="CG23" t="str">
            <v>INGENIERO ELECTRONICA</v>
          </cell>
          <cell r="CH23">
            <v>2023</v>
          </cell>
          <cell r="CI23" t="str">
            <v>BANCOLOMBIA</v>
          </cell>
          <cell r="CJ23" t="str">
            <v>AHORROS</v>
          </cell>
          <cell r="CK23" t="str">
            <v>42820306842</v>
          </cell>
          <cell r="CM23" t="str">
            <v>NO</v>
          </cell>
        </row>
        <row r="24">
          <cell r="A24" t="str">
            <v>NC-CPS-021-2023</v>
          </cell>
          <cell r="B24" t="str">
            <v>2 NACIONAL</v>
          </cell>
          <cell r="C24" t="str">
            <v>CD-NC-022-2023</v>
          </cell>
          <cell r="D24">
            <v>21</v>
          </cell>
          <cell r="E24" t="str">
            <v>MIGUEL ORLANDO BENAVIDES PENAGOS</v>
          </cell>
          <cell r="F24">
            <v>44957</v>
          </cell>
          <cell r="G24" t="str">
            <v>Prestar servicios profesionales de arquitectura o profesiones afines al Grupo de Infraestructura de la Subdirección Administrativa y Financiera, apoyando la verificación y la viabilidad técnica conforme a la normatividad vigente para los diseños que deben implementarse en los proyectos adelantados en las instalaciones dentro de la administración de las Áreas Protegidas del sistema de Parques Nacionales Naturales.</v>
          </cell>
          <cell r="H24" t="str">
            <v>PROFESIONAL</v>
          </cell>
          <cell r="I24" t="str">
            <v>2 CONTRATACIÓN DIRECTA</v>
          </cell>
          <cell r="J24" t="str">
            <v>14 PRESTACIÓN DE SERVICIOS</v>
          </cell>
          <cell r="K24" t="str">
            <v>N/A</v>
          </cell>
          <cell r="L24">
            <v>80111600</v>
          </cell>
          <cell r="M24">
            <v>11723</v>
          </cell>
          <cell r="O24">
            <v>7523</v>
          </cell>
          <cell r="P24">
            <v>44957</v>
          </cell>
          <cell r="R24" t="str">
            <v>C-3202-0900-4-0-3202036-02</v>
          </cell>
          <cell r="S24" t="str">
            <v>SIMPLIFICADO</v>
          </cell>
          <cell r="T24">
            <v>5271477</v>
          </cell>
          <cell r="U24">
            <v>57986247</v>
          </cell>
          <cell r="V24" t="str">
            <v>Cincuenta y siete millones novecientos ochenta y seis mil doscientos cuarenta y siete pesos</v>
          </cell>
          <cell r="X24" t="str">
            <v>1 PERSONA NATURAL</v>
          </cell>
          <cell r="Y24" t="str">
            <v>3 CÉDULA DE CIUDADANÍA</v>
          </cell>
          <cell r="Z24">
            <v>75086969</v>
          </cell>
          <cell r="AA24" t="str">
            <v>N-A</v>
          </cell>
          <cell r="AB24" t="str">
            <v>11 NO SE DILIGENCIA INFORMACIÓN PARA ESTE FORMULARIO EN ESTE PERÍODO DE REPORTE</v>
          </cell>
          <cell r="AC24" t="str">
            <v>MASCULINO</v>
          </cell>
          <cell r="AD24" t="str">
            <v>BOYACA</v>
          </cell>
          <cell r="AE24" t="str">
            <v>SOGAMOSO</v>
          </cell>
          <cell r="AF24" t="str">
            <v>MIGUEL</v>
          </cell>
          <cell r="AG24" t="str">
            <v>ORLANDO</v>
          </cell>
          <cell r="AH24" t="str">
            <v>BENAVIDES</v>
          </cell>
          <cell r="AI24" t="str">
            <v>PENAGOS</v>
          </cell>
          <cell r="AJ24" t="str">
            <v>SI</v>
          </cell>
          <cell r="AK24" t="str">
            <v>1 PÓLIZA</v>
          </cell>
          <cell r="AL24" t="str">
            <v>12 SEGUROS DEL ESTADO</v>
          </cell>
          <cell r="AM24" t="str">
            <v>2 CUMPLIMIENTO</v>
          </cell>
          <cell r="AN24">
            <v>44927</v>
          </cell>
          <cell r="AO24" t="str">
            <v>14-46-101085396</v>
          </cell>
          <cell r="AP24" t="str">
            <v>SAF-SUBDIRECCION ADMINISTRATIVA Y FINANCIERA</v>
          </cell>
          <cell r="AQ24" t="str">
            <v>GRUPO DE CONTRATOS</v>
          </cell>
          <cell r="AR24" t="str">
            <v>GRUPO DE INFRAESTRUCTURA</v>
          </cell>
          <cell r="AS24" t="str">
            <v>2 SUPERVISOR</v>
          </cell>
          <cell r="AT24" t="str">
            <v>3 CÉDULA DE CIUDADANÍA</v>
          </cell>
          <cell r="AU24">
            <v>91209676</v>
          </cell>
          <cell r="AV24" t="str">
            <v>CARLOS ALBERTO PINZÓN BARCO</v>
          </cell>
          <cell r="AW24">
            <v>330</v>
          </cell>
          <cell r="AX24">
            <v>11</v>
          </cell>
          <cell r="AY24" t="str">
            <v>3 NO PACTADOS</v>
          </cell>
          <cell r="AZ24" t="str">
            <v>4 NO SE HA ADICIONADO NI EN VALOR y EN TIEMPO</v>
          </cell>
          <cell r="BA24">
            <v>0</v>
          </cell>
          <cell r="BB24">
            <v>0</v>
          </cell>
          <cell r="BF24">
            <v>44957</v>
          </cell>
          <cell r="BG24">
            <v>44958</v>
          </cell>
          <cell r="BH24">
            <v>44958</v>
          </cell>
          <cell r="BI24">
            <v>45290</v>
          </cell>
          <cell r="BK24" t="str">
            <v>2. NO</v>
          </cell>
          <cell r="BN24" t="str">
            <v>2. NO</v>
          </cell>
          <cell r="BO24">
            <v>0</v>
          </cell>
          <cell r="BS24" t="str">
            <v>2023420501000021E</v>
          </cell>
          <cell r="BT24">
            <v>57986247</v>
          </cell>
          <cell r="BU24" t="str">
            <v>MYRIAM JANETH GONZALEZ</v>
          </cell>
          <cell r="BV24" t="str">
            <v>https://www.secop.gov.co/CO1BusinessLine/Tendering/BuyerWorkArea/Index?docUniqueIdentifier=CO1.BDOS.3880717</v>
          </cell>
          <cell r="BW24" t="str">
            <v>VIGENTE</v>
          </cell>
          <cell r="BY24" t="str">
            <v>https://community.secop.gov.co/Public/Tendering/OpportunityDetail/Index?noticeUID=CO1.NTC.3888335&amp;isFromPublicArea=True&amp;isModal=False</v>
          </cell>
          <cell r="BZ24" t="str">
            <v>Bogotá</v>
          </cell>
          <cell r="CA24" t="str">
            <v>D.C.</v>
          </cell>
          <cell r="CB24">
            <v>44958</v>
          </cell>
          <cell r="CD24" t="str">
            <v>miguel.benavides</v>
          </cell>
          <cell r="CE24" t="str">
            <v>@parquesnacionales.gov.co</v>
          </cell>
          <cell r="CF24" t="str">
            <v>miguel.benavides@parquesnacionales.gov.co</v>
          </cell>
          <cell r="CG24" t="str">
            <v>CONSTRUCTOR Y GESTOR EN ARQUITECTURA</v>
          </cell>
          <cell r="CH24">
            <v>2023</v>
          </cell>
          <cell r="CI24" t="str">
            <v>BOGOTA</v>
          </cell>
          <cell r="CJ24" t="str">
            <v>AHORROS</v>
          </cell>
          <cell r="CK24" t="str">
            <v>641056999</v>
          </cell>
          <cell r="CM24" t="str">
            <v>NO</v>
          </cell>
        </row>
        <row r="25">
          <cell r="A25" t="str">
            <v>NC-CPS-022-2023</v>
          </cell>
          <cell r="B25" t="str">
            <v>2 NACIONAL</v>
          </cell>
          <cell r="C25" t="str">
            <v>CD-NC-023-2023</v>
          </cell>
          <cell r="D25">
            <v>22</v>
          </cell>
          <cell r="E25" t="str">
            <v>DIANA MILENA BENAVIDES SANABRIA</v>
          </cell>
          <cell r="F25">
            <v>44957</v>
          </cell>
          <cell r="G25" t="str">
            <v>Prestar servicios profesionales de Arquitectura al Grupo de Infraestructura de la Subdirección Administrativa y Financiera, apoyando el avance de los diseños arquitectónicos que requiera la dependencia, en especial los derivados del instrumento jurídico celebrado con KFW, dentro de la administración de las Áreas Protegidas del sistema de Parques Nacionales Naturales.</v>
          </cell>
          <cell r="H25" t="str">
            <v>PROFESIONAL</v>
          </cell>
          <cell r="I25" t="str">
            <v>2 CONTRATACIÓN DIRECTA</v>
          </cell>
          <cell r="J25" t="str">
            <v>14 PRESTACIÓN DE SERVICIOS</v>
          </cell>
          <cell r="K25" t="str">
            <v>N/A</v>
          </cell>
          <cell r="L25">
            <v>80111600</v>
          </cell>
          <cell r="M25">
            <v>10823</v>
          </cell>
          <cell r="O25">
            <v>7623</v>
          </cell>
          <cell r="P25">
            <v>44957</v>
          </cell>
          <cell r="R25" t="str">
            <v>C-3202-0900-4-0-3202036-02</v>
          </cell>
          <cell r="S25" t="str">
            <v>SIMPLIFICADO</v>
          </cell>
          <cell r="T25">
            <v>5877696</v>
          </cell>
          <cell r="U25">
            <v>64654656</v>
          </cell>
          <cell r="V25" t="str">
            <v>Sesenta y cuatro millones seiscientos cincuenta y cuatro mil seiscientos cincuenta y seis pesos</v>
          </cell>
          <cell r="X25" t="str">
            <v>1 PERSONA NATURAL</v>
          </cell>
          <cell r="Y25" t="str">
            <v>3 CÉDULA DE CIUDADANÍA</v>
          </cell>
          <cell r="Z25">
            <v>1013633313</v>
          </cell>
          <cell r="AA25" t="str">
            <v>N-A</v>
          </cell>
          <cell r="AB25" t="str">
            <v>11 NO SE DILIGENCIA INFORMACIÓN PARA ESTE FORMULARIO EN ESTE PERÍODO DE REPORTE</v>
          </cell>
          <cell r="AC25" t="str">
            <v>FEMENINO</v>
          </cell>
          <cell r="AD25" t="str">
            <v>CUNDINAMARCA</v>
          </cell>
          <cell r="AE25" t="str">
            <v>BOGOTÁ</v>
          </cell>
          <cell r="AF25" t="str">
            <v>DIANA</v>
          </cell>
          <cell r="AG25" t="str">
            <v>MILENA</v>
          </cell>
          <cell r="AH25" t="str">
            <v>BENAVIDES</v>
          </cell>
          <cell r="AI25" t="str">
            <v>SANABRIA</v>
          </cell>
          <cell r="AJ25" t="str">
            <v>SI</v>
          </cell>
          <cell r="AK25" t="str">
            <v>1 PÓLIZA</v>
          </cell>
          <cell r="AL25" t="str">
            <v>12 SEGUROS DEL ESTADO</v>
          </cell>
          <cell r="AM25" t="str">
            <v>2 CUMPLIMIENTO</v>
          </cell>
          <cell r="AN25">
            <v>44927</v>
          </cell>
          <cell r="AO25" t="str">
            <v>14-44-101173353</v>
          </cell>
          <cell r="AP25" t="str">
            <v>SAF-SUBDIRECCION ADMINISTRATIVA Y FINANCIERA</v>
          </cell>
          <cell r="AQ25" t="str">
            <v>GRUPO DE CONTRATOS</v>
          </cell>
          <cell r="AR25" t="str">
            <v>GRUPO DE INFRAESTRUCTURA</v>
          </cell>
          <cell r="AS25" t="str">
            <v>2 SUPERVISOR</v>
          </cell>
          <cell r="AT25" t="str">
            <v>3 CÉDULA DE CIUDADANÍA</v>
          </cell>
          <cell r="AU25">
            <v>91209676</v>
          </cell>
          <cell r="AV25" t="str">
            <v>CARLOS ALBERTO PINZÓN BARCO</v>
          </cell>
          <cell r="AW25">
            <v>330</v>
          </cell>
          <cell r="AX25">
            <v>11</v>
          </cell>
          <cell r="AY25" t="str">
            <v>3 NO PACTADOS</v>
          </cell>
          <cell r="AZ25" t="str">
            <v>4 NO SE HA ADICIONADO NI EN VALOR y EN TIEMPO</v>
          </cell>
          <cell r="BA25">
            <v>0</v>
          </cell>
          <cell r="BB25">
            <v>0</v>
          </cell>
          <cell r="BF25">
            <v>44957</v>
          </cell>
          <cell r="BG25">
            <v>44958</v>
          </cell>
          <cell r="BH25">
            <v>44958</v>
          </cell>
          <cell r="BI25">
            <v>45290</v>
          </cell>
          <cell r="BK25" t="str">
            <v>2. NO</v>
          </cell>
          <cell r="BN25" t="str">
            <v>2. NO</v>
          </cell>
          <cell r="BO25">
            <v>0</v>
          </cell>
          <cell r="BS25" t="str">
            <v>2023420501000022E</v>
          </cell>
          <cell r="BT25">
            <v>64654656</v>
          </cell>
          <cell r="BU25" t="str">
            <v>EDNA ROCIO CASTRO</v>
          </cell>
          <cell r="BV25" t="str">
            <v>https://www.secop.gov.co/CO1BusinessLine/Tendering/BuyerWorkArea/Index?docUniqueIdentifier=CO1.BDOS.3880939</v>
          </cell>
          <cell r="BW25" t="str">
            <v>VIGENTE</v>
          </cell>
          <cell r="BY25" t="str">
            <v>https://community.secop.gov.co/Public/Tendering/OpportunityDetail/Index?noticeUID=CO1.NTC.3882924&amp;isFromPublicArea=True&amp;isModal=False</v>
          </cell>
          <cell r="BZ25" t="str">
            <v>Bogotá</v>
          </cell>
          <cell r="CA25" t="str">
            <v>D.C.</v>
          </cell>
          <cell r="CB25">
            <v>44958</v>
          </cell>
          <cell r="CD25" t="str">
            <v>N/A</v>
          </cell>
          <cell r="CE25" t="str">
            <v>@parquesnacionales.gov.co</v>
          </cell>
          <cell r="CF25" t="str">
            <v>N/A@parquesnacionales.gov.co</v>
          </cell>
          <cell r="CG25" t="str">
            <v>ARQUITECTA</v>
          </cell>
          <cell r="CH25">
            <v>2023</v>
          </cell>
          <cell r="CI25" t="str">
            <v>BANCOLOMBIA</v>
          </cell>
          <cell r="CJ25" t="str">
            <v>AHORROS</v>
          </cell>
          <cell r="CK25" t="str">
            <v>40603102497</v>
          </cell>
          <cell r="CM25" t="str">
            <v>NO</v>
          </cell>
        </row>
        <row r="26">
          <cell r="A26" t="str">
            <v>NC-CPS-023-2023</v>
          </cell>
          <cell r="B26" t="str">
            <v>2 NACIONAL</v>
          </cell>
          <cell r="C26" t="str">
            <v>CD-NC-024-2023</v>
          </cell>
          <cell r="D26">
            <v>23</v>
          </cell>
          <cell r="E26" t="str">
            <v>SERGIO ANDRES CORCHUELO PRIETO</v>
          </cell>
          <cell r="F26">
            <v>44957</v>
          </cell>
          <cell r="G26" t="str">
            <v>Prestación de servicios profesionales de Ingeniería Civil en el Grupo de Infraestructura de la Subdirección Administrativa y Financiera con énfasis en estructuras, dentro de la administración de las Áreas Protegidas del sistema de Parques Nacionales Naturales.</v>
          </cell>
          <cell r="H26" t="str">
            <v>PROFESIONAL</v>
          </cell>
          <cell r="I26" t="str">
            <v>2 CONTRATACIÓN DIRECTA</v>
          </cell>
          <cell r="J26" t="str">
            <v>14 PRESTACIÓN DE SERVICIOS</v>
          </cell>
          <cell r="K26" t="str">
            <v>N/A</v>
          </cell>
          <cell r="L26">
            <v>80111600</v>
          </cell>
          <cell r="M26">
            <v>10523</v>
          </cell>
          <cell r="O26">
            <v>8323</v>
          </cell>
          <cell r="P26">
            <v>44957</v>
          </cell>
          <cell r="R26" t="str">
            <v>C-3202-0900-4-0-3202036-02</v>
          </cell>
          <cell r="S26" t="str">
            <v>SIMPLIFICADO</v>
          </cell>
          <cell r="T26">
            <v>4935400</v>
          </cell>
          <cell r="U26">
            <v>54289400</v>
          </cell>
          <cell r="V26" t="str">
            <v>Cincuenta y cuatro millones doscientos ochenta y nueve mil cuatrocientos pesos</v>
          </cell>
          <cell r="X26" t="str">
            <v>1 PERSONA NATURAL</v>
          </cell>
          <cell r="Y26" t="str">
            <v>3 CÉDULA DE CIUDADANÍA</v>
          </cell>
          <cell r="Z26">
            <v>1022359393</v>
          </cell>
          <cell r="AA26" t="str">
            <v>N-A</v>
          </cell>
          <cell r="AB26" t="str">
            <v>11 NO SE DILIGENCIA INFORMACIÓN PARA ESTE FORMULARIO EN ESTE PERÍODO DE REPORTE</v>
          </cell>
          <cell r="AC26" t="str">
            <v>MASCULINO</v>
          </cell>
          <cell r="AD26" t="str">
            <v>CUNDINAMARCA</v>
          </cell>
          <cell r="AE26" t="str">
            <v>BOGOTÁ</v>
          </cell>
          <cell r="AF26" t="str">
            <v>SERGIO</v>
          </cell>
          <cell r="AG26" t="str">
            <v>ANDRES</v>
          </cell>
          <cell r="AH26" t="str">
            <v>CORCHUELO</v>
          </cell>
          <cell r="AI26" t="str">
            <v>PRIETO</v>
          </cell>
          <cell r="AJ26" t="str">
            <v>SI</v>
          </cell>
          <cell r="AK26" t="str">
            <v>1 PÓLIZA</v>
          </cell>
          <cell r="AL26" t="str">
            <v>12 SEGUROS DEL ESTADO</v>
          </cell>
          <cell r="AM26" t="str">
            <v>2 CUMPLIMIENTO</v>
          </cell>
          <cell r="AN26">
            <v>44957</v>
          </cell>
          <cell r="AO26" t="str">
            <v>21-46-101059845</v>
          </cell>
          <cell r="AP26" t="str">
            <v>SAF-SUBDIRECCION ADMINISTRATIVA Y FINANCIERA</v>
          </cell>
          <cell r="AQ26" t="str">
            <v>GRUPO DE CONTRATOS</v>
          </cell>
          <cell r="AR26" t="str">
            <v>GRUPO DE INFRAESTRUCTURA</v>
          </cell>
          <cell r="AS26" t="str">
            <v>2 SUPERVISOR</v>
          </cell>
          <cell r="AT26" t="str">
            <v>3 CÉDULA DE CIUDADANÍA</v>
          </cell>
          <cell r="AU26">
            <v>91209676</v>
          </cell>
          <cell r="AV26" t="str">
            <v>CARLOS ALBERTO PINZÓN BARCO</v>
          </cell>
          <cell r="AW26">
            <v>330</v>
          </cell>
          <cell r="AX26">
            <v>11</v>
          </cell>
          <cell r="AY26" t="str">
            <v>3 NO PACTADOS</v>
          </cell>
          <cell r="AZ26" t="str">
            <v>4 NO SE HA ADICIONADO NI EN VALOR y EN TIEMPO</v>
          </cell>
          <cell r="BA26">
            <v>0</v>
          </cell>
          <cell r="BB26">
            <v>0</v>
          </cell>
          <cell r="BF26">
            <v>44957</v>
          </cell>
          <cell r="BG26">
            <v>44958</v>
          </cell>
          <cell r="BH26">
            <v>44958</v>
          </cell>
          <cell r="BI26">
            <v>45290</v>
          </cell>
          <cell r="BK26" t="str">
            <v>2. NO</v>
          </cell>
          <cell r="BN26" t="str">
            <v>2. NO</v>
          </cell>
          <cell r="BO26">
            <v>0</v>
          </cell>
          <cell r="BS26" t="str">
            <v>2023420501000023E</v>
          </cell>
          <cell r="BT26">
            <v>54289400</v>
          </cell>
          <cell r="BU26" t="str">
            <v>EDNA ROCIO CASTRO</v>
          </cell>
          <cell r="BV26" t="str">
            <v>https://www.secop.gov.co/CO1BusinessLine/Tendering/BuyerWorkArea/Index?docUniqueIdentifier=CO1.BDOS.3881926</v>
          </cell>
          <cell r="BW26" t="str">
            <v>VIGENTE</v>
          </cell>
          <cell r="BY26" t="str">
            <v>https://community.secop.gov.co/Public/Tendering/OpportunityDetail/Index?noticeUID=CO1.NTC.3884969&amp;isFromPublicArea=True&amp;isModal=False</v>
          </cell>
          <cell r="BZ26" t="str">
            <v>Bogotá</v>
          </cell>
          <cell r="CA26" t="str">
            <v>D.C.</v>
          </cell>
          <cell r="CB26">
            <v>44958</v>
          </cell>
          <cell r="CD26" t="str">
            <v>N/A</v>
          </cell>
          <cell r="CE26" t="str">
            <v>@parquesnacionales.gov.co</v>
          </cell>
          <cell r="CF26" t="str">
            <v>N/A@parquesnacionales.gov.co</v>
          </cell>
          <cell r="CG26" t="str">
            <v>INGENIERIO CIVIL</v>
          </cell>
          <cell r="CH26">
            <v>2023</v>
          </cell>
          <cell r="CI26" t="str">
            <v>DAVIVIENDA</v>
          </cell>
          <cell r="CJ26" t="str">
            <v>AHORROS</v>
          </cell>
          <cell r="CK26" t="str">
            <v>0560008660048094</v>
          </cell>
          <cell r="CM26" t="str">
            <v>NO</v>
          </cell>
        </row>
        <row r="27">
          <cell r="A27" t="str">
            <v xml:space="preserve"> NC-CPS-024-2023</v>
          </cell>
          <cell r="B27" t="str">
            <v>2 NACIONAL</v>
          </cell>
          <cell r="C27" t="str">
            <v>CD-NC-025-2023</v>
          </cell>
          <cell r="D27">
            <v>24</v>
          </cell>
          <cell r="E27" t="str">
            <v>IVONNE FORERO LOPEZ</v>
          </cell>
          <cell r="F27">
            <v>44957</v>
          </cell>
          <cell r="G27" t="str">
            <v>Prestar sus servicios profesionales apoyando a la Subdirección Administrativa y Financiera de Parques Nacionales Naturales de Colombia en la revisión y validación de actividades presupuestales, trámite de pagos, tesorería y gestión financiera para el adecuado registro de la información, en virtud del proyecto de Fortalecimiento a la capacidad institucional.</v>
          </cell>
          <cell r="H27" t="str">
            <v>PROFESIONAL</v>
          </cell>
          <cell r="I27" t="str">
            <v>2 CONTRATACIÓN DIRECTA</v>
          </cell>
          <cell r="J27" t="str">
            <v>14 PRESTACIÓN DE SERVICIOS</v>
          </cell>
          <cell r="K27" t="str">
            <v>N/A</v>
          </cell>
          <cell r="L27">
            <v>80111600</v>
          </cell>
          <cell r="M27">
            <v>7323</v>
          </cell>
          <cell r="O27">
            <v>7723</v>
          </cell>
          <cell r="P27">
            <v>44957</v>
          </cell>
          <cell r="R27" t="str">
            <v>C-3299-0900-2-0-3299060-02</v>
          </cell>
          <cell r="S27" t="str">
            <v>SIMPLIFICADO</v>
          </cell>
          <cell r="T27">
            <v>7735476</v>
          </cell>
          <cell r="U27">
            <v>85090236</v>
          </cell>
          <cell r="V27" t="str">
            <v>Ochenta y cinco millones noventa mil doscientos treinta y seis pesos</v>
          </cell>
          <cell r="X27" t="str">
            <v>1 PERSONA NATURAL</v>
          </cell>
          <cell r="Y27" t="str">
            <v>3 CÉDULA DE CIUDADANÍA</v>
          </cell>
          <cell r="Z27">
            <v>53100411</v>
          </cell>
          <cell r="AA27" t="str">
            <v>N-A</v>
          </cell>
          <cell r="AB27" t="str">
            <v>11 NO SE DILIGENCIA INFORMACIÓN PARA ESTE FORMULARIO EN ESTE PERÍODO DE REPORTE</v>
          </cell>
          <cell r="AC27" t="str">
            <v>FEMENINO</v>
          </cell>
          <cell r="AD27" t="str">
            <v>CUNDINAMARCA</v>
          </cell>
          <cell r="AE27" t="str">
            <v>BOGOTÁ</v>
          </cell>
          <cell r="AF27" t="str">
            <v>IVONNE</v>
          </cell>
          <cell r="AH27" t="str">
            <v>FORERO</v>
          </cell>
          <cell r="AI27" t="str">
            <v>LOPEZ</v>
          </cell>
          <cell r="AJ27" t="str">
            <v>SI</v>
          </cell>
          <cell r="AK27" t="str">
            <v>1 PÓLIZA</v>
          </cell>
          <cell r="AL27" t="str">
            <v>12 SEGUROS DEL ESTADO</v>
          </cell>
          <cell r="AM27" t="str">
            <v>2 CUMPLIMIENTO</v>
          </cell>
          <cell r="AN27">
            <v>44957</v>
          </cell>
          <cell r="AO27" t="str">
            <v>21-46-101059877</v>
          </cell>
          <cell r="AP27" t="str">
            <v>SAF-SUBDIRECCION ADMINISTRATIVA Y FINANCIERA</v>
          </cell>
          <cell r="AQ27" t="str">
            <v>GRUPO DE CONTRATOS</v>
          </cell>
          <cell r="AR27" t="str">
            <v>SUBDIRECCIÓN ADMINISTRATIVA Y FINANCIERA</v>
          </cell>
          <cell r="AS27" t="str">
            <v>2 SUPERVISOR</v>
          </cell>
          <cell r="AT27" t="str">
            <v>3 CÉDULA DE CIUDADANÍA</v>
          </cell>
          <cell r="AU27">
            <v>51790514</v>
          </cell>
          <cell r="AV27" t="str">
            <v>JULIA ASTRID DEL CASTILLO SABOGAL</v>
          </cell>
          <cell r="AW27">
            <v>330</v>
          </cell>
          <cell r="AX27">
            <v>11</v>
          </cell>
          <cell r="AY27" t="str">
            <v>3 NO PACTADOS</v>
          </cell>
          <cell r="AZ27" t="str">
            <v>4 NO SE HA ADICIONADO NI EN VALOR y EN TIEMPO</v>
          </cell>
          <cell r="BA27">
            <v>0</v>
          </cell>
          <cell r="BB27">
            <v>0</v>
          </cell>
          <cell r="BF27">
            <v>44957</v>
          </cell>
          <cell r="BG27">
            <v>44958</v>
          </cell>
          <cell r="BH27">
            <v>44958</v>
          </cell>
          <cell r="BI27">
            <v>45290</v>
          </cell>
          <cell r="BK27" t="str">
            <v>2. NO</v>
          </cell>
          <cell r="BN27" t="str">
            <v>2. NO</v>
          </cell>
          <cell r="BO27">
            <v>0</v>
          </cell>
          <cell r="BS27" t="str">
            <v>2023420501000024E</v>
          </cell>
          <cell r="BT27">
            <v>85090236</v>
          </cell>
          <cell r="BU27" t="str">
            <v>EDNA ROCIO CASTRO</v>
          </cell>
          <cell r="BV27" t="str">
            <v>https://www.secop.gov.co/CO1BusinessLine/Tendering/BuyerWorkArea/Index?docUniqueIdentifier=CO1.BDOS.3882950</v>
          </cell>
          <cell r="BW27" t="str">
            <v>VIGENTE</v>
          </cell>
          <cell r="BY27" t="str">
            <v>https://community.secop.gov.co/Public/Tendering/OpportunityDetail/Index?noticeUID=CO1.NTC.3887577&amp;isFromPublicArea=True&amp;isModal=False</v>
          </cell>
          <cell r="BZ27" t="str">
            <v>Bogotá</v>
          </cell>
          <cell r="CA27" t="str">
            <v>D.C.</v>
          </cell>
          <cell r="CB27">
            <v>44958</v>
          </cell>
          <cell r="CD27" t="str">
            <v>ivonne.forero</v>
          </cell>
          <cell r="CE27" t="str">
            <v>@parquesnacionales.gov.co</v>
          </cell>
          <cell r="CF27" t="str">
            <v>ivonne.forero@parquesnacionales.gov.co</v>
          </cell>
          <cell r="CG27" t="str">
            <v>ADMINISTRACION Y DIRECCION DE EMPRESAS</v>
          </cell>
          <cell r="CH27">
            <v>2023</v>
          </cell>
          <cell r="CI27" t="str">
            <v>BANCOLOMBIA</v>
          </cell>
          <cell r="CJ27" t="str">
            <v>AHORROS</v>
          </cell>
          <cell r="CK27" t="str">
            <v>91210090814</v>
          </cell>
          <cell r="CM27" t="str">
            <v>NO</v>
          </cell>
        </row>
        <row r="28">
          <cell r="A28" t="str">
            <v xml:space="preserve"> NC-CPS-025-2023</v>
          </cell>
          <cell r="B28" t="str">
            <v>2 NACIONAL</v>
          </cell>
          <cell r="C28" t="str">
            <v>CD-NC-026-2023</v>
          </cell>
          <cell r="D28">
            <v>25</v>
          </cell>
          <cell r="E28" t="str">
            <v>CESAR AUGUSTO AMORTEGUI FUENTES</v>
          </cell>
          <cell r="F28">
            <v>44957</v>
          </cell>
          <cell r="G28" t="str">
            <v>Prestar servicios profesionales de contador público, para brindar acompañamiento al Grupo de Gestión Financiera de la subdirección Administrativa y Financiera, en la orientación de la adecuada gestión contable y financiera en el nivel central y territorial, con el fin de garantizar que se encuentren acordes a la normatividad vigente, en cumplimiento del proyecto de Fortalecimiento a la capacidad institucional de PNNC.</v>
          </cell>
          <cell r="H28" t="str">
            <v>PROFESIONAL</v>
          </cell>
          <cell r="I28" t="str">
            <v>2 CONTRATACIÓN DIRECTA</v>
          </cell>
          <cell r="J28" t="str">
            <v>14 PRESTACIÓN DE SERVICIOS</v>
          </cell>
          <cell r="K28" t="str">
            <v>N/A</v>
          </cell>
          <cell r="L28">
            <v>80111600</v>
          </cell>
          <cell r="M28">
            <v>7223</v>
          </cell>
          <cell r="O28">
            <v>8023</v>
          </cell>
          <cell r="P28">
            <v>44958</v>
          </cell>
          <cell r="R28" t="str">
            <v>C-3299-0900-2-0-3299060-02</v>
          </cell>
          <cell r="S28" t="str">
            <v>SIMPLIFICADO</v>
          </cell>
          <cell r="T28">
            <v>7735476</v>
          </cell>
          <cell r="U28">
            <v>54148332</v>
          </cell>
          <cell r="V28" t="str">
            <v>Cincuenta y cuatro millones ciento cuarenta y ocho mil trescientos treinta y dos pesos</v>
          </cell>
          <cell r="X28" t="str">
            <v>1 PERSONA NATURAL</v>
          </cell>
          <cell r="Y28" t="str">
            <v>3 CÉDULA DE CIUDADANÍA</v>
          </cell>
          <cell r="Z28">
            <v>19400762</v>
          </cell>
          <cell r="AA28" t="str">
            <v>N-A</v>
          </cell>
          <cell r="AB28" t="str">
            <v>11 NO SE DILIGENCIA INFORMACIÓN PARA ESTE FORMULARIO EN ESTE PERÍODO DE REPORTE</v>
          </cell>
          <cell r="AC28" t="str">
            <v>MASCULINO</v>
          </cell>
          <cell r="AD28" t="str">
            <v>CUNDINAMARCA</v>
          </cell>
          <cell r="AE28" t="str">
            <v>BOGOTÁ</v>
          </cell>
          <cell r="AF28" t="str">
            <v>CESAR</v>
          </cell>
          <cell r="AG28" t="str">
            <v>AUGUSTO</v>
          </cell>
          <cell r="AH28" t="str">
            <v>AMORTEGUI</v>
          </cell>
          <cell r="AI28" t="str">
            <v>FUENTES</v>
          </cell>
          <cell r="AJ28" t="str">
            <v>SI</v>
          </cell>
          <cell r="AK28" t="str">
            <v>1 PÓLIZA</v>
          </cell>
          <cell r="AL28" t="str">
            <v>14 ASEGURADORA SOLIDARIA</v>
          </cell>
          <cell r="AM28" t="str">
            <v>2 CUMPLIMIENTO</v>
          </cell>
          <cell r="AN28">
            <v>44958</v>
          </cell>
          <cell r="AO28" t="str">
            <v>376-47-99400002055</v>
          </cell>
          <cell r="AP28" t="str">
            <v>SAF-SUBDIRECCION ADMINISTRATIVA Y FINANCIERA</v>
          </cell>
          <cell r="AQ28" t="str">
            <v>GRUPO DE CONTRATOS</v>
          </cell>
          <cell r="AR28" t="str">
            <v>SUBDIRECCIÓN ADMINISTRATIVA Y FINANCIERA</v>
          </cell>
          <cell r="AS28" t="str">
            <v>2 SUPERVISOR</v>
          </cell>
          <cell r="AT28" t="str">
            <v>3 CÉDULA DE CIUDADANÍA</v>
          </cell>
          <cell r="AU28">
            <v>51790514</v>
          </cell>
          <cell r="AV28" t="str">
            <v>JULIA ASTRID DEL CASTILLO SABOGAL</v>
          </cell>
          <cell r="AW28">
            <v>210</v>
          </cell>
          <cell r="AX28">
            <v>7</v>
          </cell>
          <cell r="AY28" t="str">
            <v>3 NO PACTADOS</v>
          </cell>
          <cell r="AZ28" t="str">
            <v>4 NO SE HA ADICIONADO NI EN VALOR y EN TIEMPO</v>
          </cell>
          <cell r="BA28">
            <v>1</v>
          </cell>
          <cell r="BB28">
            <v>27074166</v>
          </cell>
          <cell r="BC28">
            <v>45167</v>
          </cell>
          <cell r="BD28">
            <v>105</v>
          </cell>
          <cell r="BE28">
            <v>45167</v>
          </cell>
          <cell r="BF28">
            <v>44958</v>
          </cell>
          <cell r="BG28">
            <v>44958</v>
          </cell>
          <cell r="BH28">
            <v>44958</v>
          </cell>
          <cell r="BI28">
            <v>45275</v>
          </cell>
          <cell r="BK28" t="str">
            <v>2. NO</v>
          </cell>
          <cell r="BN28" t="str">
            <v>2. NO</v>
          </cell>
          <cell r="BO28">
            <v>0</v>
          </cell>
          <cell r="BS28" t="str">
            <v>2023420501000025E</v>
          </cell>
          <cell r="BT28">
            <v>81222498</v>
          </cell>
          <cell r="BU28" t="str">
            <v>EDNA ROCIO CASTRO</v>
          </cell>
          <cell r="BV28" t="str">
            <v>https://www.secop.gov.co/CO1BusinessLine/Tendering/BuyerWorkArea/Index?docUniqueIdentifier=CO1.BDOS.3886461</v>
          </cell>
          <cell r="BW28" t="str">
            <v>VIGENTE</v>
          </cell>
          <cell r="BY28" t="str">
            <v>https://community.secop.gov.co/Public/Tendering/OpportunityDetail/Index?noticeUID=CO1.NTC.3892286&amp;isFromPublicArea=True&amp;isModal=False</v>
          </cell>
          <cell r="BZ28" t="str">
            <v>Bogotá</v>
          </cell>
          <cell r="CA28" t="str">
            <v>D.C.</v>
          </cell>
          <cell r="CB28">
            <v>44958</v>
          </cell>
          <cell r="CD28" t="str">
            <v>cesar.amortegui</v>
          </cell>
          <cell r="CE28" t="str">
            <v>@parquesnacionales.gov.co</v>
          </cell>
          <cell r="CF28" t="str">
            <v>cesar.amortegui@parquesnacionales.gov.co</v>
          </cell>
          <cell r="CG28" t="str">
            <v>CONTADOR PÚBLICO</v>
          </cell>
          <cell r="CH28">
            <v>2023</v>
          </cell>
          <cell r="CI28" t="str">
            <v>BANCOLOMBIA</v>
          </cell>
          <cell r="CJ28" t="str">
            <v>AHORROS</v>
          </cell>
          <cell r="CK28" t="str">
            <v>57448882472</v>
          </cell>
          <cell r="CM28" t="str">
            <v>NO</v>
          </cell>
        </row>
        <row r="29">
          <cell r="A29" t="str">
            <v xml:space="preserve"> NC-CPS-026-2023</v>
          </cell>
          <cell r="B29" t="str">
            <v>2 NACIONAL</v>
          </cell>
          <cell r="C29" t="str">
            <v>CD-NC-027-2023</v>
          </cell>
          <cell r="D29">
            <v>26</v>
          </cell>
          <cell r="E29" t="str">
            <v>ANGELICA MARIA PINTO DUARTE</v>
          </cell>
          <cell r="F29">
            <v>44957</v>
          </cell>
          <cell r="G29" t="str">
            <v>Prestar servicios profesionales al Grupo de Atención al Ciudadano - GAU de la Subdirección Administrativa y Financiera para gestionar los procesos de la dependencia en especial aquellos encaminados al mejoramiento continuo de la política de Atención al Ciudadano encaminados al fortalecimiento a la capacidad institucional.</v>
          </cell>
          <cell r="H29" t="str">
            <v>PROFESIONAL</v>
          </cell>
          <cell r="I29" t="str">
            <v>2 CONTRATACIÓN DIRECTA</v>
          </cell>
          <cell r="J29" t="str">
            <v>14 PRESTACIÓN DE SERVICIOS</v>
          </cell>
          <cell r="K29" t="str">
            <v>N/A</v>
          </cell>
          <cell r="L29">
            <v>80111600</v>
          </cell>
          <cell r="M29">
            <v>12123</v>
          </cell>
          <cell r="O29">
            <v>8123</v>
          </cell>
          <cell r="P29">
            <v>44958</v>
          </cell>
          <cell r="R29" t="str">
            <v>C-3299-0900-2-0-3299060-02</v>
          </cell>
          <cell r="S29" t="str">
            <v>SIMPLIFICADO</v>
          </cell>
          <cell r="T29">
            <v>4278534</v>
          </cell>
          <cell r="U29">
            <v>47063874</v>
          </cell>
          <cell r="V29" t="str">
            <v>Cuarenta y siete millones sesenta y tres mil ochocientos setenta y cuatro pesos</v>
          </cell>
          <cell r="X29" t="str">
            <v>1 PERSONA NATURAL</v>
          </cell>
          <cell r="Y29" t="str">
            <v>3 CÉDULA DE CIUDADANÍA</v>
          </cell>
          <cell r="Z29">
            <v>1110590183</v>
          </cell>
          <cell r="AA29" t="str">
            <v>N-A</v>
          </cell>
          <cell r="AB29" t="str">
            <v>11 NO SE DILIGENCIA INFORMACIÓN PARA ESTE FORMULARIO EN ESTE PERÍODO DE REPORTE</v>
          </cell>
          <cell r="AC29" t="str">
            <v>FEMENINO</v>
          </cell>
          <cell r="AD29" t="str">
            <v>TOLIMA</v>
          </cell>
          <cell r="AE29" t="str">
            <v>IBAGUÉ</v>
          </cell>
          <cell r="AF29" t="str">
            <v>ANGELICA</v>
          </cell>
          <cell r="AG29" t="str">
            <v>MARIA</v>
          </cell>
          <cell r="AH29" t="str">
            <v>PINTO</v>
          </cell>
          <cell r="AI29" t="str">
            <v>DUARTE</v>
          </cell>
          <cell r="AJ29" t="str">
            <v>NO</v>
          </cell>
          <cell r="AK29" t="str">
            <v>6 NO CONSTITUYÓ GARANTÍAS</v>
          </cell>
          <cell r="AL29" t="str">
            <v>N-A</v>
          </cell>
          <cell r="AM29" t="str">
            <v>N-A</v>
          </cell>
          <cell r="AN29" t="str">
            <v>N-A</v>
          </cell>
          <cell r="AO29" t="str">
            <v>N-A</v>
          </cell>
          <cell r="AP29" t="str">
            <v>SAF-SUBDIRECCION ADMINISTRATIVA Y FINANCIERA</v>
          </cell>
          <cell r="AQ29" t="str">
            <v>GRUPO DE CONTRATOS</v>
          </cell>
          <cell r="AR29" t="str">
            <v>GRUPO DE ATENCIÓN AL CIUDADANO</v>
          </cell>
          <cell r="AS29" t="str">
            <v>2 SUPERVISOR</v>
          </cell>
          <cell r="AT29" t="str">
            <v>3 CÉDULA DE CIUDADANÍA</v>
          </cell>
          <cell r="AU29">
            <v>3166093</v>
          </cell>
          <cell r="AV29" t="str">
            <v>CESAR AUGUSTO CRUZ URQUIJO</v>
          </cell>
          <cell r="AW29">
            <v>330</v>
          </cell>
          <cell r="AX29">
            <v>11</v>
          </cell>
          <cell r="AY29" t="str">
            <v>3 NO PACTADOS</v>
          </cell>
          <cell r="AZ29" t="str">
            <v>4 NO SE HA ADICIONADO NI EN VALOR y EN TIEMPO</v>
          </cell>
          <cell r="BA29">
            <v>0</v>
          </cell>
          <cell r="BB29">
            <v>0</v>
          </cell>
          <cell r="BF29">
            <v>44958</v>
          </cell>
          <cell r="BG29">
            <v>44958</v>
          </cell>
          <cell r="BH29">
            <v>44958</v>
          </cell>
          <cell r="BI29">
            <v>45290</v>
          </cell>
          <cell r="BK29" t="str">
            <v>2. NO</v>
          </cell>
          <cell r="BN29" t="str">
            <v>2. NO</v>
          </cell>
          <cell r="BO29">
            <v>0</v>
          </cell>
          <cell r="BS29" t="str">
            <v>2023420501000026E</v>
          </cell>
          <cell r="BT29">
            <v>47063874</v>
          </cell>
          <cell r="BU29" t="str">
            <v>MYRIAM JANETH GONZALEZ</v>
          </cell>
          <cell r="BV29" t="str">
            <v>https://www.secop.gov.co/CO1BusinessLine/Tendering/BuyerWorkArea/Index?docUniqueIdentifier=CO1.BDOS.3887395</v>
          </cell>
          <cell r="BW29" t="str">
            <v>VIGENTE</v>
          </cell>
          <cell r="BY29" t="str">
            <v>https://community.secop.gov.co/Public/Tendering/OpportunityDetail/Index?noticeUID=CO1.NTC.3892630&amp;isFromPublicArea=True&amp;isModal=False</v>
          </cell>
          <cell r="BZ29" t="str">
            <v>Bogotá</v>
          </cell>
          <cell r="CA29" t="str">
            <v>D.C.</v>
          </cell>
          <cell r="CB29">
            <v>44958</v>
          </cell>
          <cell r="CD29" t="str">
            <v>angelica.pinto</v>
          </cell>
          <cell r="CE29" t="str">
            <v>@parquesnacionales.gov.co</v>
          </cell>
          <cell r="CF29" t="str">
            <v>angelica.pinto@parquesnacionales.gov.co</v>
          </cell>
          <cell r="CG29" t="str">
            <v>PSICOLOGA</v>
          </cell>
          <cell r="CH29">
            <v>2023</v>
          </cell>
          <cell r="CI29" t="str">
            <v>DAVIVIENDA</v>
          </cell>
          <cell r="CJ29" t="str">
            <v>AHORROS</v>
          </cell>
          <cell r="CK29" t="str">
            <v>1670107562</v>
          </cell>
          <cell r="CM29" t="str">
            <v>NO</v>
          </cell>
        </row>
        <row r="30">
          <cell r="A30" t="str">
            <v xml:space="preserve"> NC-CPS-027-2023</v>
          </cell>
          <cell r="B30" t="str">
            <v>2 NACIONAL</v>
          </cell>
          <cell r="C30" t="str">
            <v>CD-NC-031-2023</v>
          </cell>
          <cell r="D30">
            <v>27</v>
          </cell>
          <cell r="E30" t="str">
            <v>JENNY MILENA AREVALO SILVA</v>
          </cell>
          <cell r="F30">
            <v>44958</v>
          </cell>
          <cell r="G30" t="str">
            <v>Prestar sus servicios profesionales al Grupo de Gestión Financiera de la Subdirección Administrativa y Financiera de Parques Nacionales Naturales apoyando el registro, revisión, validación de pagos y operaciones financieras, en cumplimiento del proyecto de fortalecimiento a la capacidad institucional</v>
          </cell>
          <cell r="H30" t="str">
            <v>PROFESIONAL</v>
          </cell>
          <cell r="I30" t="str">
            <v>2 CONTRATACIÓN DIRECTA</v>
          </cell>
          <cell r="J30" t="str">
            <v>14 PRESTACIÓN DE SERVICIOS</v>
          </cell>
          <cell r="K30" t="str">
            <v>N/A</v>
          </cell>
          <cell r="L30">
            <v>80111600</v>
          </cell>
          <cell r="M30">
            <v>11523</v>
          </cell>
          <cell r="O30">
            <v>8223</v>
          </cell>
          <cell r="P30">
            <v>44958</v>
          </cell>
          <cell r="R30" t="str">
            <v>C-3299-0900-2-0-3299060-02</v>
          </cell>
          <cell r="S30" t="str">
            <v>SIMPLIFICADO</v>
          </cell>
          <cell r="T30">
            <v>6494853</v>
          </cell>
          <cell r="U30">
            <v>71443383</v>
          </cell>
          <cell r="V30" t="str">
            <v>Setenta y un millones cuatrocientos cuarenta y tres mil trescientos ochenta y tres pesos</v>
          </cell>
          <cell r="X30" t="str">
            <v>1 PERSONA NATURAL</v>
          </cell>
          <cell r="Y30" t="str">
            <v>3 CÉDULA DE CIUDADANÍA</v>
          </cell>
          <cell r="Z30">
            <v>1016009639</v>
          </cell>
          <cell r="AA30" t="str">
            <v>N-A</v>
          </cell>
          <cell r="AB30" t="str">
            <v>11 NO SE DILIGENCIA INFORMACIÓN PARA ESTE FORMULARIO EN ESTE PERÍODO DE REPORTE</v>
          </cell>
          <cell r="AC30" t="str">
            <v>FEMENINO</v>
          </cell>
          <cell r="AD30" t="str">
            <v>CUNDINAMARCA</v>
          </cell>
          <cell r="AE30" t="str">
            <v>BOGOTÁ</v>
          </cell>
          <cell r="AF30" t="str">
            <v>JENNY</v>
          </cell>
          <cell r="AG30" t="str">
            <v>MILENA</v>
          </cell>
          <cell r="AH30" t="str">
            <v>AREVALO</v>
          </cell>
          <cell r="AI30" t="str">
            <v>SILVA</v>
          </cell>
          <cell r="AJ30" t="str">
            <v>SI</v>
          </cell>
          <cell r="AK30" t="str">
            <v>1 PÓLIZA</v>
          </cell>
          <cell r="AL30" t="str">
            <v>12 SEGUROS DEL ESTADO</v>
          </cell>
          <cell r="AM30" t="str">
            <v>2 CUMPLIMIENTO</v>
          </cell>
          <cell r="AN30">
            <v>44957</v>
          </cell>
          <cell r="AO30" t="str">
            <v>21-46-101059887</v>
          </cell>
          <cell r="AP30" t="str">
            <v>SAF-SUBDIRECCION ADMINISTRATIVA Y FINANCIERA</v>
          </cell>
          <cell r="AQ30" t="str">
            <v>GRUPO DE CONTRATOS</v>
          </cell>
          <cell r="AR30" t="str">
            <v>GRUPO DE GESTIÓN FINANCIERA</v>
          </cell>
          <cell r="AS30" t="str">
            <v>2 SUPERVISOR</v>
          </cell>
          <cell r="AT30" t="str">
            <v>3 CÉDULA DE CIUDADANÍA</v>
          </cell>
          <cell r="AU30">
            <v>52260278</v>
          </cell>
          <cell r="AV30" t="str">
            <v>LUZ MYRIAM ENRIQUEZ GUAVITA</v>
          </cell>
          <cell r="AW30">
            <v>330</v>
          </cell>
          <cell r="AX30">
            <v>11</v>
          </cell>
          <cell r="AY30" t="str">
            <v>3 NO PACTADOS</v>
          </cell>
          <cell r="AZ30" t="str">
            <v>4 NO SE HA ADICIONADO NI EN VALOR y EN TIEMPO</v>
          </cell>
          <cell r="BA30">
            <v>0</v>
          </cell>
          <cell r="BB30">
            <v>0</v>
          </cell>
          <cell r="BF30">
            <v>44958</v>
          </cell>
          <cell r="BG30">
            <v>44958</v>
          </cell>
          <cell r="BH30">
            <v>44958</v>
          </cell>
          <cell r="BI30">
            <v>45290</v>
          </cell>
          <cell r="BK30" t="str">
            <v>2. NO</v>
          </cell>
          <cell r="BN30" t="str">
            <v>2. NO</v>
          </cell>
          <cell r="BO30">
            <v>0</v>
          </cell>
          <cell r="BS30" t="str">
            <v>2023420501000027E</v>
          </cell>
          <cell r="BT30">
            <v>71443383</v>
          </cell>
          <cell r="BU30" t="str">
            <v>EDNA ROCIO CASTRO</v>
          </cell>
          <cell r="BV30" t="str">
            <v>https://www.secop.gov.co/CO1BusinessLine/Tendering/BuyerWorkArea/Index?docUniqueIdentifier=CO1.BDOS.3892243</v>
          </cell>
          <cell r="BW30" t="str">
            <v>VIGENTE</v>
          </cell>
          <cell r="BY30" t="str">
            <v>https://community.secop.gov.co/Public/Tendering/OpportunityDetail/Index?noticeUID=CO1.NTC.3893828&amp;isFromPublicArea=True&amp;isModal=False</v>
          </cell>
          <cell r="BZ30" t="str">
            <v>Bogotá</v>
          </cell>
          <cell r="CA30" t="str">
            <v>D.C.</v>
          </cell>
          <cell r="CB30">
            <v>44958</v>
          </cell>
          <cell r="CD30" t="str">
            <v>yenny.arevalo</v>
          </cell>
          <cell r="CE30" t="str">
            <v>@parquesnacionales.gov.co</v>
          </cell>
          <cell r="CF30" t="str">
            <v>yenny.arevalo@parquesnacionales.gov.co</v>
          </cell>
          <cell r="CG30" t="str">
            <v>ADMINISTRADORA DE EMPRESAS</v>
          </cell>
          <cell r="CH30">
            <v>2023</v>
          </cell>
          <cell r="CI30" t="str">
            <v>BANCOLOMBIA</v>
          </cell>
          <cell r="CJ30" t="str">
            <v>AHORROS</v>
          </cell>
          <cell r="CK30" t="str">
            <v>20225945869</v>
          </cell>
          <cell r="CM30" t="str">
            <v>NO</v>
          </cell>
        </row>
        <row r="31">
          <cell r="A31" t="str">
            <v xml:space="preserve"> NC-CPS-028-2023</v>
          </cell>
          <cell r="B31" t="str">
            <v>2 NACIONAL</v>
          </cell>
          <cell r="C31" t="str">
            <v>CD-NC-033-2023</v>
          </cell>
          <cell r="D31">
            <v>28</v>
          </cell>
          <cell r="E31" t="str">
            <v>EFRAIN MOLANO VARGAS</v>
          </cell>
          <cell r="F31">
            <v>44958</v>
          </cell>
          <cell r="G31" t="str">
            <v>Prestación de servicios profesionales para liderar los diferentes proyectos, programas y asistencias técnicas que financia la Unión Europea y se implementan en áreas administradas por Parques Nacionales Naturales de Colombia.</v>
          </cell>
          <cell r="H31" t="str">
            <v>PROFESIONAL</v>
          </cell>
          <cell r="I31" t="str">
            <v>2 CONTRATACIÓN DIRECTA</v>
          </cell>
          <cell r="J31" t="str">
            <v>14 PRESTACIÓN DE SERVICIOS</v>
          </cell>
          <cell r="K31" t="str">
            <v>N/A</v>
          </cell>
          <cell r="L31">
            <v>80111600</v>
          </cell>
          <cell r="M31">
            <v>8523</v>
          </cell>
          <cell r="O31">
            <v>9123</v>
          </cell>
          <cell r="P31">
            <v>44959</v>
          </cell>
          <cell r="R31" t="str">
            <v>C-3202-0900-4-0-3202008-02</v>
          </cell>
          <cell r="S31" t="str">
            <v>SIMPLIFICADO</v>
          </cell>
          <cell r="T31">
            <v>9242190</v>
          </cell>
          <cell r="U31">
            <v>101356017</v>
          </cell>
          <cell r="V31" t="str">
            <v>Ciento un millones trescientos cincuenta y seis mil diecisiete pesos</v>
          </cell>
          <cell r="X31" t="str">
            <v>1 PERSONA NATURAL</v>
          </cell>
          <cell r="Y31" t="str">
            <v>3 CÉDULA DE CIUDADANÍA</v>
          </cell>
          <cell r="Z31">
            <v>1010171738</v>
          </cell>
          <cell r="AA31" t="str">
            <v>N-A</v>
          </cell>
          <cell r="AB31" t="str">
            <v>11 NO SE DILIGENCIA INFORMACIÓN PARA ESTE FORMULARIO EN ESTE PERÍODO DE REPORTE</v>
          </cell>
          <cell r="AC31" t="str">
            <v>MASCULINO</v>
          </cell>
          <cell r="AD31" t="str">
            <v>CUNDINAMARCA</v>
          </cell>
          <cell r="AE31" t="str">
            <v>BOGOTÁ</v>
          </cell>
          <cell r="AF31" t="str">
            <v>EFRAIN</v>
          </cell>
          <cell r="AH31" t="str">
            <v>MOLANO</v>
          </cell>
          <cell r="AI31" t="str">
            <v>VARGAS</v>
          </cell>
          <cell r="AJ31" t="str">
            <v>SI</v>
          </cell>
          <cell r="AK31" t="str">
            <v>1 PÓLIZA</v>
          </cell>
          <cell r="AL31" t="str">
            <v>12 SEGUROS DEL ESTADO</v>
          </cell>
          <cell r="AM31" t="str">
            <v>2 CUMPLIMIENTO</v>
          </cell>
          <cell r="AN31">
            <v>44959</v>
          </cell>
          <cell r="AO31" t="str">
            <v>37-46-101004862</v>
          </cell>
          <cell r="AP31" t="str">
            <v>SGMAP-SUBDIRECCION DE GESTION Y MANEJO DE AREAS PROTEGIDAS</v>
          </cell>
          <cell r="AQ31" t="str">
            <v>GRUPO DE CONTRATOS</v>
          </cell>
          <cell r="AR31" t="str">
            <v>SUBDIRECCIÓN DE GESTIÓN Y MANEJO Y ÁREAS PROTEGIDAS</v>
          </cell>
          <cell r="AS31" t="str">
            <v>2 SUPERVISOR</v>
          </cell>
          <cell r="AT31" t="str">
            <v>3 CÉDULA DE CIUDADANÍA</v>
          </cell>
          <cell r="AU31">
            <v>52197050</v>
          </cell>
          <cell r="AV31" t="str">
            <v>EDNA MARIA CAROLINA JARRO FAJARDO</v>
          </cell>
          <cell r="AW31">
            <v>330</v>
          </cell>
          <cell r="AX31">
            <v>11</v>
          </cell>
          <cell r="AY31" t="str">
            <v>3 NO PACTADOS</v>
          </cell>
          <cell r="AZ31" t="str">
            <v>4 NO SE HA ADICIONADO NI EN VALOR y EN TIEMPO</v>
          </cell>
          <cell r="BA31">
            <v>0</v>
          </cell>
          <cell r="BB31">
            <v>0</v>
          </cell>
          <cell r="BF31">
            <v>44959</v>
          </cell>
          <cell r="BG31">
            <v>44959</v>
          </cell>
          <cell r="BH31">
            <v>44959</v>
          </cell>
          <cell r="BI31">
            <v>45290</v>
          </cell>
          <cell r="BK31" t="str">
            <v>2. NO</v>
          </cell>
          <cell r="BN31" t="str">
            <v>2. NO</v>
          </cell>
          <cell r="BO31">
            <v>0</v>
          </cell>
          <cell r="BS31" t="str">
            <v>2023420501000028E</v>
          </cell>
          <cell r="BT31">
            <v>101356017</v>
          </cell>
          <cell r="BU31" t="str">
            <v>LEIDY MARCELA GARAVITO ROMERO</v>
          </cell>
          <cell r="BV31" t="str">
            <v>https://www.secop.gov.co/CO1BusinessLine/Tendering/BuyerWorkArea/Index?docUniqueIdentifier=CO1.BDOS.3895427</v>
          </cell>
          <cell r="BW31" t="str">
            <v>VIGENTE</v>
          </cell>
          <cell r="BY31" t="str">
            <v>https://community.secop.gov.co/Public/Tendering/OpportunityDetail/Index?noticeUID=CO1.NTC.3899181&amp;isFromPublicArea=True&amp;isModal=False</v>
          </cell>
          <cell r="BZ31" t="str">
            <v>Bogotá</v>
          </cell>
          <cell r="CA31" t="str">
            <v>D.C.</v>
          </cell>
          <cell r="CB31">
            <v>44958</v>
          </cell>
          <cell r="CD31" t="str">
            <v>efrain.molano</v>
          </cell>
          <cell r="CE31" t="str">
            <v>@parquesnacionales.gov.co</v>
          </cell>
          <cell r="CF31" t="str">
            <v>efrain.molano@parquesnacionales.gov.co</v>
          </cell>
          <cell r="CG31" t="str">
            <v>ABOGADO</v>
          </cell>
          <cell r="CH31">
            <v>2023</v>
          </cell>
          <cell r="CI31" t="str">
            <v>BANCOLOMBIA</v>
          </cell>
          <cell r="CJ31" t="str">
            <v>AHORROS</v>
          </cell>
          <cell r="CK31" t="str">
            <v>46780340011</v>
          </cell>
          <cell r="CM31" t="str">
            <v>NO</v>
          </cell>
        </row>
        <row r="32">
          <cell r="A32" t="str">
            <v xml:space="preserve"> NC-CPS-029-2023</v>
          </cell>
          <cell r="B32" t="str">
            <v>2 NACIONAL</v>
          </cell>
          <cell r="C32" t="str">
            <v>CD-NC-032-2023</v>
          </cell>
          <cell r="D32">
            <v>29</v>
          </cell>
          <cell r="E32" t="str">
            <v>SANDRA YANETH PEREZ SALAZAR</v>
          </cell>
          <cell r="F32">
            <v>44958</v>
          </cell>
          <cell r="G32" t="str">
            <v>Prestación de servicios profesionales para realizar el seguimiento financiero de los recursos asignados, así como liderar el componente de MIPG a cargo de la SGM.</v>
          </cell>
          <cell r="H32" t="str">
            <v>PROFESIONAL</v>
          </cell>
          <cell r="I32" t="str">
            <v>2 CONTRATACIÓN DIRECTA</v>
          </cell>
          <cell r="J32" t="str">
            <v>14 PRESTACIÓN DE SERVICIOS</v>
          </cell>
          <cell r="K32" t="str">
            <v>N/A</v>
          </cell>
          <cell r="L32">
            <v>80101603</v>
          </cell>
          <cell r="M32">
            <v>11823</v>
          </cell>
          <cell r="O32">
            <v>9023</v>
          </cell>
          <cell r="P32">
            <v>44959</v>
          </cell>
          <cell r="R32" t="str">
            <v>C-3299-0900-2-0-3299054-02</v>
          </cell>
          <cell r="S32" t="str">
            <v>SIMPLIFICADO</v>
          </cell>
          <cell r="T32">
            <v>8500000</v>
          </cell>
          <cell r="U32">
            <v>89533333</v>
          </cell>
          <cell r="V32" t="str">
            <v>Ochenta y nueve millones quinientos treinta y tres mil trescientos treinta y tres pesos</v>
          </cell>
          <cell r="X32" t="str">
            <v>1 PERSONA NATURAL</v>
          </cell>
          <cell r="Y32" t="str">
            <v>3 CÉDULA DE CIUDADANÍA</v>
          </cell>
          <cell r="Z32">
            <v>46669762</v>
          </cell>
          <cell r="AA32" t="str">
            <v>N-A</v>
          </cell>
          <cell r="AB32" t="str">
            <v>11 NO SE DILIGENCIA INFORMACIÓN PARA ESTE FORMULARIO EN ESTE PERÍODO DE REPORTE</v>
          </cell>
          <cell r="AC32" t="str">
            <v>FEMENINO</v>
          </cell>
          <cell r="AD32" t="str">
            <v>BOYACA</v>
          </cell>
          <cell r="AE32" t="str">
            <v>DUITAMA</v>
          </cell>
          <cell r="AF32" t="str">
            <v>SANDRA</v>
          </cell>
          <cell r="AG32" t="str">
            <v>YANETH</v>
          </cell>
          <cell r="AH32" t="str">
            <v>PEREZ</v>
          </cell>
          <cell r="AI32" t="str">
            <v>SALAZAR</v>
          </cell>
          <cell r="AJ32" t="str">
            <v>SI</v>
          </cell>
          <cell r="AK32" t="str">
            <v>1 PÓLIZA</v>
          </cell>
          <cell r="AL32" t="str">
            <v>12 SEGUROS DEL ESTADO</v>
          </cell>
          <cell r="AM32" t="str">
            <v>2 CUMPLIMIENTO</v>
          </cell>
          <cell r="AN32">
            <v>44959</v>
          </cell>
          <cell r="AO32" t="str">
            <v>37-46-101004861</v>
          </cell>
          <cell r="AP32" t="str">
            <v>SGMAP-SUBDIRECCION DE GESTION Y MANEJO DE AREAS PROTEGIDAS</v>
          </cell>
          <cell r="AQ32" t="str">
            <v>GRUPO DE CONTRATOS</v>
          </cell>
          <cell r="AR32" t="str">
            <v>SUBDIRECCIÓN DE GESTIÓN Y MANEJO Y ÁREAS PROTEGIDAS</v>
          </cell>
          <cell r="AS32" t="str">
            <v>2 SUPERVISOR</v>
          </cell>
          <cell r="AT32" t="str">
            <v>3 CÉDULA DE CIUDADANÍA</v>
          </cell>
          <cell r="AU32">
            <v>52197050</v>
          </cell>
          <cell r="AV32" t="str">
            <v>EDNA MARIA CAROLINA JARRO FAJARDO</v>
          </cell>
          <cell r="AW32">
            <v>316</v>
          </cell>
          <cell r="AX32">
            <v>10.533333333333333</v>
          </cell>
          <cell r="AY32" t="str">
            <v>3 NO PACTADOS</v>
          </cell>
          <cell r="AZ32" t="str">
            <v>4 NO SE HA ADICIONADO NI EN VALOR y EN TIEMPO</v>
          </cell>
          <cell r="BA32">
            <v>1</v>
          </cell>
          <cell r="BB32">
            <v>3683333</v>
          </cell>
          <cell r="BC32">
            <v>45257</v>
          </cell>
          <cell r="BD32">
            <v>13</v>
          </cell>
          <cell r="BE32">
            <v>45257</v>
          </cell>
          <cell r="BF32">
            <v>44959</v>
          </cell>
          <cell r="BG32">
            <v>44959</v>
          </cell>
          <cell r="BH32">
            <v>44959</v>
          </cell>
          <cell r="BI32">
            <v>45290</v>
          </cell>
          <cell r="BK32" t="str">
            <v>2. NO</v>
          </cell>
          <cell r="BN32" t="str">
            <v>2. NO</v>
          </cell>
          <cell r="BO32">
            <v>0</v>
          </cell>
          <cell r="BS32" t="str">
            <v>2023420501000029E</v>
          </cell>
          <cell r="BT32">
            <v>93216666</v>
          </cell>
          <cell r="BU32" t="str">
            <v>LEIDY MARCELA GARAVITO ROMERO</v>
          </cell>
          <cell r="BV32" t="str">
            <v>https://www.secop.gov.co/CO1BusinessLine/Tendering/BuyerWorkArea/Index?docUniqueIdentifier=CO1.BDOS.3894721</v>
          </cell>
          <cell r="BW32" t="str">
            <v>VIGENTE</v>
          </cell>
          <cell r="BY32" t="str">
            <v>https://community.secop.gov.co/Public/Tendering/OpportunityDetail/Index?noticeUID=CO1.NTC.3899408&amp;isFromPublicArea=True&amp;isModal=False</v>
          </cell>
          <cell r="BZ32" t="str">
            <v>Bogotá</v>
          </cell>
          <cell r="CA32" t="str">
            <v>D.C.</v>
          </cell>
          <cell r="CB32">
            <v>44959</v>
          </cell>
          <cell r="CD32" t="str">
            <v>calidadsgm.central</v>
          </cell>
          <cell r="CE32" t="str">
            <v>@parquesnacionales.gov.co</v>
          </cell>
          <cell r="CF32" t="str">
            <v>calidadsgm.central@parquesnacionales.gov.co</v>
          </cell>
          <cell r="CG32" t="str">
            <v>ADMINISTRADORA DE EMPRESAS</v>
          </cell>
          <cell r="CH32">
            <v>2023</v>
          </cell>
          <cell r="CI32" t="str">
            <v>BANCOLOMBIA</v>
          </cell>
          <cell r="CJ32" t="str">
            <v>AHORROS</v>
          </cell>
          <cell r="CK32" t="str">
            <v>46780340011</v>
          </cell>
          <cell r="CM32" t="str">
            <v>NO</v>
          </cell>
        </row>
        <row r="33">
          <cell r="A33" t="str">
            <v xml:space="preserve"> NC-CPS-030-2023</v>
          </cell>
          <cell r="B33" t="str">
            <v>2 NACIONAL</v>
          </cell>
          <cell r="C33" t="str">
            <v>CD-NC-035-2023</v>
          </cell>
          <cell r="D33">
            <v>30</v>
          </cell>
          <cell r="E33" t="str">
            <v>CARLOS AUGUSTO LORA SILVA</v>
          </cell>
          <cell r="F33">
            <v>44958</v>
          </cell>
          <cell r="G33" t="str">
            <v>Prestación de servicios profesionales en el Grupo de Gestión Financiera para apoyar el registro, control y seguimiento de la causación y recaudo simultaneo de los recursos administrados por Parques Nacionales Naturales de Colombia y subcuentas a cargo, en cumplimiento del proyecto de Fortalecimiento a la capacidad institucional.</v>
          </cell>
          <cell r="H33" t="str">
            <v>PROFESIONAL</v>
          </cell>
          <cell r="I33" t="str">
            <v>2 CONTRATACIÓN DIRECTA</v>
          </cell>
          <cell r="J33" t="str">
            <v>14 PRESTACIÓN DE SERVICIOS</v>
          </cell>
          <cell r="K33" t="str">
            <v>N/A</v>
          </cell>
          <cell r="L33">
            <v>80111600</v>
          </cell>
          <cell r="M33">
            <v>1023</v>
          </cell>
          <cell r="O33">
            <v>8923</v>
          </cell>
          <cell r="P33">
            <v>44959</v>
          </cell>
          <cell r="R33" t="str">
            <v>C-3299-0900-2-0-3299060-02</v>
          </cell>
          <cell r="S33" t="str">
            <v>SIMPLIFICADO</v>
          </cell>
          <cell r="T33">
            <v>5877695</v>
          </cell>
          <cell r="U33">
            <v>64654645</v>
          </cell>
          <cell r="V33" t="str">
            <v>Sesenta y cuatro millones seiscientos cincuenta y cuatro mil seiscientos cuarenta y cinco pesos</v>
          </cell>
          <cell r="X33" t="str">
            <v>1 PERSONA NATURAL</v>
          </cell>
          <cell r="Y33" t="str">
            <v>3 CÉDULA DE CIUDADANÍA</v>
          </cell>
          <cell r="Z33">
            <v>79741505</v>
          </cell>
          <cell r="AA33" t="str">
            <v>N-A</v>
          </cell>
          <cell r="AB33" t="str">
            <v>11 NO SE DILIGENCIA INFORMACIÓN PARA ESTE FORMULARIO EN ESTE PERÍODO DE REPORTE</v>
          </cell>
          <cell r="AC33" t="str">
            <v>MASCULINO</v>
          </cell>
          <cell r="AD33" t="str">
            <v>CUNDINAMARCA</v>
          </cell>
          <cell r="AE33" t="str">
            <v>BOGOTÁ</v>
          </cell>
          <cell r="AF33" t="str">
            <v>CARLOS</v>
          </cell>
          <cell r="AG33" t="str">
            <v>AUGUSTO</v>
          </cell>
          <cell r="AH33" t="str">
            <v>LORA</v>
          </cell>
          <cell r="AI33" t="str">
            <v>SILVA</v>
          </cell>
          <cell r="AJ33" t="str">
            <v>SI</v>
          </cell>
          <cell r="AK33" t="str">
            <v>1 PÓLIZA</v>
          </cell>
          <cell r="AL33" t="str">
            <v>12 SEGUROS DEL ESTADO</v>
          </cell>
          <cell r="AM33" t="str">
            <v>2 CUMPLIMIENTO</v>
          </cell>
          <cell r="AN33">
            <v>44958</v>
          </cell>
          <cell r="AO33" t="str">
            <v>21-46-101060291</v>
          </cell>
          <cell r="AP33" t="str">
            <v>SAF-SUBDIRECCION ADMINISTRATIVA Y FINANCIERA</v>
          </cell>
          <cell r="AQ33" t="str">
            <v>GRUPO DE CONTRATOS</v>
          </cell>
          <cell r="AR33" t="str">
            <v>GRUPO DE GESTIÓN FINANCIERA</v>
          </cell>
          <cell r="AS33" t="str">
            <v>2 SUPERVISOR</v>
          </cell>
          <cell r="AT33" t="str">
            <v>3 CÉDULA DE CIUDADANÍA</v>
          </cell>
          <cell r="AU33">
            <v>52260278</v>
          </cell>
          <cell r="AV33" t="str">
            <v>LUZ MYRIAM ENRIQUEZ GUAVITA</v>
          </cell>
          <cell r="AW33">
            <v>330</v>
          </cell>
          <cell r="AX33">
            <v>11</v>
          </cell>
          <cell r="AY33" t="str">
            <v>3 NO PACTADOS</v>
          </cell>
          <cell r="AZ33" t="str">
            <v>4 NO SE HA ADICIONADO NI EN VALOR y EN TIEMPO</v>
          </cell>
          <cell r="BA33">
            <v>0</v>
          </cell>
          <cell r="BB33">
            <v>0</v>
          </cell>
          <cell r="BF33">
            <v>44959</v>
          </cell>
          <cell r="BG33">
            <v>44959</v>
          </cell>
          <cell r="BH33">
            <v>44959</v>
          </cell>
          <cell r="BI33">
            <v>45290</v>
          </cell>
          <cell r="BK33" t="str">
            <v>2. NO</v>
          </cell>
          <cell r="BN33" t="str">
            <v>2. NO</v>
          </cell>
          <cell r="BO33">
            <v>0</v>
          </cell>
          <cell r="BS33" t="str">
            <v>2023420501000030E</v>
          </cell>
          <cell r="BT33">
            <v>64654645</v>
          </cell>
          <cell r="BU33" t="str">
            <v>EDNA ROCIO CASTRO</v>
          </cell>
          <cell r="BV33" t="str">
            <v>https://www.secop.gov.co/CO1BusinessLine/Tendering/BuyerWorkArea/Index?docUniqueIdentifier=CO1.BDOS.3897042</v>
          </cell>
          <cell r="BW33" t="str">
            <v>VIGENTE</v>
          </cell>
          <cell r="BY33" t="str">
            <v>https://community.secop.gov.co/Public/Tendering/OpportunityDetail/Index?noticeUID=CO1.NTC.3905009&amp;isFromPublicArea=True&amp;isModal=False</v>
          </cell>
          <cell r="BZ33" t="str">
            <v>Bogotá</v>
          </cell>
          <cell r="CA33" t="str">
            <v>D.C.</v>
          </cell>
          <cell r="CB33">
            <v>44959</v>
          </cell>
          <cell r="CD33" t="str">
            <v>ingresos.central@parquesnacionales.gov.co</v>
          </cell>
          <cell r="CE33" t="str">
            <v>@parquesnacionales.gov.co</v>
          </cell>
          <cell r="CF33" t="str">
            <v>ingresos.central@parquesnacionales.gov.co@parquesnacionales.gov.co</v>
          </cell>
          <cell r="CG33" t="str">
            <v>ADMINISTRADOR FINANCIERO</v>
          </cell>
          <cell r="CH33">
            <v>2023</v>
          </cell>
          <cell r="CI33" t="str">
            <v>BANCOLOMBIA</v>
          </cell>
          <cell r="CJ33" t="str">
            <v>AHORROS</v>
          </cell>
          <cell r="CK33" t="str">
            <v>20315677113</v>
          </cell>
          <cell r="CM33" t="str">
            <v>NO</v>
          </cell>
        </row>
        <row r="34">
          <cell r="A34" t="str">
            <v xml:space="preserve"> NC-CPS-031-2023</v>
          </cell>
          <cell r="B34" t="str">
            <v>2 NACIONAL</v>
          </cell>
          <cell r="C34" t="str">
            <v>CD-NC-029-2023</v>
          </cell>
          <cell r="D34">
            <v>31</v>
          </cell>
          <cell r="E34" t="str">
            <v>MANUEL ANTONIO MALDONADO DUEÑAS</v>
          </cell>
          <cell r="F34">
            <v>44958</v>
          </cell>
          <cell r="G34" t="str">
            <v>Prestar servicios profesionales requeridos por la Oficina Asesora de Planeación para la programación, actualización y seguimiento de las diferentes herramientas de planeación institucional, sectorial y nacional, en el marco del modelo integrado de planeación y gestión de Parques Nacionales Naturales de Colombia.</v>
          </cell>
          <cell r="H34" t="str">
            <v>PROFESIONAL</v>
          </cell>
          <cell r="I34" t="str">
            <v>2 CONTRATACIÓN DIRECTA</v>
          </cell>
          <cell r="J34" t="str">
            <v>14 PRESTACIÓN DE SERVICIOS</v>
          </cell>
          <cell r="K34" t="str">
            <v>N/A</v>
          </cell>
          <cell r="L34">
            <v>80111600</v>
          </cell>
          <cell r="M34">
            <v>6823</v>
          </cell>
          <cell r="O34">
            <v>9223</v>
          </cell>
          <cell r="P34">
            <v>44959</v>
          </cell>
          <cell r="R34" t="str">
            <v>C-3299-0900-2-0-3299054-02</v>
          </cell>
          <cell r="S34" t="str">
            <v>SIMPLIFICADO</v>
          </cell>
          <cell r="T34">
            <v>8000000</v>
          </cell>
          <cell r="U34">
            <v>88000000</v>
          </cell>
          <cell r="V34" t="str">
            <v>Ochenta y ocho millones pesos</v>
          </cell>
          <cell r="X34" t="str">
            <v>1 PERSONA NATURAL</v>
          </cell>
          <cell r="Y34" t="str">
            <v>3 CÉDULA DE CIUDADANÍA</v>
          </cell>
          <cell r="Z34">
            <v>19311119</v>
          </cell>
          <cell r="AA34" t="str">
            <v>N-A</v>
          </cell>
          <cell r="AB34" t="str">
            <v>11 NO SE DILIGENCIA INFORMACIÓN PARA ESTE FORMULARIO EN ESTE PERÍODO DE REPORTE</v>
          </cell>
          <cell r="AC34" t="str">
            <v>MASCULINO</v>
          </cell>
          <cell r="AD34" t="str">
            <v>CUNDINAMARCA</v>
          </cell>
          <cell r="AE34" t="str">
            <v>BOGOTÁ</v>
          </cell>
          <cell r="AF34" t="str">
            <v>MANUEL</v>
          </cell>
          <cell r="AG34" t="str">
            <v>ANTONIO</v>
          </cell>
          <cell r="AH34" t="str">
            <v>MALDONADO</v>
          </cell>
          <cell r="AI34" t="str">
            <v>DUEÑAS</v>
          </cell>
          <cell r="AJ34" t="str">
            <v>SI</v>
          </cell>
          <cell r="AK34" t="str">
            <v>1 PÓLIZA</v>
          </cell>
          <cell r="AL34" t="str">
            <v>14 ASEGURADORA SOLIDARIA</v>
          </cell>
          <cell r="AM34" t="str">
            <v>2 CUMPLIMIENTO</v>
          </cell>
          <cell r="AN34">
            <v>44959</v>
          </cell>
          <cell r="AO34" t="str">
            <v>310 - 47 - 994000007467</v>
          </cell>
          <cell r="AP34" t="str">
            <v>SAF-SUBDIRECCION ADMINISTRATIVA Y FINANCIERA</v>
          </cell>
          <cell r="AQ34" t="str">
            <v>GRUPO DE CONTRATOS</v>
          </cell>
          <cell r="AR34" t="str">
            <v xml:space="preserve">OFICINA ASESORA DE PLANEACIÓN </v>
          </cell>
          <cell r="AS34" t="str">
            <v>2 SUPERVISOR</v>
          </cell>
          <cell r="AT34" t="str">
            <v>3 CÉDULA DE CIUDADANÍA</v>
          </cell>
          <cell r="AU34">
            <v>80076849</v>
          </cell>
          <cell r="AV34" t="str">
            <v>ANDRES MAURICIO LEON LOPEZ</v>
          </cell>
          <cell r="AW34">
            <v>330</v>
          </cell>
          <cell r="AX34">
            <v>11</v>
          </cell>
          <cell r="AY34" t="str">
            <v>3 NO PACTADOS</v>
          </cell>
          <cell r="AZ34" t="str">
            <v>4 NO SE HA ADICIONADO NI EN VALOR y EN TIEMPO</v>
          </cell>
          <cell r="BA34">
            <v>0</v>
          </cell>
          <cell r="BB34">
            <v>0</v>
          </cell>
          <cell r="BF34">
            <v>44959</v>
          </cell>
          <cell r="BG34">
            <v>44959</v>
          </cell>
          <cell r="BH34">
            <v>44959</v>
          </cell>
          <cell r="BI34">
            <v>45290</v>
          </cell>
          <cell r="BK34" t="str">
            <v>2. NO</v>
          </cell>
          <cell r="BN34" t="str">
            <v>2. NO</v>
          </cell>
          <cell r="BO34">
            <v>0</v>
          </cell>
          <cell r="BS34" t="str">
            <v>2023420501000031E</v>
          </cell>
          <cell r="BT34">
            <v>88000000</v>
          </cell>
          <cell r="BU34" t="str">
            <v>ALFONSO DAVID ORTIZ</v>
          </cell>
          <cell r="BV34" t="str">
            <v>https://www.secop.gov.co/CO1BusinessLine/Tendering/BuyerWorkArea/Index?docUniqueIdentifier=CO1.BDOS.3890292</v>
          </cell>
          <cell r="BW34" t="str">
            <v>VIGENTE</v>
          </cell>
          <cell r="BY34" t="str">
            <v>https://community.secop.gov.co/Public/Tendering/OpportunityDetail/Index?noticeUID=CO1.NTC.3906073&amp;isFromPublicArea=True&amp;isModal=False</v>
          </cell>
          <cell r="BZ34" t="str">
            <v>Bogotá</v>
          </cell>
          <cell r="CA34" t="str">
            <v>D.C.</v>
          </cell>
          <cell r="CB34">
            <v>44959</v>
          </cell>
          <cell r="CD34" t="str">
            <v>manuel.maldonado</v>
          </cell>
          <cell r="CE34" t="str">
            <v>@parquesnacionales.gov.co</v>
          </cell>
          <cell r="CF34" t="str">
            <v>manuel.maldonado@parquesnacionales.gov.co</v>
          </cell>
          <cell r="CG34" t="str">
            <v>INGENIERO INDUSTRIAL</v>
          </cell>
          <cell r="CH34">
            <v>2023</v>
          </cell>
          <cell r="CI34" t="str">
            <v>BANCOLOMBIA</v>
          </cell>
          <cell r="CJ34" t="str">
            <v>AHORROS</v>
          </cell>
          <cell r="CK34" t="str">
            <v>07092486235</v>
          </cell>
          <cell r="CM34" t="str">
            <v>NO</v>
          </cell>
        </row>
        <row r="35">
          <cell r="A35" t="str">
            <v>NC-CPS-032-2023</v>
          </cell>
          <cell r="B35" t="str">
            <v>2 NACIONAL</v>
          </cell>
          <cell r="C35" t="str">
            <v>CD-NC-030-2023</v>
          </cell>
          <cell r="D35">
            <v>32</v>
          </cell>
          <cell r="E35" t="str">
            <v>ALEXANDRA SUAREZ OCAMPO</v>
          </cell>
          <cell r="F35">
            <v>44959</v>
          </cell>
          <cell r="G35" t="str">
            <v>Prestar servicios profesionales a la Oficina Asesora de Planeación para apoyar el proceso de cooperación internacional e inversión pública y privada, en la formulación, seguimiento y evaluación, en articulación con las diferentes dependencias de la entidad, en el marco de la planeación estratégica de Parques Nacionales Naturales de Colombia.</v>
          </cell>
          <cell r="H35" t="str">
            <v>PROFESIONAL</v>
          </cell>
          <cell r="I35" t="str">
            <v>2 CONTRATACIÓN DIRECTA</v>
          </cell>
          <cell r="J35" t="str">
            <v>14 PRESTACIÓN DE SERVICIOS</v>
          </cell>
          <cell r="K35" t="str">
            <v>N/A</v>
          </cell>
          <cell r="L35">
            <v>80101504</v>
          </cell>
          <cell r="M35">
            <v>5623</v>
          </cell>
          <cell r="O35">
            <v>9323</v>
          </cell>
          <cell r="P35">
            <v>44959</v>
          </cell>
          <cell r="R35" t="str">
            <v>C-3299-0900-2-0-3299054-02</v>
          </cell>
          <cell r="S35" t="str">
            <v>SIMPLIFICADO</v>
          </cell>
          <cell r="T35">
            <v>9242189</v>
          </cell>
          <cell r="U35">
            <v>101664079</v>
          </cell>
          <cell r="V35" t="str">
            <v>Ciento un millones seiscientos sesenta y cuatro mil setenta y nueve pesos</v>
          </cell>
          <cell r="X35" t="str">
            <v>1 PERSONA NATURAL</v>
          </cell>
          <cell r="Y35" t="str">
            <v>3 CÉDULA DE CIUDADANÍA</v>
          </cell>
          <cell r="Z35">
            <v>30339930</v>
          </cell>
          <cell r="AA35" t="str">
            <v>N-A</v>
          </cell>
          <cell r="AB35" t="str">
            <v>11 NO SE DILIGENCIA INFORMACIÓN PARA ESTE FORMULARIO EN ESTE PERÍODO DE REPORTE</v>
          </cell>
          <cell r="AC35" t="str">
            <v>FEMENINO</v>
          </cell>
          <cell r="AD35" t="str">
            <v>CALDAS</v>
          </cell>
          <cell r="AE35" t="str">
            <v>MANIZALES</v>
          </cell>
          <cell r="AF35" t="str">
            <v>ALEXANDRA</v>
          </cell>
          <cell r="AH35" t="str">
            <v>SUAREZ</v>
          </cell>
          <cell r="AI35" t="str">
            <v>OCAMPO</v>
          </cell>
          <cell r="AJ35" t="str">
            <v>SI</v>
          </cell>
          <cell r="AK35" t="str">
            <v>1 PÓLIZA</v>
          </cell>
          <cell r="AL35" t="str">
            <v>12 SEGUROS DEL ESTADO</v>
          </cell>
          <cell r="AM35" t="str">
            <v>2 CUMPLIMIENTO</v>
          </cell>
          <cell r="AN35">
            <v>44959</v>
          </cell>
          <cell r="AO35" t="str">
            <v>11-46-101032418</v>
          </cell>
          <cell r="AP35" t="str">
            <v>SAF-SUBDIRECCION ADMINISTRATIVA Y FINANCIERA</v>
          </cell>
          <cell r="AQ35" t="str">
            <v>GRUPO DE CONTRATOS</v>
          </cell>
          <cell r="AR35" t="str">
            <v xml:space="preserve">OFICINA ASESORA DE PLANEACIÓN </v>
          </cell>
          <cell r="AS35" t="str">
            <v>2 SUPERVISOR</v>
          </cell>
          <cell r="AT35" t="str">
            <v>3 CÉDULA DE CIUDADANÍA</v>
          </cell>
          <cell r="AU35">
            <v>80076849</v>
          </cell>
          <cell r="AV35" t="str">
            <v>ANDRES MAURICIO LEON LOPEZ</v>
          </cell>
          <cell r="AW35">
            <v>330</v>
          </cell>
          <cell r="AX35">
            <v>11</v>
          </cell>
          <cell r="AY35" t="str">
            <v>3 NO PACTADOS</v>
          </cell>
          <cell r="AZ35" t="str">
            <v>4 NO SE HA ADICIONADO NI EN VALOR y EN TIEMPO</v>
          </cell>
          <cell r="BA35">
            <v>0</v>
          </cell>
          <cell r="BB35">
            <v>0</v>
          </cell>
          <cell r="BF35">
            <v>44959</v>
          </cell>
          <cell r="BG35">
            <v>44960</v>
          </cell>
          <cell r="BH35">
            <v>44960</v>
          </cell>
          <cell r="BI35">
            <v>45290</v>
          </cell>
          <cell r="BK35" t="str">
            <v>2. NO</v>
          </cell>
          <cell r="BN35" t="str">
            <v>2. NO</v>
          </cell>
          <cell r="BO35">
            <v>0</v>
          </cell>
          <cell r="BS35" t="str">
            <v>2023420501000032E</v>
          </cell>
          <cell r="BT35">
            <v>101664079</v>
          </cell>
          <cell r="BU35" t="str">
            <v>EDNA ROCIO CASTRO</v>
          </cell>
          <cell r="BV35" t="str">
            <v>https://www.secop.gov.co/CO1BusinessLine/Tendering/BuyerWorkArea/Index?docUniqueIdentifier=CO1.BDOS.3890792</v>
          </cell>
          <cell r="BW35" t="str">
            <v>VIGENTE</v>
          </cell>
          <cell r="BY35" t="str">
            <v>https://community.secop.gov.co/Public/Tendering/OpportunityDetail/Index?noticeUID=CO1.NTC.3906002&amp;isFromPublicArea=True&amp;isModal=False</v>
          </cell>
          <cell r="BZ35" t="str">
            <v>Bogotá</v>
          </cell>
          <cell r="CA35" t="str">
            <v>D.C.</v>
          </cell>
          <cell r="CB35">
            <v>44960</v>
          </cell>
          <cell r="CD35" t="str">
            <v>alexandra.suarez</v>
          </cell>
          <cell r="CE35" t="str">
            <v>@parquesnacionales.gov.co</v>
          </cell>
          <cell r="CF35" t="str">
            <v>alexandra.suarez@parquesnacionales.gov.co</v>
          </cell>
          <cell r="CG35" t="str">
            <v>PROFESIONAL EN RELACIONES ECONOMICAS INTERNACIONALES</v>
          </cell>
          <cell r="CH35">
            <v>2023</v>
          </cell>
          <cell r="CI35" t="str">
            <v>BANCOLOMBIA</v>
          </cell>
          <cell r="CJ35" t="str">
            <v>AHORROS</v>
          </cell>
          <cell r="CK35" t="str">
            <v>61237532146</v>
          </cell>
          <cell r="CM35" t="str">
            <v>NO</v>
          </cell>
        </row>
        <row r="36">
          <cell r="A36" t="str">
            <v>NC-CPS-033-2023</v>
          </cell>
          <cell r="B36" t="str">
            <v>2 NACIONAL</v>
          </cell>
          <cell r="C36" t="str">
            <v>CD-NC-036-2023</v>
          </cell>
          <cell r="D36">
            <v>33</v>
          </cell>
          <cell r="E36" t="str">
            <v>JUAN DAVID GALLEGO SUAREZ</v>
          </cell>
          <cell r="F36">
            <v>44959</v>
          </cell>
          <cell r="G36" t="str">
            <v>Prestación de servicios profesionales en la Subdirección de Sostenibilidad y Negocios Ambientales para el fomento de los Negocios Ambientales en las áreas protegidas del Sistema de Parques Nacionales Naturales de Colombia y sus zonas de influencia con acciones relacionadas al acompañamiento y fortalecimiento a los actores del sector</v>
          </cell>
          <cell r="H36" t="str">
            <v>PROFESIONAL</v>
          </cell>
          <cell r="I36" t="str">
            <v>2 CONTRATACIÓN DIRECTA</v>
          </cell>
          <cell r="J36" t="str">
            <v>14 PRESTACIÓN DE SERVICIOS</v>
          </cell>
          <cell r="K36" t="str">
            <v>N/A</v>
          </cell>
          <cell r="L36">
            <v>80111600</v>
          </cell>
          <cell r="M36">
            <v>7523</v>
          </cell>
          <cell r="O36">
            <v>10223</v>
          </cell>
          <cell r="P36">
            <v>44960</v>
          </cell>
          <cell r="R36" t="str">
            <v>C-3202-0900-4-0-3202010-02</v>
          </cell>
          <cell r="S36" t="str">
            <v>SIMPLIFICADO</v>
          </cell>
          <cell r="T36">
            <v>7297617</v>
          </cell>
          <cell r="U36">
            <v>79787279</v>
          </cell>
          <cell r="V36" t="str">
            <v>Setenta y nueve millones setecientos ochenta y siete mil doscientos setenta y nueve pesos</v>
          </cell>
          <cell r="X36" t="str">
            <v>1 PERSONA NATURAL</v>
          </cell>
          <cell r="Y36" t="str">
            <v>3 CÉDULA DE CIUDADANÍA</v>
          </cell>
          <cell r="Z36">
            <v>1053815357</v>
          </cell>
          <cell r="AA36" t="str">
            <v>N-A</v>
          </cell>
          <cell r="AB36" t="str">
            <v>11 NO SE DILIGENCIA INFORMACIÓN PARA ESTE FORMULARIO EN ESTE PERÍODO DE REPORTE</v>
          </cell>
          <cell r="AC36" t="str">
            <v>MASCULINO</v>
          </cell>
          <cell r="AD36" t="str">
            <v>VALLE DEL CAUCA</v>
          </cell>
          <cell r="AE36" t="str">
            <v>CALI</v>
          </cell>
          <cell r="AF36" t="str">
            <v>JUAN</v>
          </cell>
          <cell r="AG36" t="str">
            <v>DAVID</v>
          </cell>
          <cell r="AH36" t="str">
            <v>GALLEGO</v>
          </cell>
          <cell r="AI36" t="str">
            <v>SUAREZ</v>
          </cell>
          <cell r="AJ36" t="str">
            <v>SI</v>
          </cell>
          <cell r="AK36" t="str">
            <v>1 PÓLIZA</v>
          </cell>
          <cell r="AL36" t="str">
            <v>12 SEGUROS DEL ESTADO</v>
          </cell>
          <cell r="AM36" t="str">
            <v>2 CUMPLIMIENTO</v>
          </cell>
          <cell r="AN36">
            <v>44960</v>
          </cell>
          <cell r="AO36" t="str">
            <v>11-46-101032488</v>
          </cell>
          <cell r="AP36" t="str">
            <v>SSNA-SUBDIRECCION DE SOSTENIBILIDAD Y NEGOCIO AMBIENTALES</v>
          </cell>
          <cell r="AQ36" t="str">
            <v>GRUPO DE CONTRATOS</v>
          </cell>
          <cell r="AR36" t="str">
            <v>SUBDIRECCIÓN DE SOSTENIBILIDAD Y NEGOCIOS AMBIENTALES</v>
          </cell>
          <cell r="AS36" t="str">
            <v>2 SUPERVISOR</v>
          </cell>
          <cell r="AT36" t="str">
            <v>3 CÉDULA DE CIUDADANÍA</v>
          </cell>
          <cell r="AU36">
            <v>37329045</v>
          </cell>
          <cell r="AV36" t="str">
            <v>MERLY XIOMARA PACHECO</v>
          </cell>
          <cell r="AW36">
            <v>328</v>
          </cell>
          <cell r="AX36">
            <v>10.933333333333334</v>
          </cell>
          <cell r="AY36" t="str">
            <v>3 NO PACTADOS</v>
          </cell>
          <cell r="AZ36" t="str">
            <v>4 NO SE HA ADICIONADO NI EN VALOR y EN TIEMPO</v>
          </cell>
          <cell r="BA36">
            <v>0</v>
          </cell>
          <cell r="BB36">
            <v>0</v>
          </cell>
          <cell r="BF36">
            <v>44960</v>
          </cell>
          <cell r="BG36">
            <v>44960</v>
          </cell>
          <cell r="BH36">
            <v>44960</v>
          </cell>
          <cell r="BI36">
            <v>45290</v>
          </cell>
          <cell r="BK36" t="str">
            <v>2. NO</v>
          </cell>
          <cell r="BN36" t="str">
            <v>2. NO</v>
          </cell>
          <cell r="BO36">
            <v>0</v>
          </cell>
          <cell r="BS36" t="str">
            <v>2023420501000033E</v>
          </cell>
          <cell r="BT36">
            <v>79787279</v>
          </cell>
          <cell r="BU36" t="str">
            <v>MYRIAM JANETH GONZALEZ</v>
          </cell>
          <cell r="BV36" t="str">
            <v>https://www.secop.gov.co/CO1BusinessLine/Tendering/BuyerWorkArea/Index?docUniqueIdentifier=CO1.BDOS.3907192</v>
          </cell>
          <cell r="BW36" t="str">
            <v>VIGENTE</v>
          </cell>
          <cell r="BY36" t="str">
            <v>https://community.secop.gov.co/Public/Tendering/OpportunityDetail/Index?noticeUID=CO1.NTC.3916238&amp;isFromPublicArea=True&amp;isModal=False</v>
          </cell>
          <cell r="BZ36" t="str">
            <v>Bogotá</v>
          </cell>
          <cell r="CA36" t="str">
            <v>D.C.</v>
          </cell>
          <cell r="CB36">
            <v>44960</v>
          </cell>
          <cell r="CD36" t="str">
            <v>juan.gallego</v>
          </cell>
          <cell r="CE36" t="str">
            <v>@parquesnacionales.gov.co</v>
          </cell>
          <cell r="CF36" t="str">
            <v>juan.gallego@parquesnacionales.gov.co</v>
          </cell>
          <cell r="CG36" t="str">
            <v>INGENIERO DE ALIMENTOS</v>
          </cell>
          <cell r="CH36">
            <v>2023</v>
          </cell>
          <cell r="CI36" t="str">
            <v>CAJA SOCIAL</v>
          </cell>
          <cell r="CJ36" t="str">
            <v>AHORROS</v>
          </cell>
          <cell r="CK36" t="str">
            <v>24074548376</v>
          </cell>
          <cell r="CM36" t="str">
            <v>NO</v>
          </cell>
        </row>
        <row r="37">
          <cell r="A37" t="str">
            <v>NC-CPS-034-2023</v>
          </cell>
          <cell r="B37" t="str">
            <v>2 NACIONAL</v>
          </cell>
          <cell r="C37" t="str">
            <v>CD-NC-038-2023</v>
          </cell>
          <cell r="D37">
            <v>34</v>
          </cell>
          <cell r="E37" t="str">
            <v>LAURA CONSTANZA PEÑA FONTECHA</v>
          </cell>
          <cell r="F37">
            <v>44960</v>
          </cell>
          <cell r="G37" t="str">
            <v>Prestar servicios profesionales en el Grupo de Comunicaciones para administrar, generar contenidos digitales en las redes sociales oficiales y Divulgación de campañas en el marco de la estrategia de comunicación para el posicionamiento de Parques Nacionales Naturales.</v>
          </cell>
          <cell r="H37" t="str">
            <v>PROFESIONAL</v>
          </cell>
          <cell r="I37" t="str">
            <v>2 CONTRATACIÓN DIRECTA</v>
          </cell>
          <cell r="J37" t="str">
            <v>14 PRESTACIÓN DE SERVICIOS</v>
          </cell>
          <cell r="K37" t="str">
            <v>N/A</v>
          </cell>
          <cell r="L37">
            <v>80111600</v>
          </cell>
          <cell r="M37">
            <v>13823</v>
          </cell>
          <cell r="O37">
            <v>9623</v>
          </cell>
          <cell r="P37">
            <v>44960</v>
          </cell>
          <cell r="R37" t="str">
            <v>C-3299-0900-2-0-3299060-02</v>
          </cell>
          <cell r="S37" t="str">
            <v>SIMPLIFICADO</v>
          </cell>
          <cell r="T37">
            <v>7297617</v>
          </cell>
          <cell r="U37">
            <v>79787290</v>
          </cell>
          <cell r="V37" t="str">
            <v>Setenta y nueve millones setecientos ochenta y siete mil doscientos noventa pesos</v>
          </cell>
          <cell r="X37" t="str">
            <v>1 PERSONA NATURAL</v>
          </cell>
          <cell r="Y37" t="str">
            <v>3 CÉDULA DE CIUDADANÍA</v>
          </cell>
          <cell r="Z37">
            <v>1030536358</v>
          </cell>
          <cell r="AA37" t="str">
            <v>N-A</v>
          </cell>
          <cell r="AB37" t="str">
            <v>11 NO SE DILIGENCIA INFORMACIÓN PARA ESTE FORMULARIO EN ESTE PERÍODO DE REPORTE</v>
          </cell>
          <cell r="AC37" t="str">
            <v>FEMENINO</v>
          </cell>
          <cell r="AD37" t="str">
            <v>CUNDINAMARCA</v>
          </cell>
          <cell r="AE37" t="str">
            <v>BOGOTÁ</v>
          </cell>
          <cell r="AF37" t="str">
            <v>LAURA</v>
          </cell>
          <cell r="AG37" t="str">
            <v>CONSTANZA</v>
          </cell>
          <cell r="AH37" t="str">
            <v>PEÑA</v>
          </cell>
          <cell r="AI37" t="str">
            <v>FONTECHA</v>
          </cell>
          <cell r="AJ37" t="str">
            <v>SI</v>
          </cell>
          <cell r="AK37" t="str">
            <v>1 PÓLIZA</v>
          </cell>
          <cell r="AL37" t="str">
            <v>12 SEGUROS DEL ESTADO</v>
          </cell>
          <cell r="AM37" t="str">
            <v>2 CUMPLIMIENTO</v>
          </cell>
          <cell r="AN37">
            <v>44960</v>
          </cell>
          <cell r="AO37">
            <v>3746101004873</v>
          </cell>
          <cell r="AP37" t="str">
            <v>SAF-SUBDIRECCION ADMINISTRATIVA Y FINANCIERA</v>
          </cell>
          <cell r="AQ37" t="str">
            <v>GRUPO DE CONTRATOS</v>
          </cell>
          <cell r="AR37" t="str">
            <v>GRUPO DE COMUNICACIONES</v>
          </cell>
          <cell r="AS37" t="str">
            <v>2 SUPERVISOR</v>
          </cell>
          <cell r="AT37" t="str">
            <v>3 CÉDULA DE CIUDADANÍA</v>
          </cell>
          <cell r="AU37">
            <v>79590259</v>
          </cell>
          <cell r="AV37" t="str">
            <v>JUAN CARLOS CUERVO LEON</v>
          </cell>
          <cell r="AW37">
            <v>328</v>
          </cell>
          <cell r="AX37">
            <v>10.933333333333334</v>
          </cell>
          <cell r="AY37" t="str">
            <v>3 NO PACTADOS</v>
          </cell>
          <cell r="AZ37" t="str">
            <v>4 NO SE HA ADICIONADO NI EN VALOR y EN TIEMPO</v>
          </cell>
          <cell r="BA37">
            <v>0</v>
          </cell>
          <cell r="BB37">
            <v>0</v>
          </cell>
          <cell r="BF37">
            <v>44960</v>
          </cell>
          <cell r="BG37">
            <v>44960</v>
          </cell>
          <cell r="BH37">
            <v>44960</v>
          </cell>
          <cell r="BI37">
            <v>45290</v>
          </cell>
          <cell r="BK37" t="str">
            <v>2. NO</v>
          </cell>
          <cell r="BN37" t="str">
            <v>2. NO</v>
          </cell>
          <cell r="BO37">
            <v>0</v>
          </cell>
          <cell r="BS37" t="str">
            <v>2023420501000034E</v>
          </cell>
          <cell r="BT37">
            <v>79787290</v>
          </cell>
          <cell r="BU37" t="str">
            <v>MYRIAM JANETH GONZALEZ</v>
          </cell>
          <cell r="BV37" t="str">
            <v>https://www.secop.gov.co/CO1BusinessLine/Tendering/BuyerWorkArea/Index?docUniqueIdentifier=CO1.BDOS.3911018</v>
          </cell>
          <cell r="BW37" t="str">
            <v>VIGENTE</v>
          </cell>
          <cell r="BY37" t="str">
            <v>https://community.secop.gov.co/Public/Tendering/OpportunityDetail/Index?noticeUID=CO1.NTC.3917462&amp;isFromPublicArea=True&amp;isModal=False</v>
          </cell>
          <cell r="BZ37" t="str">
            <v>Bogotá</v>
          </cell>
          <cell r="CA37" t="str">
            <v>D.C.</v>
          </cell>
          <cell r="CB37">
            <v>44960</v>
          </cell>
          <cell r="CD37" t="str">
            <v>redessociales</v>
          </cell>
          <cell r="CE37" t="str">
            <v>@parquesnacionales.gov.co</v>
          </cell>
          <cell r="CF37" t="str">
            <v>redessociales@parquesnacionales.gov.co</v>
          </cell>
          <cell r="CG37" t="str">
            <v>COMUNICADORA SOCIAL Y PERIODISTA</v>
          </cell>
          <cell r="CH37">
            <v>2023</v>
          </cell>
          <cell r="CI37" t="str">
            <v>DAVIVIENDA</v>
          </cell>
          <cell r="CJ37" t="str">
            <v>AHORROS</v>
          </cell>
          <cell r="CK37" t="str">
            <v>0570476970013027</v>
          </cell>
          <cell r="CM37" t="str">
            <v>NO</v>
          </cell>
        </row>
        <row r="38">
          <cell r="A38" t="str">
            <v>NC-CPS-035-2023</v>
          </cell>
          <cell r="B38" t="str">
            <v>2 NACIONAL</v>
          </cell>
          <cell r="C38" t="str">
            <v>CD-NC-037-2023</v>
          </cell>
          <cell r="D38">
            <v>35</v>
          </cell>
          <cell r="E38" t="str">
            <v>NATALIA ALVARINO CAIPA</v>
          </cell>
          <cell r="F38">
            <v>44960</v>
          </cell>
          <cell r="G38" t="str">
            <v>Prestar servicios profesionales en el Grupo de Comunicaciones, para realizar la actualización y seguimiento de los diferentes instrumentos de planeación y fortalecimiento del Sistema de Gestión Integrado, en el marco del Modelo Integrado de Planeación y Gestión vigente.</v>
          </cell>
          <cell r="H38" t="str">
            <v>PROFESIONAL</v>
          </cell>
          <cell r="I38" t="str">
            <v>2 CONTRATACIÓN DIRECTA</v>
          </cell>
          <cell r="J38" t="str">
            <v>14 PRESTACIÓN DE SERVICIOS</v>
          </cell>
          <cell r="K38" t="str">
            <v>N/A</v>
          </cell>
          <cell r="L38">
            <v>77101604</v>
          </cell>
          <cell r="M38">
            <v>13123</v>
          </cell>
          <cell r="O38">
            <v>9523</v>
          </cell>
          <cell r="P38">
            <v>44960</v>
          </cell>
          <cell r="R38" t="str">
            <v>C-3299-0900-2-0-3299060-02</v>
          </cell>
          <cell r="S38" t="str">
            <v>SIMPLIFICADO</v>
          </cell>
          <cell r="T38">
            <v>6494854</v>
          </cell>
          <cell r="U38">
            <v>71010404</v>
          </cell>
          <cell r="V38" t="str">
            <v>Setenta y un millones diez mil cuatrocientos cuatro pesos</v>
          </cell>
          <cell r="X38" t="str">
            <v>1 PERSONA NATURAL</v>
          </cell>
          <cell r="Y38" t="str">
            <v>3 CÉDULA DE CIUDADANÍA</v>
          </cell>
          <cell r="Z38">
            <v>52991749</v>
          </cell>
          <cell r="AA38" t="str">
            <v>N-A</v>
          </cell>
          <cell r="AB38" t="str">
            <v>11 NO SE DILIGENCIA INFORMACIÓN PARA ESTE FORMULARIO EN ESTE PERÍODO DE REPORTE</v>
          </cell>
          <cell r="AC38" t="str">
            <v>FEMENINO</v>
          </cell>
          <cell r="AD38" t="str">
            <v>CAUCA</v>
          </cell>
          <cell r="AE38" t="str">
            <v>POPAYÁN</v>
          </cell>
          <cell r="AF38" t="str">
            <v>NATALIA</v>
          </cell>
          <cell r="AH38" t="str">
            <v>ALVARINO</v>
          </cell>
          <cell r="AI38" t="str">
            <v>CAIPA</v>
          </cell>
          <cell r="AJ38" t="str">
            <v>SI</v>
          </cell>
          <cell r="AK38" t="str">
            <v>1 PÓLIZA</v>
          </cell>
          <cell r="AL38" t="str">
            <v>12 SEGUROS DEL ESTADO</v>
          </cell>
          <cell r="AM38" t="str">
            <v>2 CUMPLIMIENTO</v>
          </cell>
          <cell r="AN38">
            <v>44960</v>
          </cell>
          <cell r="AO38" t="str">
            <v>37-46-101004874</v>
          </cell>
          <cell r="AP38" t="str">
            <v>SAF-SUBDIRECCION ADMINISTRATIVA Y FINANCIERA</v>
          </cell>
          <cell r="AQ38" t="str">
            <v>GRUPO DE CONTRATOS</v>
          </cell>
          <cell r="AR38" t="str">
            <v>GRUPO DE COMUNICACIONES</v>
          </cell>
          <cell r="AS38" t="str">
            <v>2 SUPERVISOR</v>
          </cell>
          <cell r="AT38" t="str">
            <v>3 CÉDULA DE CIUDADANÍA</v>
          </cell>
          <cell r="AU38">
            <v>79590259</v>
          </cell>
          <cell r="AV38" t="str">
            <v>JUAN CARLOS CUERVO LEON</v>
          </cell>
          <cell r="AW38">
            <v>328</v>
          </cell>
          <cell r="AX38">
            <v>10.933333333333334</v>
          </cell>
          <cell r="AY38" t="str">
            <v>3 NO PACTADOS</v>
          </cell>
          <cell r="AZ38" t="str">
            <v>4 NO SE HA ADICIONADO NI EN VALOR y EN TIEMPO</v>
          </cell>
          <cell r="BA38">
            <v>0</v>
          </cell>
          <cell r="BB38">
            <v>0</v>
          </cell>
          <cell r="BF38">
            <v>44960</v>
          </cell>
          <cell r="BG38">
            <v>44960</v>
          </cell>
          <cell r="BH38">
            <v>44960</v>
          </cell>
          <cell r="BI38">
            <v>45290</v>
          </cell>
          <cell r="BK38" t="str">
            <v>2. NO</v>
          </cell>
          <cell r="BN38" t="str">
            <v>2. NO</v>
          </cell>
          <cell r="BO38">
            <v>0</v>
          </cell>
          <cell r="BS38" t="str">
            <v>2023420501000035E</v>
          </cell>
          <cell r="BT38">
            <v>71010404</v>
          </cell>
          <cell r="BU38" t="str">
            <v>LUZ JANETH VILLALBA SUAREZ</v>
          </cell>
          <cell r="BV38" t="str">
            <v>https://www.secop.gov.co/CO1BusinessLine/Tendering/BuyerWorkArea/Index?docUniqueIdentifier=CO1.BDOS.3910361</v>
          </cell>
          <cell r="BW38" t="str">
            <v>VIGENTE</v>
          </cell>
          <cell r="BY38" t="str">
            <v>https://community.secop.gov.co/Public/Tendering/OpportunityDetail/Index?noticeUID=CO1.NTC.3916896&amp;isFromPublicArea=True&amp;isModal=False</v>
          </cell>
          <cell r="BZ38" t="str">
            <v>Bogotá</v>
          </cell>
          <cell r="CA38" t="str">
            <v>D.C.</v>
          </cell>
          <cell r="CB38">
            <v>44960</v>
          </cell>
          <cell r="CD38" t="str">
            <v>natalia.alvarino</v>
          </cell>
          <cell r="CE38" t="str">
            <v>@parquesnacionales.gov.co</v>
          </cell>
          <cell r="CF38" t="str">
            <v>natalia.alvarino@parquesnacionales.gov.co</v>
          </cell>
          <cell r="CG38" t="str">
            <v>INGENIERA AMBIENTAL</v>
          </cell>
          <cell r="CH38">
            <v>2023</v>
          </cell>
          <cell r="CI38" t="str">
            <v>DAVIVIENDA</v>
          </cell>
          <cell r="CJ38" t="str">
            <v>AHORROS</v>
          </cell>
          <cell r="CK38" t="str">
            <v>003800153698</v>
          </cell>
          <cell r="CM38" t="str">
            <v>NO</v>
          </cell>
        </row>
        <row r="39">
          <cell r="A39" t="str">
            <v>NC-CPS-036-2023</v>
          </cell>
          <cell r="B39" t="str">
            <v>2 NACIONAL</v>
          </cell>
          <cell r="C39" t="str">
            <v>CD-NC-041-2023</v>
          </cell>
          <cell r="D39">
            <v>36</v>
          </cell>
          <cell r="E39" t="str">
            <v>JINETH FERNANDA AGUILAR MARULANDA</v>
          </cell>
          <cell r="F39">
            <v>44960</v>
          </cell>
          <cell r="G39" t="str">
            <v>Prestar servicios de apoyo a la gestión para adelantar control y seguimiento en la gestión de los recursos físicos de Parques Nacionales Naturales de Colombia, contribuyendo al cumplimiento del fortalecimiento de la capacidad institucional.</v>
          </cell>
          <cell r="H39" t="str">
            <v>APOYO A LA GESTIÓN</v>
          </cell>
          <cell r="I39" t="str">
            <v>2 CONTRATACIÓN DIRECTA</v>
          </cell>
          <cell r="J39" t="str">
            <v>14 PRESTACIÓN DE SERVICIOS</v>
          </cell>
          <cell r="K39" t="str">
            <v>N/A</v>
          </cell>
          <cell r="L39">
            <v>80161504</v>
          </cell>
          <cell r="M39">
            <v>14923</v>
          </cell>
          <cell r="O39">
            <v>10123</v>
          </cell>
          <cell r="P39">
            <v>44960</v>
          </cell>
          <cell r="R39" t="str">
            <v>C-3299-0900-2-0-3299060-02</v>
          </cell>
          <cell r="S39" t="str">
            <v>SIMPLIFICADO</v>
          </cell>
          <cell r="T39">
            <v>2987823</v>
          </cell>
          <cell r="U39">
            <v>32866053</v>
          </cell>
          <cell r="V39" t="str">
            <v>Treinta y dos millones ochocientos sesenta y seis mil cincuenta y tres pesos</v>
          </cell>
          <cell r="X39" t="str">
            <v>1 PERSONA NATURAL</v>
          </cell>
          <cell r="Y39" t="str">
            <v>3 CÉDULA DE CIUDADANÍA</v>
          </cell>
          <cell r="Z39">
            <v>1016041939</v>
          </cell>
          <cell r="AA39" t="str">
            <v>N-A</v>
          </cell>
          <cell r="AB39" t="str">
            <v>11 NO SE DILIGENCIA INFORMACIÓN PARA ESTE FORMULARIO EN ESTE PERÍODO DE REPORTE</v>
          </cell>
          <cell r="AC39" t="str">
            <v>FEMENINO</v>
          </cell>
          <cell r="AD39" t="str">
            <v>CUNDINAMARCA</v>
          </cell>
          <cell r="AE39" t="str">
            <v>BOGOTÁ</v>
          </cell>
          <cell r="AF39" t="str">
            <v>JINETH</v>
          </cell>
          <cell r="AG39" t="str">
            <v>FERNANDA</v>
          </cell>
          <cell r="AH39" t="str">
            <v>AGUILAR</v>
          </cell>
          <cell r="AI39" t="str">
            <v>MARULANDA</v>
          </cell>
          <cell r="AJ39" t="str">
            <v>NO</v>
          </cell>
          <cell r="AK39" t="str">
            <v>6 NO CONSTITUYÓ GARANTÍAS</v>
          </cell>
          <cell r="AL39" t="str">
            <v>N-A</v>
          </cell>
          <cell r="AM39" t="str">
            <v>N-A</v>
          </cell>
          <cell r="AN39" t="str">
            <v>N-A</v>
          </cell>
          <cell r="AO39" t="str">
            <v>N-A</v>
          </cell>
          <cell r="AP39" t="str">
            <v>SAF-SUBDIRECCION ADMINISTRATIVA Y FINANCIERA</v>
          </cell>
          <cell r="AQ39" t="str">
            <v>GRUPO DE CONTRATOS</v>
          </cell>
          <cell r="AR39" t="str">
            <v>GRUPO DE PROCESOS CORPORATIVOS</v>
          </cell>
          <cell r="AS39" t="str">
            <v>2 SUPERVISOR</v>
          </cell>
          <cell r="AT39" t="str">
            <v>3 CÉDULA DE CIUDADANÍA</v>
          </cell>
          <cell r="AU39">
            <v>65586489</v>
          </cell>
          <cell r="AV39" t="str">
            <v>SANDRA LOZANO OYUELA</v>
          </cell>
          <cell r="AW39">
            <v>328</v>
          </cell>
          <cell r="AX39">
            <v>10.933333333333334</v>
          </cell>
          <cell r="AY39" t="str">
            <v>3 NO PACTADOS</v>
          </cell>
          <cell r="AZ39" t="str">
            <v>4 NO SE HA ADICIONADO NI EN VALOR y EN TIEMPO</v>
          </cell>
          <cell r="BA39">
            <v>0</v>
          </cell>
          <cell r="BB39">
            <v>0</v>
          </cell>
          <cell r="BF39">
            <v>44960</v>
          </cell>
          <cell r="BG39">
            <v>44960</v>
          </cell>
          <cell r="BH39">
            <v>44960</v>
          </cell>
          <cell r="BI39">
            <v>45290</v>
          </cell>
          <cell r="BK39" t="str">
            <v>2. NO</v>
          </cell>
          <cell r="BN39" t="str">
            <v>2. NO</v>
          </cell>
          <cell r="BO39">
            <v>0</v>
          </cell>
          <cell r="BS39" t="str">
            <v>2023420501000036E</v>
          </cell>
          <cell r="BT39">
            <v>32866053</v>
          </cell>
          <cell r="BU39" t="str">
            <v>MYRIAM JANETH GONZALEZ</v>
          </cell>
          <cell r="BV39" t="str">
            <v>https://www.secop.gov.co/CO1BusinessLine/Tendering/BuyerWorkArea/Index?docUniqueIdentifier=CO1.BDOS.3915886</v>
          </cell>
          <cell r="BW39" t="str">
            <v>VIGENTE</v>
          </cell>
          <cell r="BY39" t="str">
            <v>https://community.secop.gov.co/Public/Tendering/OpportunityDetail/Index?noticeUID=CO1.NTC.3920128&amp;isFromPublicArea=True&amp;isModal=False</v>
          </cell>
          <cell r="BZ39" t="str">
            <v>Bogotá</v>
          </cell>
          <cell r="CA39" t="str">
            <v>D.C.</v>
          </cell>
          <cell r="CB39" t="str">
            <v>N-A</v>
          </cell>
          <cell r="CD39" t="str">
            <v>jineth.aguilar</v>
          </cell>
          <cell r="CE39" t="str">
            <v>@parquesnacionales.gov.co</v>
          </cell>
          <cell r="CF39" t="str">
            <v>jineth.aguilar@parquesnacionales.gov.co</v>
          </cell>
          <cell r="CG39" t="str">
            <v>TECNICO PROFESIONAL EN LOGISTICA DE COMERCIO EXTERIOR</v>
          </cell>
          <cell r="CH39">
            <v>2023</v>
          </cell>
          <cell r="CI39" t="str">
            <v>BANCOLOMBIA</v>
          </cell>
          <cell r="CJ39" t="str">
            <v>AHORROS</v>
          </cell>
          <cell r="CK39" t="str">
            <v>20155846364</v>
          </cell>
          <cell r="CM39" t="str">
            <v>NO</v>
          </cell>
        </row>
        <row r="40">
          <cell r="A40" t="str">
            <v>NC-CPS-037-2023</v>
          </cell>
          <cell r="B40" t="str">
            <v>2 NACIONAL</v>
          </cell>
          <cell r="C40" t="str">
            <v>CD-NC-040-2023</v>
          </cell>
          <cell r="D40">
            <v>37</v>
          </cell>
          <cell r="E40" t="str">
            <v>ANDRES FELIPE VELASCO RIVERA</v>
          </cell>
          <cell r="F40">
            <v>44960</v>
          </cell>
          <cell r="G40" t="str">
            <v>Prestar los servicios profesionales a la Oficina Asesora Jurídica de Parques Nacionales Naturales de Colombia, para ejercer la defensa y representación judicial de la entidad en los procesos penales, policivos, ambientales e incidentes de reparación integral en curso y los que surjan frente al cometimiento de conductas punibles contra los recursos naturales y el medio ambiente.</v>
          </cell>
          <cell r="H40" t="str">
            <v>PROFESIONAL</v>
          </cell>
          <cell r="I40" t="str">
            <v>2 CONTRATACIÓN DIRECTA</v>
          </cell>
          <cell r="J40" t="str">
            <v>14 PRESTACIÓN DE SERVICIOS</v>
          </cell>
          <cell r="K40" t="str">
            <v>N/A</v>
          </cell>
          <cell r="L40">
            <v>80121500</v>
          </cell>
          <cell r="M40">
            <v>14623</v>
          </cell>
          <cell r="O40">
            <v>9823</v>
          </cell>
          <cell r="P40">
            <v>44960</v>
          </cell>
          <cell r="R40" t="str">
            <v>C-3202-0900-4-0-3202008-02</v>
          </cell>
          <cell r="S40" t="str">
            <v>SIMPLIFICADO</v>
          </cell>
          <cell r="T40">
            <v>9250000</v>
          </cell>
          <cell r="U40">
            <v>101750000</v>
          </cell>
          <cell r="V40" t="str">
            <v>Ciento un millones setecientos cincuenta mil pesos</v>
          </cell>
          <cell r="X40" t="str">
            <v>1 PERSONA NATURAL</v>
          </cell>
          <cell r="Y40" t="str">
            <v>3 CÉDULA DE CIUDADANÍA</v>
          </cell>
          <cell r="Z40">
            <v>1113622677</v>
          </cell>
          <cell r="AA40" t="str">
            <v>N-A</v>
          </cell>
          <cell r="AB40" t="str">
            <v>11 NO SE DILIGENCIA INFORMACIÓN PARA ESTE FORMULARIO EN ESTE PERÍODO DE REPORTE</v>
          </cell>
          <cell r="AC40" t="str">
            <v>MASCULINO</v>
          </cell>
          <cell r="AD40" t="str">
            <v>VALLE DEL CAUCA</v>
          </cell>
          <cell r="AE40" t="str">
            <v>PALMIRA</v>
          </cell>
          <cell r="AF40" t="str">
            <v>ANDRES</v>
          </cell>
          <cell r="AG40" t="str">
            <v>FELIPE</v>
          </cell>
          <cell r="AH40" t="str">
            <v>VELASCO</v>
          </cell>
          <cell r="AI40" t="str">
            <v>RIVERA</v>
          </cell>
          <cell r="AJ40" t="str">
            <v>SI</v>
          </cell>
          <cell r="AK40" t="str">
            <v>1 PÓLIZA</v>
          </cell>
          <cell r="AL40" t="str">
            <v>13 SURAMERICANA</v>
          </cell>
          <cell r="AM40" t="str">
            <v>2 CUMPLIMIENTO</v>
          </cell>
          <cell r="AN40">
            <v>44960</v>
          </cell>
          <cell r="AO40" t="str">
            <v>3552168-8</v>
          </cell>
          <cell r="AP40" t="str">
            <v>SAF-SUBDIRECCION ADMINISTRATIVA Y FINANCIERA</v>
          </cell>
          <cell r="AQ40" t="str">
            <v>GRUPO DE CONTRATOS</v>
          </cell>
          <cell r="AR40" t="str">
            <v>OFICINA ASESORA JURIDICA</v>
          </cell>
          <cell r="AS40" t="str">
            <v>2 SUPERVISOR</v>
          </cell>
          <cell r="AT40" t="str">
            <v>3 CÉDULA DE CIUDADANÍA</v>
          </cell>
          <cell r="AU40">
            <v>1020726354</v>
          </cell>
          <cell r="AV40" t="str">
            <v>ALEJANDRO ESPINOSA AYALA</v>
          </cell>
          <cell r="AW40">
            <v>330</v>
          </cell>
          <cell r="AX40">
            <v>11</v>
          </cell>
          <cell r="AY40" t="str">
            <v>3 NO PACTADOS</v>
          </cell>
          <cell r="AZ40" t="str">
            <v>4 NO SE HA ADICIONADO NI EN VALOR y EN TIEMPO</v>
          </cell>
          <cell r="BA40">
            <v>0</v>
          </cell>
          <cell r="BB40">
            <v>0</v>
          </cell>
          <cell r="BF40">
            <v>44960</v>
          </cell>
          <cell r="BG40">
            <v>44960</v>
          </cell>
          <cell r="BH40">
            <v>44960</v>
          </cell>
          <cell r="BI40">
            <v>45290</v>
          </cell>
          <cell r="BK40" t="str">
            <v>2. NO</v>
          </cell>
          <cell r="BN40" t="str">
            <v>2. NO</v>
          </cell>
          <cell r="BO40">
            <v>0</v>
          </cell>
          <cell r="BS40" t="str">
            <v>2023420501000037E</v>
          </cell>
          <cell r="BT40">
            <v>101750000</v>
          </cell>
          <cell r="BU40" t="str">
            <v>ALFONSO DAVID ORTIZ</v>
          </cell>
          <cell r="BV40" t="str">
            <v>https://www.secop.gov.co/CO1BusinessLine/Tendering/BuyerWorkArea/Index?docUniqueIdentifier=CO1.BDOS.3913301</v>
          </cell>
          <cell r="BW40" t="str">
            <v>VIGENTE</v>
          </cell>
          <cell r="BY40" t="str">
            <v>https://community.secop.gov.co/Public/Tendering/OpportunityDetail/Index?noticeUID=CO1.NTC.3921615&amp;isFromPublicArea=True&amp;isModal=False</v>
          </cell>
          <cell r="BZ40" t="str">
            <v>Bogotá</v>
          </cell>
          <cell r="CA40" t="str">
            <v>D.C.</v>
          </cell>
          <cell r="CB40">
            <v>44960</v>
          </cell>
          <cell r="CD40" t="str">
            <v>andres.velasco</v>
          </cell>
          <cell r="CE40" t="str">
            <v>@parquesnacionales.gov.co</v>
          </cell>
          <cell r="CF40" t="str">
            <v>andres.velasco@parquesnacionales.gov.co</v>
          </cell>
          <cell r="CG40" t="str">
            <v>ABOGADO</v>
          </cell>
          <cell r="CH40">
            <v>2023</v>
          </cell>
          <cell r="CI40" t="str">
            <v>BANCOLOMBIA</v>
          </cell>
          <cell r="CJ40" t="str">
            <v>AHORROS</v>
          </cell>
          <cell r="CK40" t="str">
            <v>38518829626</v>
          </cell>
          <cell r="CM40" t="str">
            <v>NO</v>
          </cell>
        </row>
        <row r="41">
          <cell r="A41" t="str">
            <v>NC-CPS-038-2023</v>
          </cell>
          <cell r="B41" t="str">
            <v>2 NACIONAL</v>
          </cell>
          <cell r="C41" t="str">
            <v>CD-NC-046-2023</v>
          </cell>
          <cell r="D41">
            <v>38</v>
          </cell>
          <cell r="E41" t="str">
            <v>DAVID MAURICIO PRIETO CASTAÑEDA</v>
          </cell>
          <cell r="F41">
            <v>44960</v>
          </cell>
          <cell r="G41" t="str">
            <v>Prestación de servicios profesionales para la gestión de trámites ambientales relacionados con la regulación del recurso hídrico y demás trámites de competencia de la Subdirección de Gestión y Manejo de Áreas Protegidas, en el marco del Proceso de Autoridad Ambiental.</v>
          </cell>
          <cell r="H41" t="str">
            <v>PROFESIONAL</v>
          </cell>
          <cell r="I41" t="str">
            <v>2 CONTRATACIÓN DIRECTA</v>
          </cell>
          <cell r="J41" t="str">
            <v>14 PRESTACIÓN DE SERVICIOS</v>
          </cell>
          <cell r="K41" t="str">
            <v>N/A</v>
          </cell>
          <cell r="L41">
            <v>77101604</v>
          </cell>
          <cell r="M41">
            <v>8223</v>
          </cell>
          <cell r="O41">
            <v>1123</v>
          </cell>
          <cell r="P41">
            <v>44963</v>
          </cell>
          <cell r="R41" t="str">
            <v>C-3202-0900-4-0-3202032-02</v>
          </cell>
          <cell r="S41" t="str">
            <v>SIMPLIFICADO</v>
          </cell>
          <cell r="T41">
            <v>6494854</v>
          </cell>
          <cell r="U41">
            <v>70360918</v>
          </cell>
          <cell r="V41" t="str">
            <v>Setenta millones trescientos sesenta mil novecientos dieciocho pesos</v>
          </cell>
          <cell r="X41" t="str">
            <v>1 PERSONA NATURAL</v>
          </cell>
          <cell r="Y41" t="str">
            <v>3 CÉDULA DE CIUDADANÍA</v>
          </cell>
          <cell r="Z41">
            <v>80732924</v>
          </cell>
          <cell r="AA41" t="str">
            <v>N-A</v>
          </cell>
          <cell r="AB41" t="str">
            <v>11 NO SE DILIGENCIA INFORMACIÓN PARA ESTE FORMULARIO EN ESTE PERÍODO DE REPORTE</v>
          </cell>
          <cell r="AC41" t="str">
            <v>MASCULINO</v>
          </cell>
          <cell r="AD41" t="str">
            <v>CUNDINAMARCA</v>
          </cell>
          <cell r="AE41" t="str">
            <v>BOGOTÁ</v>
          </cell>
          <cell r="AF41" t="str">
            <v>DAVID</v>
          </cell>
          <cell r="AG41" t="str">
            <v>MAURICIO</v>
          </cell>
          <cell r="AH41" t="str">
            <v>PRIETO</v>
          </cell>
          <cell r="AI41" t="str">
            <v>CASTAÑEDA</v>
          </cell>
          <cell r="AJ41" t="str">
            <v>SI</v>
          </cell>
          <cell r="AK41" t="str">
            <v>1 PÓLIZA</v>
          </cell>
          <cell r="AL41" t="str">
            <v>12 SEGUROS DEL ESTADO</v>
          </cell>
          <cell r="AM41" t="str">
            <v>2 CUMPLIMIENTO</v>
          </cell>
          <cell r="AN41">
            <v>44963</v>
          </cell>
          <cell r="AO41" t="str">
            <v>37-46-101004889</v>
          </cell>
          <cell r="AP41" t="str">
            <v>SGMAP-SUBDIRECCION DE GESTION Y MANEJO DE AREAS PROTEGIDAS</v>
          </cell>
          <cell r="AQ41" t="str">
            <v>GRUPO DE CONTRATOS</v>
          </cell>
          <cell r="AR41" t="str">
            <v>GRUPO DE TRÁMITES Y EVALUACIÓN AMBIENTAL</v>
          </cell>
          <cell r="AS41" t="str">
            <v>2 SUPERVISOR</v>
          </cell>
          <cell r="AT41" t="str">
            <v>3 CÉDULA DE CIUDADANÍA</v>
          </cell>
          <cell r="AU41">
            <v>79690000</v>
          </cell>
          <cell r="AV41" t="str">
            <v>GUILLERMO ALBERTO SANTOS CEBALLOS</v>
          </cell>
          <cell r="AW41">
            <v>325</v>
          </cell>
          <cell r="AX41">
            <v>10.833333333333334</v>
          </cell>
          <cell r="AY41" t="str">
            <v>3 NO PACTADOS</v>
          </cell>
          <cell r="AZ41" t="str">
            <v>4 NO SE HA ADICIONADO NI EN VALOR y EN TIEMPO</v>
          </cell>
          <cell r="BA41">
            <v>0</v>
          </cell>
          <cell r="BB41">
            <v>0</v>
          </cell>
          <cell r="BF41">
            <v>44963</v>
          </cell>
          <cell r="BG41">
            <v>44963</v>
          </cell>
          <cell r="BH41">
            <v>44963</v>
          </cell>
          <cell r="BI41">
            <v>45290</v>
          </cell>
          <cell r="BK41" t="str">
            <v>2. NO</v>
          </cell>
          <cell r="BN41" t="str">
            <v>2. NO</v>
          </cell>
          <cell r="BO41">
            <v>0</v>
          </cell>
          <cell r="BS41" t="str">
            <v>2023420501000038E</v>
          </cell>
          <cell r="BT41">
            <v>70360918</v>
          </cell>
          <cell r="BU41" t="str">
            <v>LEIDY MARCELA GARAVITO ROMERO</v>
          </cell>
          <cell r="BV41" t="str">
            <v>https://www.secop.gov.co/CO1BusinessLine/Tendering/BuyerWorkArea/Index?docUniqueIdentifier=CO1.BDOS.3921205</v>
          </cell>
          <cell r="BW41" t="str">
            <v>VIGENTE</v>
          </cell>
          <cell r="BY41" t="str">
            <v>https://community.secop.gov.co/Public/Tendering/OpportunityDetail/Index?noticeUID=CO1.NTC.3926142&amp;isFromPublicArea=True&amp;isModal=False</v>
          </cell>
          <cell r="BZ41" t="str">
            <v>Bogotá</v>
          </cell>
          <cell r="CA41" t="str">
            <v>D.C.</v>
          </cell>
          <cell r="CB41">
            <v>44963</v>
          </cell>
          <cell r="CC41">
            <v>44961</v>
          </cell>
          <cell r="CD41" t="str">
            <v>david.prieto</v>
          </cell>
          <cell r="CE41" t="str">
            <v>@parquesnacionales.gov.co</v>
          </cell>
          <cell r="CF41" t="str">
            <v>david.prieto@parquesnacionales.gov.co</v>
          </cell>
          <cell r="CG41" t="str">
            <v>INGENIERO AMBIENTAL</v>
          </cell>
          <cell r="CH41">
            <v>2023</v>
          </cell>
          <cell r="CI41" t="str">
            <v>DAVIVIENDA</v>
          </cell>
          <cell r="CJ41" t="str">
            <v>AHORROS</v>
          </cell>
          <cell r="CK41" t="str">
            <v>0550466700012688</v>
          </cell>
          <cell r="CM41" t="str">
            <v>NO</v>
          </cell>
        </row>
        <row r="42">
          <cell r="A42" t="str">
            <v>NC-CPS-039-2023</v>
          </cell>
          <cell r="B42" t="str">
            <v>2 NACIONAL</v>
          </cell>
          <cell r="C42" t="str">
            <v>CD-NC-042-2023</v>
          </cell>
          <cell r="D42">
            <v>39</v>
          </cell>
          <cell r="E42" t="str">
            <v>LUISA FERNANDA CASTILLO RAMIREZ</v>
          </cell>
          <cell r="F42">
            <v>44960</v>
          </cell>
          <cell r="G42" t="str">
            <v>Prestar Servicios Profesionales en el Grupo de Comunicación para la implementación de la estrategia de comunicaciones enfocada al fortalecimiento de los procesos de comunicación interna, externa y comunitaria de Parques Nacionales Naturales.</v>
          </cell>
          <cell r="H42" t="str">
            <v>PROFESIONAL</v>
          </cell>
          <cell r="I42" t="str">
            <v>2 CONTRATACIÓN DIRECTA</v>
          </cell>
          <cell r="J42" t="str">
            <v>14 PRESTACIÓN DE SERVICIOS</v>
          </cell>
          <cell r="K42" t="str">
            <v>N/A</v>
          </cell>
          <cell r="L42">
            <v>82111902</v>
          </cell>
          <cell r="M42">
            <v>13523</v>
          </cell>
          <cell r="O42">
            <v>11423</v>
          </cell>
          <cell r="P42">
            <v>44963</v>
          </cell>
          <cell r="R42" t="str">
            <v>C-3299-0900-2-0-3299060-02</v>
          </cell>
          <cell r="S42" t="str">
            <v>SIMPLIFICADO</v>
          </cell>
          <cell r="T42">
            <v>3889578</v>
          </cell>
          <cell r="U42">
            <v>42137095</v>
          </cell>
          <cell r="V42" t="str">
            <v>Cuarenta y dos millones ciento treinta y siete mil noventa y cinco pesos</v>
          </cell>
          <cell r="X42" t="str">
            <v>1 PERSONA NATURAL</v>
          </cell>
          <cell r="Y42" t="str">
            <v>3 CÉDULA DE CIUDADANÍA</v>
          </cell>
          <cell r="Z42">
            <v>1014292323</v>
          </cell>
          <cell r="AA42" t="str">
            <v>N-A</v>
          </cell>
          <cell r="AB42" t="str">
            <v>11 NO SE DILIGENCIA INFORMACIÓN PARA ESTE FORMULARIO EN ESTE PERÍODO DE REPORTE</v>
          </cell>
          <cell r="AC42" t="str">
            <v>FEMENINO</v>
          </cell>
          <cell r="AD42" t="str">
            <v>CUNDINAMARCA</v>
          </cell>
          <cell r="AE42" t="str">
            <v>NOCAIMA</v>
          </cell>
          <cell r="AF42" t="str">
            <v>LUISA</v>
          </cell>
          <cell r="AG42" t="str">
            <v>FERNANDA</v>
          </cell>
          <cell r="AH42" t="str">
            <v>CASTILLO</v>
          </cell>
          <cell r="AI42" t="str">
            <v>RAMIREZ</v>
          </cell>
          <cell r="AJ42" t="str">
            <v>NO</v>
          </cell>
          <cell r="AK42" t="str">
            <v>6 NO CONSTITUYÓ GARANTÍAS</v>
          </cell>
          <cell r="AL42" t="str">
            <v>N-A</v>
          </cell>
          <cell r="AM42" t="str">
            <v>N-A</v>
          </cell>
          <cell r="AN42" t="str">
            <v>N-A</v>
          </cell>
          <cell r="AO42" t="str">
            <v>N-A</v>
          </cell>
          <cell r="AP42" t="str">
            <v>SAF-SUBDIRECCION ADMINISTRATIVA Y FINANCIERA</v>
          </cell>
          <cell r="AQ42" t="str">
            <v>GRUPO DE CONTRATOS</v>
          </cell>
          <cell r="AR42" t="str">
            <v>GRUPO DE COMUNICACIONES</v>
          </cell>
          <cell r="AS42" t="str">
            <v>2 SUPERVISOR</v>
          </cell>
          <cell r="AT42" t="str">
            <v>3 CÉDULA DE CIUDADANÍA</v>
          </cell>
          <cell r="AU42">
            <v>79590259</v>
          </cell>
          <cell r="AV42" t="str">
            <v>JUAN CARLOS CUERVO LEON</v>
          </cell>
          <cell r="AW42">
            <v>324</v>
          </cell>
          <cell r="AX42">
            <v>10.8</v>
          </cell>
          <cell r="AY42" t="str">
            <v>3 NO PACTADOS</v>
          </cell>
          <cell r="AZ42" t="str">
            <v>4 NO SE HA ADICIONADO NI EN VALOR y EN TIEMPO</v>
          </cell>
          <cell r="BA42">
            <v>0</v>
          </cell>
          <cell r="BB42">
            <v>0</v>
          </cell>
          <cell r="BF42">
            <v>44963</v>
          </cell>
          <cell r="BG42">
            <v>44963</v>
          </cell>
          <cell r="BH42">
            <v>44963</v>
          </cell>
          <cell r="BI42">
            <v>45290</v>
          </cell>
          <cell r="BK42" t="str">
            <v>2. NO</v>
          </cell>
          <cell r="BN42" t="str">
            <v>2. NO</v>
          </cell>
          <cell r="BO42">
            <v>0</v>
          </cell>
          <cell r="BS42" t="str">
            <v>2023420501000039E</v>
          </cell>
          <cell r="BT42">
            <v>42137095</v>
          </cell>
          <cell r="BU42" t="str">
            <v>LUZ JANETH VILLALBA SUAREZ</v>
          </cell>
          <cell r="BV42" t="str">
            <v>https://www.secop.gov.co/CO1BusinessLine/Tendering/BuyerWorkArea/Index?docUniqueIdentifier=CO1.BDOS.3919912</v>
          </cell>
          <cell r="BW42" t="str">
            <v>VIGENTE</v>
          </cell>
          <cell r="BY42" t="str">
            <v>https://community.secop.gov.co/Public/Tendering/OpportunityDetail/Index?noticeUID=CO1.NTC.3923723&amp;isFromPublicArea=True&amp;isModal=False</v>
          </cell>
          <cell r="BZ42" t="str">
            <v>Bogotá</v>
          </cell>
          <cell r="CA42" t="str">
            <v>D.C.</v>
          </cell>
          <cell r="CB42">
            <v>44963</v>
          </cell>
          <cell r="CC42">
            <v>44961</v>
          </cell>
          <cell r="CD42" t="str">
            <v>luisa.castillo</v>
          </cell>
          <cell r="CE42" t="str">
            <v>@parquesnacionales.gov.co</v>
          </cell>
          <cell r="CF42" t="str">
            <v>luisa.castillo@parquesnacionales.gov.co</v>
          </cell>
          <cell r="CG42" t="str">
            <v>COMUNICADORA SOCIAL Y PERIODISTA</v>
          </cell>
          <cell r="CH42">
            <v>2023</v>
          </cell>
          <cell r="CI42" t="str">
            <v>BANCOLOMBIA</v>
          </cell>
          <cell r="CJ42" t="str">
            <v>AHORROS</v>
          </cell>
          <cell r="CK42" t="str">
            <v>16782886596</v>
          </cell>
          <cell r="CM42" t="str">
            <v>NO</v>
          </cell>
        </row>
        <row r="43">
          <cell r="A43" t="str">
            <v>NC-CPS-040-2023</v>
          </cell>
          <cell r="B43" t="str">
            <v>2 NACIONAL</v>
          </cell>
          <cell r="C43" t="str">
            <v>CD-NC-039-2023</v>
          </cell>
          <cell r="D43">
            <v>40</v>
          </cell>
          <cell r="E43" t="str">
            <v>LAURA GALLEGO GOMEZ</v>
          </cell>
          <cell r="F43">
            <v>44960</v>
          </cell>
          <cell r="G43" t="str">
            <v>Prestar servicios profesionales en el Grupo de Comunicaciones para fortalecer la gestión institucional en materia de comunicaciones a nivel externo e interno, generando nuevos relacionamientos y alianzas estratégicas con diferentes actores del sector ambiente, productivo, instituciones públicas, en los niveles local, regional y nacional para apoyar la misión de Parques Nacionales Naturales.</v>
          </cell>
          <cell r="H43" t="str">
            <v>PROFESIONAL</v>
          </cell>
          <cell r="I43" t="str">
            <v>2 CONTRATACIÓN DIRECTA</v>
          </cell>
          <cell r="J43" t="str">
            <v>14 PRESTACIÓN DE SERVICIOS</v>
          </cell>
          <cell r="K43" t="str">
            <v>N/A</v>
          </cell>
          <cell r="L43">
            <v>82111902</v>
          </cell>
          <cell r="M43">
            <v>13723</v>
          </cell>
          <cell r="O43">
            <v>10023</v>
          </cell>
          <cell r="P43">
            <v>44960</v>
          </cell>
          <cell r="R43" t="str">
            <v>C-3299-0900-2-0-3299060-02</v>
          </cell>
          <cell r="S43" t="str">
            <v>SIMPLIFICADO</v>
          </cell>
          <cell r="T43">
            <v>6494854</v>
          </cell>
          <cell r="U43">
            <v>71010404</v>
          </cell>
          <cell r="V43" t="str">
            <v>Setenta y un millones diez mil cuatrocientos cuatro pesos</v>
          </cell>
          <cell r="X43" t="str">
            <v>1 PERSONA NATURAL</v>
          </cell>
          <cell r="Y43" t="str">
            <v>3 CÉDULA DE CIUDADANÍA</v>
          </cell>
          <cell r="Z43">
            <v>1053787044</v>
          </cell>
          <cell r="AA43" t="str">
            <v>N-A</v>
          </cell>
          <cell r="AB43" t="str">
            <v>11 NO SE DILIGENCIA INFORMACIÓN PARA ESTE FORMULARIO EN ESTE PERÍODO DE REPORTE</v>
          </cell>
          <cell r="AC43" t="str">
            <v>FEMENINO</v>
          </cell>
          <cell r="AD43" t="str">
            <v>CALDAS</v>
          </cell>
          <cell r="AE43" t="str">
            <v>MANIZALES</v>
          </cell>
          <cell r="AF43" t="str">
            <v>LAURA</v>
          </cell>
          <cell r="AH43" t="str">
            <v>GALLEGO</v>
          </cell>
          <cell r="AI43" t="str">
            <v>GOMEZ</v>
          </cell>
          <cell r="AJ43" t="str">
            <v>SI</v>
          </cell>
          <cell r="AK43" t="str">
            <v>1 PÓLIZA</v>
          </cell>
          <cell r="AL43" t="str">
            <v>12 SEGUROS DEL ESTADO</v>
          </cell>
          <cell r="AM43" t="str">
            <v>2 CUMPLIMIENTO</v>
          </cell>
          <cell r="AN43">
            <v>44960</v>
          </cell>
          <cell r="AP43" t="str">
            <v>SAF-SUBDIRECCION ADMINISTRATIVA Y FINANCIERA</v>
          </cell>
          <cell r="AQ43" t="str">
            <v>GRUPO DE CONTRATOS</v>
          </cell>
          <cell r="AR43" t="str">
            <v>GRUPO DE COMUNICACIONES</v>
          </cell>
          <cell r="AS43" t="str">
            <v>2 SUPERVISOR</v>
          </cell>
          <cell r="AT43" t="str">
            <v>3 CÉDULA DE CIUDADANÍA</v>
          </cell>
          <cell r="AU43">
            <v>79590259</v>
          </cell>
          <cell r="AV43" t="str">
            <v>JUAN CARLOS CUERVO LEON</v>
          </cell>
          <cell r="AW43">
            <v>328</v>
          </cell>
          <cell r="AX43">
            <v>10.933333333333334</v>
          </cell>
          <cell r="AY43" t="str">
            <v>3 NO PACTADOS</v>
          </cell>
          <cell r="AZ43" t="str">
            <v>4 NO SE HA ADICIONADO NI EN VALOR y EN TIEMPO</v>
          </cell>
          <cell r="BA43">
            <v>0</v>
          </cell>
          <cell r="BB43">
            <v>0</v>
          </cell>
          <cell r="BF43">
            <v>44960</v>
          </cell>
          <cell r="BG43">
            <v>44960</v>
          </cell>
          <cell r="BH43">
            <v>44960</v>
          </cell>
          <cell r="BI43">
            <v>45290</v>
          </cell>
          <cell r="BK43" t="str">
            <v>2. NO</v>
          </cell>
          <cell r="BN43" t="str">
            <v>2. NO</v>
          </cell>
          <cell r="BO43">
            <v>0</v>
          </cell>
          <cell r="BS43" t="str">
            <v>2023420501000040E</v>
          </cell>
          <cell r="BT43">
            <v>71010404</v>
          </cell>
          <cell r="BU43" t="str">
            <v>LUZ JANETH VILLALBA SUAREZ</v>
          </cell>
          <cell r="BV43" t="str">
            <v>https://www.secop.gov.co/CO1BusinessLine/Tendering/BuyerWorkArea/Index?docUniqueIdentifier=CO1.BDOS.3911159</v>
          </cell>
          <cell r="BW43" t="str">
            <v>VIGENTE</v>
          </cell>
          <cell r="BY43" t="str">
            <v>https://community.secop.gov.co/Public/Tendering/OpportunityDetail/Index?noticeUID=CO1.NTC.3924844&amp;isFromPublicArea=True&amp;isModal=False</v>
          </cell>
          <cell r="BZ43" t="str">
            <v>Bogotá</v>
          </cell>
          <cell r="CA43" t="str">
            <v>D.C.</v>
          </cell>
          <cell r="CB43">
            <v>44960</v>
          </cell>
          <cell r="CD43" t="str">
            <v>laura.gallego</v>
          </cell>
          <cell r="CE43" t="str">
            <v>@parquesnacionales.gov.co</v>
          </cell>
          <cell r="CF43" t="str">
            <v>laura.gallego@parquesnacionales.gov.co</v>
          </cell>
          <cell r="CG43" t="str">
            <v>COMUNICADORA SOCIAL Y PERIODISTA</v>
          </cell>
          <cell r="CH43">
            <v>2023</v>
          </cell>
          <cell r="CI43" t="str">
            <v>BANCOLOMBIA</v>
          </cell>
          <cell r="CJ43" t="str">
            <v>AHORROS</v>
          </cell>
          <cell r="CK43" t="str">
            <v>29974416342</v>
          </cell>
          <cell r="CM43" t="str">
            <v>NO</v>
          </cell>
        </row>
        <row r="44">
          <cell r="A44" t="str">
            <v>NC-CPS-041-2023</v>
          </cell>
          <cell r="B44" t="str">
            <v>2 NACIONAL</v>
          </cell>
          <cell r="C44" t="str">
            <v>CD-NC-045-2023</v>
          </cell>
          <cell r="D44">
            <v>41</v>
          </cell>
          <cell r="E44" t="str">
            <v>STEFANIA PINEDA CASTRO</v>
          </cell>
          <cell r="F44">
            <v>44960</v>
          </cell>
          <cell r="G44" t="str">
            <v>Prestación de servicios profesionales para revisar técnicamente las solicitudes de registro de RNSC en el marco del proceso de Coordinación del SINAP.</v>
          </cell>
          <cell r="H44" t="str">
            <v>PROFESIONAL</v>
          </cell>
          <cell r="I44" t="str">
            <v>2 CONTRATACIÓN DIRECTA</v>
          </cell>
          <cell r="J44" t="str">
            <v>14 PRESTACIÓN DE SERVICIOS</v>
          </cell>
          <cell r="K44" t="str">
            <v>N/A</v>
          </cell>
          <cell r="L44">
            <v>77101604</v>
          </cell>
          <cell r="M44">
            <v>8723</v>
          </cell>
          <cell r="O44">
            <v>11323</v>
          </cell>
          <cell r="P44">
            <v>44963</v>
          </cell>
          <cell r="R44" t="str">
            <v>C-3202-0900-4-0-3202018-02</v>
          </cell>
          <cell r="S44" t="str">
            <v>SIMPLIFICADO</v>
          </cell>
          <cell r="T44">
            <v>4278535</v>
          </cell>
          <cell r="U44">
            <v>46350796</v>
          </cell>
          <cell r="V44" t="str">
            <v>Cuarenta y seis millones trescientos cincuenta mil setecientos noventa y seis pesos</v>
          </cell>
          <cell r="X44" t="str">
            <v>1 PERSONA NATURAL</v>
          </cell>
          <cell r="Y44" t="str">
            <v>3 CÉDULA DE CIUDADANÍA</v>
          </cell>
          <cell r="Z44">
            <v>1018408126</v>
          </cell>
          <cell r="AA44" t="str">
            <v>N-A</v>
          </cell>
          <cell r="AB44" t="str">
            <v>11 NO SE DILIGENCIA INFORMACIÓN PARA ESTE FORMULARIO EN ESTE PERÍODO DE REPORTE</v>
          </cell>
          <cell r="AC44" t="str">
            <v>FEMENINO</v>
          </cell>
          <cell r="AD44" t="str">
            <v>CUNDINAMARCA</v>
          </cell>
          <cell r="AE44" t="str">
            <v>BOGOTÁ</v>
          </cell>
          <cell r="AF44" t="str">
            <v>STEFANIA</v>
          </cell>
          <cell r="AH44" t="str">
            <v>PINEDA</v>
          </cell>
          <cell r="AI44" t="str">
            <v>CASTRO</v>
          </cell>
          <cell r="AJ44" t="str">
            <v>NO</v>
          </cell>
          <cell r="AK44" t="str">
            <v>6 NO CONSTITUYÓ GARANTÍAS</v>
          </cell>
          <cell r="AL44" t="str">
            <v>N-A</v>
          </cell>
          <cell r="AM44" t="str">
            <v>N-A</v>
          </cell>
          <cell r="AN44" t="str">
            <v>N-A</v>
          </cell>
          <cell r="AO44" t="str">
            <v>N-A</v>
          </cell>
          <cell r="AP44" t="str">
            <v>SGMAP-SUBDIRECCION DE GESTION Y MANEJO DE AREAS PROTEGIDAS</v>
          </cell>
          <cell r="AQ44" t="str">
            <v>GRUPO DE CONTRATOS</v>
          </cell>
          <cell r="AR44" t="str">
            <v>GRUPO DE TRÁMITES Y EVALUACIÓN AMBIENTAL</v>
          </cell>
          <cell r="AS44" t="str">
            <v>2 SUPERVISOR</v>
          </cell>
          <cell r="AT44" t="str">
            <v>3 CÉDULA DE CIUDADANÍA</v>
          </cell>
          <cell r="AU44">
            <v>79690000</v>
          </cell>
          <cell r="AV44" t="str">
            <v>GUILLERMO ALBERTO SANTOS CEBALLOS</v>
          </cell>
          <cell r="AW44">
            <v>325</v>
          </cell>
          <cell r="AX44">
            <v>10.833333333333334</v>
          </cell>
          <cell r="AY44" t="str">
            <v>3 NO PACTADOS</v>
          </cell>
          <cell r="AZ44" t="str">
            <v>4 NO SE HA ADICIONADO NI EN VALOR y EN TIEMPO</v>
          </cell>
          <cell r="BA44">
            <v>0</v>
          </cell>
          <cell r="BB44">
            <v>0</v>
          </cell>
          <cell r="BF44">
            <v>44963</v>
          </cell>
          <cell r="BG44">
            <v>44963</v>
          </cell>
          <cell r="BH44">
            <v>44963</v>
          </cell>
          <cell r="BI44">
            <v>45290</v>
          </cell>
          <cell r="BK44" t="str">
            <v>2. NO</v>
          </cell>
          <cell r="BN44" t="str">
            <v>2. NO</v>
          </cell>
          <cell r="BO44">
            <v>0</v>
          </cell>
          <cell r="BS44" t="str">
            <v>2023420501000041E</v>
          </cell>
          <cell r="BT44">
            <v>46350796</v>
          </cell>
          <cell r="BU44" t="str">
            <v>LEIDY MARCELA GARAVITO ROMERO</v>
          </cell>
          <cell r="BV44" t="str">
            <v>https://www.secop.gov.co/CO1BusinessLine/Tendering/BuyerWorkArea/Index?docUniqueIdentifier=CO1.BDOS.3920919</v>
          </cell>
          <cell r="BW44" t="str">
            <v>VIGENTE</v>
          </cell>
          <cell r="BY44" t="str">
            <v>https://community.secop.gov.co/Public/Tendering/OpportunityDetail/Index?noticeUID=CO1.NTC.3923953&amp;isFromPublicArea=True&amp;isModal=False</v>
          </cell>
          <cell r="BZ44" t="str">
            <v>Bogotá</v>
          </cell>
          <cell r="CA44" t="str">
            <v>D.C.</v>
          </cell>
          <cell r="CB44">
            <v>44963</v>
          </cell>
          <cell r="CC44">
            <v>44961</v>
          </cell>
          <cell r="CD44" t="str">
            <v>stefania.pineda</v>
          </cell>
          <cell r="CE44" t="str">
            <v>@parquesnacionales.gov.co</v>
          </cell>
          <cell r="CF44" t="str">
            <v>stefania.pineda@parquesnacionales.gov.co</v>
          </cell>
          <cell r="CG44" t="str">
            <v>ADMINISTRADORA DEL MEDIO AMBIENTE</v>
          </cell>
          <cell r="CH44">
            <v>2023</v>
          </cell>
          <cell r="CI44" t="str">
            <v>DAVIVIENDA</v>
          </cell>
          <cell r="CJ44" t="str">
            <v>AHORROS</v>
          </cell>
          <cell r="CK44" t="str">
            <v>006270438473</v>
          </cell>
          <cell r="CM44" t="str">
            <v>NO</v>
          </cell>
        </row>
        <row r="45">
          <cell r="A45" t="str">
            <v>NC-CPS-042-2023</v>
          </cell>
          <cell r="B45" t="str">
            <v>2 NACIONAL</v>
          </cell>
          <cell r="C45" t="str">
            <v>CD-NC-044-2023</v>
          </cell>
          <cell r="D45">
            <v>42</v>
          </cell>
          <cell r="E45" t="str">
            <v>MARIA FERNANDA LOSADA VILLARREAL</v>
          </cell>
          <cell r="F45">
            <v>44960</v>
          </cell>
          <cell r="G45" t="str">
            <v>Prestación de servicios jurídicos, para gestionar los trámites de solicitudes de permisos, concesiones y autorizaciones ambientales, en el marco del Proceso de Autoridad Ambiental.</v>
          </cell>
          <cell r="H45" t="str">
            <v>PROFESIONAL</v>
          </cell>
          <cell r="I45" t="str">
            <v>2 CONTRATACIÓN DIRECTA</v>
          </cell>
          <cell r="J45" t="str">
            <v>14 PRESTACIÓN DE SERVICIOS</v>
          </cell>
          <cell r="K45" t="str">
            <v>N/A</v>
          </cell>
          <cell r="L45">
            <v>77101706</v>
          </cell>
          <cell r="M45">
            <v>8423</v>
          </cell>
          <cell r="O45">
            <v>11523</v>
          </cell>
          <cell r="P45">
            <v>44963</v>
          </cell>
          <cell r="R45" t="str">
            <v>C-3202-0900-4-0-3202032-02</v>
          </cell>
          <cell r="S45" t="str">
            <v>SIMPLIFICADO</v>
          </cell>
          <cell r="T45">
            <v>5271477</v>
          </cell>
          <cell r="U45">
            <v>57107668</v>
          </cell>
          <cell r="V45" t="str">
            <v>Cincuenta y siete millones ciento siete mil seiscientos sesenta y ocho pesos</v>
          </cell>
          <cell r="X45" t="str">
            <v>1 PERSONA NATURAL</v>
          </cell>
          <cell r="Y45" t="str">
            <v>3 CÉDULA DE CIUDADANÍA</v>
          </cell>
          <cell r="Z45">
            <v>1016006974</v>
          </cell>
          <cell r="AA45" t="str">
            <v>N-A</v>
          </cell>
          <cell r="AB45" t="str">
            <v>11 NO SE DILIGENCIA INFORMACIÓN PARA ESTE FORMULARIO EN ESTE PERÍODO DE REPORTE</v>
          </cell>
          <cell r="AC45" t="str">
            <v>FEMENINO</v>
          </cell>
          <cell r="AD45" t="str">
            <v>CUNDINAMARCA</v>
          </cell>
          <cell r="AE45" t="str">
            <v>BOGOTÁ</v>
          </cell>
          <cell r="AF45" t="str">
            <v>MARIA</v>
          </cell>
          <cell r="AG45" t="str">
            <v>FERNANDA</v>
          </cell>
          <cell r="AH45" t="str">
            <v>LOSADA</v>
          </cell>
          <cell r="AI45" t="str">
            <v>VILLARREAL</v>
          </cell>
          <cell r="AJ45" t="str">
            <v>SI</v>
          </cell>
          <cell r="AK45" t="str">
            <v>1 PÓLIZA</v>
          </cell>
          <cell r="AL45" t="str">
            <v>12 SEGUROS DEL ESTADO</v>
          </cell>
          <cell r="AM45" t="str">
            <v>2 CUMPLIMIENTO</v>
          </cell>
          <cell r="AN45">
            <v>44963</v>
          </cell>
          <cell r="AO45" t="str">
            <v>37-46-101004888</v>
          </cell>
          <cell r="AP45" t="str">
            <v>SGMAP-SUBDIRECCION DE GESTION Y MANEJO DE AREAS PROTEGIDAS</v>
          </cell>
          <cell r="AQ45" t="str">
            <v>GRUPO DE CONTRATOS</v>
          </cell>
          <cell r="AR45" t="str">
            <v>GRUPO DE TRÁMITES Y EVALUACIÓN AMBIENTAL</v>
          </cell>
          <cell r="AS45" t="str">
            <v>2 SUPERVISOR</v>
          </cell>
          <cell r="AT45" t="str">
            <v>3 CÉDULA DE CIUDADANÍA</v>
          </cell>
          <cell r="AU45">
            <v>79690000</v>
          </cell>
          <cell r="AV45" t="str">
            <v>GUILLERMO ALBERTO SANTOS CEBALLOS</v>
          </cell>
          <cell r="AW45">
            <v>324</v>
          </cell>
          <cell r="AX45">
            <v>10.8</v>
          </cell>
          <cell r="AY45" t="str">
            <v>3 NO PACTADOS</v>
          </cell>
          <cell r="AZ45" t="str">
            <v>4 NO SE HA ADICIONADO NI EN VALOR y EN TIEMPO</v>
          </cell>
          <cell r="BA45">
            <v>0</v>
          </cell>
          <cell r="BB45">
            <v>0</v>
          </cell>
          <cell r="BF45">
            <v>44963</v>
          </cell>
          <cell r="BG45">
            <v>44963</v>
          </cell>
          <cell r="BH45">
            <v>44963</v>
          </cell>
          <cell r="BI45">
            <v>45290</v>
          </cell>
          <cell r="BK45" t="str">
            <v>2. NO</v>
          </cell>
          <cell r="BN45" t="str">
            <v>2. NO</v>
          </cell>
          <cell r="BO45">
            <v>0</v>
          </cell>
          <cell r="BS45" t="str">
            <v>2023420501000042E</v>
          </cell>
          <cell r="BT45">
            <v>57107668</v>
          </cell>
          <cell r="BU45" t="str">
            <v>LEIDY MARCELA GARAVITO ROMERO</v>
          </cell>
          <cell r="BV45" t="str">
            <v>https://www.secop.gov.co/CO1BusinessLine/Tendering/BuyerWorkArea/Index?docUniqueIdentifier=CO1.BDOS.3920270</v>
          </cell>
          <cell r="BW45" t="str">
            <v>VIGENTE</v>
          </cell>
          <cell r="BY45" t="str">
            <v>https://community.secop.gov.co/Public/Tendering/OpportunityDetail/Index?noticeUID=CO1.NTC.3922787&amp;isFromPublicArea=True&amp;isModal=False</v>
          </cell>
          <cell r="BZ45" t="str">
            <v>Bogotá</v>
          </cell>
          <cell r="CA45" t="str">
            <v>D.C.</v>
          </cell>
          <cell r="CB45">
            <v>44963</v>
          </cell>
          <cell r="CC45">
            <v>44961</v>
          </cell>
          <cell r="CD45" t="str">
            <v>maria.losada</v>
          </cell>
          <cell r="CE45" t="str">
            <v>@parquesnacionales.gov.co</v>
          </cell>
          <cell r="CF45" t="str">
            <v>maria.losada@parquesnacionales.gov.co</v>
          </cell>
          <cell r="CG45" t="str">
            <v>ABOGADA</v>
          </cell>
          <cell r="CH45">
            <v>2023</v>
          </cell>
          <cell r="CI45" t="str">
            <v>BANCOLOMBIA</v>
          </cell>
          <cell r="CJ45" t="str">
            <v>AHORROS</v>
          </cell>
          <cell r="CK45" t="str">
            <v>20105767992</v>
          </cell>
          <cell r="CM45" t="str">
            <v>SI</v>
          </cell>
        </row>
        <row r="46">
          <cell r="A46" t="str">
            <v>NC-CPS-043-2023</v>
          </cell>
          <cell r="B46" t="str">
            <v>2 NACIONAL</v>
          </cell>
          <cell r="C46" t="str">
            <v>CD-NC-051-2023</v>
          </cell>
          <cell r="D46">
            <v>43</v>
          </cell>
          <cell r="E46" t="str">
            <v>JUAN SEBASTIAN NEIRA SARMIENTO</v>
          </cell>
          <cell r="F46">
            <v>44963</v>
          </cell>
          <cell r="G46" t="str">
            <v>Prestar servicios profesionales de Arquitectura al Grupo de Infraestructura de la Subdirección Administrativa y Financiera, apoyando en la elaboración, verificación y ajustes de los diseños arquitectónicos que deben implementarse en los proyectos adelantados en las instalaciones a cargo de Parques Nacionales Naturales, dentro de la administración de las Áreas Protegidas del sistema de Parques Nacionales Naturales.</v>
          </cell>
          <cell r="H46" t="str">
            <v>PROFESIONAL</v>
          </cell>
          <cell r="I46" t="str">
            <v>2 CONTRATACIÓN DIRECTA</v>
          </cell>
          <cell r="J46" t="str">
            <v>14 PRESTACIÓN DE SERVICIOS</v>
          </cell>
          <cell r="K46" t="str">
            <v>N/A</v>
          </cell>
          <cell r="L46">
            <v>80111600</v>
          </cell>
          <cell r="M46">
            <v>11023</v>
          </cell>
          <cell r="O46">
            <v>11923</v>
          </cell>
          <cell r="P46">
            <v>44963</v>
          </cell>
          <cell r="R46" t="str">
            <v>C-3202-0900-4-0-3202036-02</v>
          </cell>
          <cell r="S46" t="str">
            <v>SIMPLIFICADO</v>
          </cell>
          <cell r="T46">
            <v>6494854</v>
          </cell>
          <cell r="U46">
            <v>71443394</v>
          </cell>
          <cell r="V46" t="str">
            <v>Setenta y un millones cuatrocientos cuarenta y tres mil trescientos noventa y cuatro pesos</v>
          </cell>
          <cell r="X46" t="str">
            <v>1 PERSONA NATURAL</v>
          </cell>
          <cell r="Y46" t="str">
            <v>3 CÉDULA DE CIUDADANÍA</v>
          </cell>
          <cell r="Z46">
            <v>80207593</v>
          </cell>
          <cell r="AA46" t="str">
            <v>N-A</v>
          </cell>
          <cell r="AB46" t="str">
            <v>11 NO SE DILIGENCIA INFORMACIÓN PARA ESTE FORMULARIO EN ESTE PERÍODO DE REPORTE</v>
          </cell>
          <cell r="AC46" t="str">
            <v>MASCULINO</v>
          </cell>
          <cell r="AD46" t="str">
            <v>CUNDINAMARCA</v>
          </cell>
          <cell r="AE46" t="str">
            <v>BOGOTÁ</v>
          </cell>
          <cell r="AF46" t="str">
            <v>JUAN</v>
          </cell>
          <cell r="AG46" t="str">
            <v>SEBASTIAN</v>
          </cell>
          <cell r="AH46" t="str">
            <v>NEIRA</v>
          </cell>
          <cell r="AI46" t="str">
            <v>SARMIENTO</v>
          </cell>
          <cell r="AJ46" t="str">
            <v>SI</v>
          </cell>
          <cell r="AK46" t="str">
            <v>1 PÓLIZA</v>
          </cell>
          <cell r="AL46" t="str">
            <v>12 SEGUROS DEL ESTADO</v>
          </cell>
          <cell r="AM46" t="str">
            <v>2 CUMPLIMIENTO</v>
          </cell>
          <cell r="AN46">
            <v>44963</v>
          </cell>
          <cell r="AO46" t="str">
            <v>24-46-101061008</v>
          </cell>
          <cell r="AP46" t="str">
            <v>SAF-SUBDIRECCION ADMINISTRATIVA Y FINANCIERA</v>
          </cell>
          <cell r="AQ46" t="str">
            <v>GRUPO DE CONTRATOS</v>
          </cell>
          <cell r="AR46" t="str">
            <v>GRUPO DE INFRAESTRUCTURA</v>
          </cell>
          <cell r="AS46" t="str">
            <v>2 SUPERVISOR</v>
          </cell>
          <cell r="AT46" t="str">
            <v>3 CÉDULA DE CIUDADANÍA</v>
          </cell>
          <cell r="AU46">
            <v>91209676</v>
          </cell>
          <cell r="AV46" t="str">
            <v>CARLOS ALBERTO PINZÓN BARCO</v>
          </cell>
          <cell r="AW46">
            <v>324</v>
          </cell>
          <cell r="AX46">
            <v>10.8</v>
          </cell>
          <cell r="AY46" t="str">
            <v>3 NO PACTADOS</v>
          </cell>
          <cell r="AZ46" t="str">
            <v>4 NO SE HA ADICIONADO NI EN VALOR y EN TIEMPO</v>
          </cell>
          <cell r="BA46">
            <v>0</v>
          </cell>
          <cell r="BB46">
            <v>0</v>
          </cell>
          <cell r="BF46">
            <v>44963</v>
          </cell>
          <cell r="BG46">
            <v>44963</v>
          </cell>
          <cell r="BH46">
            <v>44963</v>
          </cell>
          <cell r="BI46">
            <v>45290</v>
          </cell>
          <cell r="BK46" t="str">
            <v>2. NO</v>
          </cell>
          <cell r="BN46" t="str">
            <v>2. NO</v>
          </cell>
          <cell r="BO46">
            <v>0</v>
          </cell>
          <cell r="BS46" t="str">
            <v>2023420501000043E</v>
          </cell>
          <cell r="BT46">
            <v>71443394</v>
          </cell>
          <cell r="BU46" t="str">
            <v>ALFONSO DAVID ORTIZ</v>
          </cell>
          <cell r="BV46" t="str">
            <v>https://www.secop.gov.co/CO1BusinessLine/Tendering/BuyerWorkArea/Index?docUniqueIdentifier=CO1.BDOS.3925725</v>
          </cell>
          <cell r="BW46" t="str">
            <v>VIGENTE</v>
          </cell>
          <cell r="BY46" t="str">
            <v>https://community.secop.gov.co/Public/Tendering/OpportunityDetail/Index?noticeUID=CO1.NTC.3927545&amp;isFromPublicArea=True&amp;isModal=False</v>
          </cell>
          <cell r="BZ46" t="str">
            <v>Bogotá</v>
          </cell>
          <cell r="CA46" t="str">
            <v>D.C.</v>
          </cell>
          <cell r="CB46">
            <v>44963</v>
          </cell>
          <cell r="CC46">
            <v>44961</v>
          </cell>
          <cell r="CD46" t="str">
            <v>N/A</v>
          </cell>
          <cell r="CE46" t="str">
            <v>@parquesnacionales.gov.co</v>
          </cell>
          <cell r="CF46" t="str">
            <v>N/A@parquesnacionales.gov.co</v>
          </cell>
          <cell r="CG46" t="str">
            <v>ARQUITECTO</v>
          </cell>
          <cell r="CH46">
            <v>2023</v>
          </cell>
          <cell r="CI46" t="str">
            <v>SCOTIABANK COLPATRIA</v>
          </cell>
          <cell r="CJ46" t="str">
            <v>AHORROS</v>
          </cell>
          <cell r="CK46" t="str">
            <v>4902000085</v>
          </cell>
          <cell r="CM46" t="str">
            <v>SI</v>
          </cell>
        </row>
        <row r="47">
          <cell r="A47" t="str">
            <v>NC-CPS-044-2023</v>
          </cell>
          <cell r="B47" t="str">
            <v>2 NACIONAL</v>
          </cell>
          <cell r="C47" t="str">
            <v>CD-NC-043-2023</v>
          </cell>
          <cell r="D47">
            <v>44</v>
          </cell>
          <cell r="E47" t="str">
            <v>MARTIN  CICUAMIA SUAREZ</v>
          </cell>
          <cell r="F47">
            <v>44960</v>
          </cell>
          <cell r="G47" t="str">
            <v>Prestar Servicios Profesionales en el Grupo de Comunicaciones en la preproducción, producción y postproducción de productos audiovisuales en el marco de la estrategia de comunicaciones, para el posicionamiento de Parques Nacionales Naturales de Colombia</v>
          </cell>
          <cell r="H47" t="str">
            <v>PROFESIONAL</v>
          </cell>
          <cell r="I47" t="str">
            <v>2 CONTRATACIÓN DIRECTA</v>
          </cell>
          <cell r="J47" t="str">
            <v>14 PRESTACIÓN DE SERVICIOS</v>
          </cell>
          <cell r="K47" t="str">
            <v>N/A</v>
          </cell>
          <cell r="L47">
            <v>80111600</v>
          </cell>
          <cell r="M47">
            <v>12723</v>
          </cell>
          <cell r="O47">
            <v>12023</v>
          </cell>
          <cell r="P47">
            <v>44963</v>
          </cell>
          <cell r="R47" t="str">
            <v>C-3299-0900-2-0-3299060-02</v>
          </cell>
          <cell r="S47" t="str">
            <v>SIMPLIFICADO</v>
          </cell>
          <cell r="T47">
            <v>10258831</v>
          </cell>
          <cell r="U47">
            <v>111137336</v>
          </cell>
          <cell r="V47" t="str">
            <v>Ciento once millones ciento treinta y siete mil trescientos treinta y seis pesos</v>
          </cell>
          <cell r="X47" t="str">
            <v>1 PERSONA NATURAL</v>
          </cell>
          <cell r="Y47" t="str">
            <v>3 CÉDULA DE CIUDADANÍA</v>
          </cell>
          <cell r="Z47">
            <v>79757957</v>
          </cell>
          <cell r="AA47" t="str">
            <v>N-A</v>
          </cell>
          <cell r="AB47" t="str">
            <v>11 NO SE DILIGENCIA INFORMACIÓN PARA ESTE FORMULARIO EN ESTE PERÍODO DE REPORTE</v>
          </cell>
          <cell r="AC47" t="str">
            <v>MASCULINO</v>
          </cell>
          <cell r="AD47" t="str">
            <v>CUNDINAMARCA</v>
          </cell>
          <cell r="AE47" t="str">
            <v>BOGOTÁ</v>
          </cell>
          <cell r="AF47" t="str">
            <v>MARTIN</v>
          </cell>
          <cell r="AH47" t="str">
            <v>CICUAMIA</v>
          </cell>
          <cell r="AI47" t="str">
            <v>SUAREZ</v>
          </cell>
          <cell r="AJ47" t="str">
            <v>SI</v>
          </cell>
          <cell r="AK47" t="str">
            <v>1 PÓLIZA</v>
          </cell>
          <cell r="AL47" t="str">
            <v>12 SEGUROS DEL ESTADO</v>
          </cell>
          <cell r="AM47" t="str">
            <v>2 CUMPLIMIENTO</v>
          </cell>
          <cell r="AN47">
            <v>44964</v>
          </cell>
          <cell r="AO47" t="str">
            <v>33-44-101235378</v>
          </cell>
          <cell r="AP47" t="str">
            <v>SAF-SUBDIRECCION ADMINISTRATIVA Y FINANCIERA</v>
          </cell>
          <cell r="AQ47" t="str">
            <v>GRUPO DE CONTRATOS</v>
          </cell>
          <cell r="AR47" t="str">
            <v>GRUPO DE COMUNICACIONES</v>
          </cell>
          <cell r="AS47" t="str">
            <v>2 SUPERVISOR</v>
          </cell>
          <cell r="AT47" t="str">
            <v>3 CÉDULA DE CIUDADANÍA</v>
          </cell>
          <cell r="AU47">
            <v>79590259</v>
          </cell>
          <cell r="AV47" t="str">
            <v>JUAN CARLOS CUERVO LEON</v>
          </cell>
          <cell r="AW47">
            <v>325</v>
          </cell>
          <cell r="AX47">
            <v>10.833333333333334</v>
          </cell>
          <cell r="AY47" t="str">
            <v>3 NO PACTADOS</v>
          </cell>
          <cell r="AZ47" t="str">
            <v>4 NO SE HA ADICIONADO NI EN VALOR y EN TIEMPO</v>
          </cell>
          <cell r="BA47">
            <v>0</v>
          </cell>
          <cell r="BB47">
            <v>0</v>
          </cell>
          <cell r="BF47">
            <v>44963</v>
          </cell>
          <cell r="BG47">
            <v>44965</v>
          </cell>
          <cell r="BH47">
            <v>44965</v>
          </cell>
          <cell r="BI47">
            <v>45290</v>
          </cell>
          <cell r="BK47" t="str">
            <v>2. NO</v>
          </cell>
          <cell r="BN47" t="str">
            <v>2. NO</v>
          </cell>
          <cell r="BO47">
            <v>0</v>
          </cell>
          <cell r="BS47" t="str">
            <v>2023420501000044E</v>
          </cell>
          <cell r="BT47">
            <v>111137336</v>
          </cell>
          <cell r="BU47" t="str">
            <v>LUZ JANETH VILLALBA SUAREZ</v>
          </cell>
          <cell r="BV47" t="str">
            <v>https://www.secop.gov.co/CO1BusinessLine/Tendering/BuyerWorkArea/Index?docUniqueIdentifier=CO1.BDOS.3921686</v>
          </cell>
          <cell r="BW47" t="str">
            <v>VIGENTE</v>
          </cell>
          <cell r="BY47" t="str">
            <v>https://community.secop.gov.co/Public/Tendering/OpportunityDetail/Index?noticeUID=CO1.NTC.3927481&amp;isFromPublicArea=True&amp;isModal=False</v>
          </cell>
          <cell r="BZ47" t="str">
            <v>Bogotá</v>
          </cell>
          <cell r="CA47" t="str">
            <v>D.C.</v>
          </cell>
          <cell r="CB47">
            <v>44965</v>
          </cell>
          <cell r="CC47">
            <v>44961</v>
          </cell>
          <cell r="CD47" t="str">
            <v>produccion.video</v>
          </cell>
          <cell r="CE47" t="str">
            <v>@parquesnacionales.gov.co</v>
          </cell>
          <cell r="CF47" t="str">
            <v>produccion.video@parquesnacionales.gov.co</v>
          </cell>
          <cell r="CG47" t="str">
            <v>COMUNICADOR SOCIAL</v>
          </cell>
          <cell r="CH47">
            <v>2023</v>
          </cell>
          <cell r="CI47" t="str">
            <v>BANCOLOMBIA</v>
          </cell>
          <cell r="CJ47" t="str">
            <v>AHORROS</v>
          </cell>
          <cell r="CK47" t="str">
            <v>20775927231</v>
          </cell>
          <cell r="CM47" t="str">
            <v>NO</v>
          </cell>
        </row>
        <row r="48">
          <cell r="A48" t="str">
            <v>NC-CPS-045-2023</v>
          </cell>
          <cell r="B48" t="str">
            <v>2 NACIONAL</v>
          </cell>
          <cell r="C48" t="str">
            <v>CD-NC-050-2023</v>
          </cell>
          <cell r="D48">
            <v>45</v>
          </cell>
          <cell r="E48" t="str">
            <v>NEIL ARMSTRONG LOZANO FALLA</v>
          </cell>
          <cell r="F48">
            <v>44963</v>
          </cell>
          <cell r="G48" t="str">
            <v>Prestar los servicios profesionales en la Oficina Asesora Jurídica de Parques Nacionales Naturales de Colombia para ejercer la defensa y representación judicial y extrajudicial y de derecho ambiental de la entidad en los procesos y asuntos en los cuales ésta sea parte.</v>
          </cell>
          <cell r="H48" t="str">
            <v>PROFESIONAL</v>
          </cell>
          <cell r="I48" t="str">
            <v>2 CONTRATACIÓN DIRECTA</v>
          </cell>
          <cell r="J48" t="str">
            <v>14 PRESTACIÓN DE SERVICIOS</v>
          </cell>
          <cell r="K48" t="str">
            <v>N/A</v>
          </cell>
          <cell r="L48">
            <v>80121700</v>
          </cell>
          <cell r="M48">
            <v>14723</v>
          </cell>
          <cell r="O48">
            <v>12123</v>
          </cell>
          <cell r="P48">
            <v>44963</v>
          </cell>
          <cell r="R48" t="str">
            <v>C-3202-0900-4-0-3202008-02</v>
          </cell>
          <cell r="S48" t="str">
            <v>SIMPLIFICADO</v>
          </cell>
          <cell r="T48">
            <v>9250000</v>
          </cell>
          <cell r="U48">
            <v>101750000</v>
          </cell>
          <cell r="V48" t="str">
            <v>Ciento un millones setecientos cincuenta mil pesos</v>
          </cell>
          <cell r="X48" t="str">
            <v>1 PERSONA NATURAL</v>
          </cell>
          <cell r="Y48" t="str">
            <v>3 CÉDULA DE CIUDADANÍA</v>
          </cell>
          <cell r="Z48">
            <v>80418734</v>
          </cell>
          <cell r="AA48" t="str">
            <v>N-A</v>
          </cell>
          <cell r="AB48" t="str">
            <v>11 NO SE DILIGENCIA INFORMACIÓN PARA ESTE FORMULARIO EN ESTE PERÍODO DE REPORTE</v>
          </cell>
          <cell r="AC48" t="str">
            <v>MASCULINO</v>
          </cell>
          <cell r="AD48" t="str">
            <v>CUNDINAMARCA</v>
          </cell>
          <cell r="AE48" t="str">
            <v>BOGOTÁ</v>
          </cell>
          <cell r="AF48" t="str">
            <v>NEIL</v>
          </cell>
          <cell r="AG48" t="str">
            <v>ARMSTRONG</v>
          </cell>
          <cell r="AH48" t="str">
            <v>LOZANO</v>
          </cell>
          <cell r="AI48" t="str">
            <v>FALLA</v>
          </cell>
          <cell r="AJ48" t="str">
            <v>SI</v>
          </cell>
          <cell r="AK48" t="str">
            <v>1 PÓLIZA</v>
          </cell>
          <cell r="AL48" t="str">
            <v>12 SEGUROS DEL ESTADO</v>
          </cell>
          <cell r="AM48" t="str">
            <v>2 CUMPLIMIENTO</v>
          </cell>
          <cell r="AN48">
            <v>44964</v>
          </cell>
          <cell r="AO48" t="str">
            <v>21-46-101061370</v>
          </cell>
          <cell r="AP48" t="str">
            <v>SAF-SUBDIRECCION ADMINISTRATIVA Y FINANCIERA</v>
          </cell>
          <cell r="AQ48" t="str">
            <v>GRUPO DE CONTRATOS</v>
          </cell>
          <cell r="AR48" t="str">
            <v>OFICINA ASESORA JURIDICA</v>
          </cell>
          <cell r="AS48" t="str">
            <v>2 SUPERVISOR</v>
          </cell>
          <cell r="AT48" t="str">
            <v>3 CÉDULA DE CIUDADANÍA</v>
          </cell>
          <cell r="AU48">
            <v>1020726354</v>
          </cell>
          <cell r="AV48" t="str">
            <v>ALEJANDRO ESPINOSA AYALA</v>
          </cell>
          <cell r="AW48">
            <v>330</v>
          </cell>
          <cell r="AX48">
            <v>11</v>
          </cell>
          <cell r="AY48" t="str">
            <v>3 NO PACTADOS</v>
          </cell>
          <cell r="AZ48" t="str">
            <v>4 NO SE HA ADICIONADO NI EN VALOR y EN TIEMPO</v>
          </cell>
          <cell r="BA48">
            <v>0</v>
          </cell>
          <cell r="BB48">
            <v>0</v>
          </cell>
          <cell r="BF48">
            <v>44963</v>
          </cell>
          <cell r="BG48">
            <v>44964</v>
          </cell>
          <cell r="BH48">
            <v>44964</v>
          </cell>
          <cell r="BI48">
            <v>45290</v>
          </cell>
          <cell r="BK48" t="str">
            <v>2. NO</v>
          </cell>
          <cell r="BN48" t="str">
            <v>2. NO</v>
          </cell>
          <cell r="BO48">
            <v>0</v>
          </cell>
          <cell r="BS48" t="str">
            <v>2023420501000045E</v>
          </cell>
          <cell r="BT48">
            <v>101750000</v>
          </cell>
          <cell r="BU48" t="str">
            <v>ALFONSO DAVID ORTIZ</v>
          </cell>
          <cell r="BV48" t="str">
            <v>https://www.secop.gov.co/CO1BusinessLine/Tendering/BuyerWorkArea/Index?docUniqueIdentifier=CO1.BDOS.3925273</v>
          </cell>
          <cell r="BW48" t="str">
            <v>VIGENTE</v>
          </cell>
          <cell r="BY48" t="str">
            <v>https://community.secop.gov.co/Public/Tendering/OpportunityDetail/Index?noticeUID=CO1.NTC.3934374&amp;isFromPublicArea=True&amp;isModal=False</v>
          </cell>
          <cell r="BZ48" t="str">
            <v>Bogotá</v>
          </cell>
          <cell r="CA48" t="str">
            <v>D.C.</v>
          </cell>
          <cell r="CB48">
            <v>44964</v>
          </cell>
          <cell r="CC48">
            <v>44964</v>
          </cell>
          <cell r="CD48" t="str">
            <v>neil.lozada</v>
          </cell>
          <cell r="CE48" t="str">
            <v>@parquesnacionales.gov.co</v>
          </cell>
          <cell r="CF48" t="str">
            <v>neil.lozada@parquesnacionales.gov.co</v>
          </cell>
          <cell r="CG48" t="str">
            <v>ABOGADO</v>
          </cell>
          <cell r="CH48">
            <v>2023</v>
          </cell>
          <cell r="CI48" t="str">
            <v>BBVA</v>
          </cell>
          <cell r="CJ48" t="str">
            <v>AHORROS</v>
          </cell>
          <cell r="CK48" t="str">
            <v>583480413</v>
          </cell>
          <cell r="CM48" t="str">
            <v>NO</v>
          </cell>
        </row>
        <row r="49">
          <cell r="A49" t="str">
            <v>NC-CPS-046-2023</v>
          </cell>
          <cell r="B49" t="str">
            <v>2 NACIONAL</v>
          </cell>
          <cell r="C49" t="str">
            <v>CD-NC-049-2023</v>
          </cell>
          <cell r="D49">
            <v>46</v>
          </cell>
          <cell r="E49" t="str">
            <v>CAROLINA MATEUS GUTIERREZ</v>
          </cell>
          <cell r="F49">
            <v>44963</v>
          </cell>
          <cell r="G49" t="str">
            <v>Prestación de servicios profesionales para gestionar y apoyar el direccionamiento técnico del trámite de registro y seguimiento de Reservas Naturales de la Sociedad Civil, en el marco del proceso de Coordinación del SINAP.</v>
          </cell>
          <cell r="H49" t="str">
            <v>PROFESIONAL</v>
          </cell>
          <cell r="I49" t="str">
            <v>2 CONTRATACIÓN DIRECTA</v>
          </cell>
          <cell r="J49" t="str">
            <v>14 PRESTACIÓN DE SERVICIOS</v>
          </cell>
          <cell r="K49" t="str">
            <v>N/A</v>
          </cell>
          <cell r="L49">
            <v>77101604</v>
          </cell>
          <cell r="M49">
            <v>7923</v>
          </cell>
          <cell r="O49">
            <v>11823</v>
          </cell>
          <cell r="P49">
            <v>44963</v>
          </cell>
          <cell r="R49" t="str">
            <v>C-3202-0900-4-0-3202018-02</v>
          </cell>
          <cell r="S49" t="str">
            <v>SIMPLIFICADO</v>
          </cell>
          <cell r="T49">
            <v>6884546</v>
          </cell>
          <cell r="U49">
            <v>74582582</v>
          </cell>
          <cell r="V49" t="str">
            <v>Setenta y cuatro millones quinientos ochenta y dos mil quinientos ochenta y dos pesos</v>
          </cell>
          <cell r="X49" t="str">
            <v>1 PERSONA NATURAL</v>
          </cell>
          <cell r="Y49" t="str">
            <v>3 CÉDULA DE CIUDADANÍA</v>
          </cell>
          <cell r="Z49">
            <v>52487485</v>
          </cell>
          <cell r="AA49" t="str">
            <v>N-A</v>
          </cell>
          <cell r="AB49" t="str">
            <v>11 NO SE DILIGENCIA INFORMACIÓN PARA ESTE FORMULARIO EN ESTE PERÍODO DE REPORTE</v>
          </cell>
          <cell r="AC49" t="str">
            <v>FEMENINO</v>
          </cell>
          <cell r="AD49" t="str">
            <v>CUNDINAMARCA</v>
          </cell>
          <cell r="AE49" t="str">
            <v>BOGOTÁ</v>
          </cell>
          <cell r="AF49" t="str">
            <v>CAROLINA</v>
          </cell>
          <cell r="AH49" t="str">
            <v>MATEUS</v>
          </cell>
          <cell r="AI49" t="str">
            <v>GUTIERREZ</v>
          </cell>
          <cell r="AJ49" t="str">
            <v>SI</v>
          </cell>
          <cell r="AK49" t="str">
            <v>1 PÓLIZA</v>
          </cell>
          <cell r="AL49" t="str">
            <v>12 SEGUROS DEL ESTADO</v>
          </cell>
          <cell r="AM49" t="str">
            <v>2 CUMPLIMIENTO</v>
          </cell>
          <cell r="AN49">
            <v>44963</v>
          </cell>
          <cell r="AO49" t="str">
            <v>37-46-101004893</v>
          </cell>
          <cell r="AP49" t="str">
            <v>SGMAP-SUBDIRECCION DE GESTION Y MANEJO DE AREAS PROTEGIDAS</v>
          </cell>
          <cell r="AQ49" t="str">
            <v>GRUPO DE CONTRATOS</v>
          </cell>
          <cell r="AR49" t="str">
            <v>GRUPO DE TRÁMITES Y EVALUACIÓN AMBIENTAL</v>
          </cell>
          <cell r="AS49" t="str">
            <v>2 SUPERVISOR</v>
          </cell>
          <cell r="AT49" t="str">
            <v>3 CÉDULA DE CIUDADANÍA</v>
          </cell>
          <cell r="AU49">
            <v>79690000</v>
          </cell>
          <cell r="AV49" t="str">
            <v>GUILLERMO ALBERTO SANTOS CEBALLOS</v>
          </cell>
          <cell r="AW49">
            <v>325</v>
          </cell>
          <cell r="AX49">
            <v>10.833333333333334</v>
          </cell>
          <cell r="AY49" t="str">
            <v>3 NO PACTADOS</v>
          </cell>
          <cell r="AZ49" t="str">
            <v>4 NO SE HA ADICIONADO NI EN VALOR y EN TIEMPO</v>
          </cell>
          <cell r="BA49">
            <v>0</v>
          </cell>
          <cell r="BB49">
            <v>0</v>
          </cell>
          <cell r="BF49">
            <v>44963</v>
          </cell>
          <cell r="BG49">
            <v>44963</v>
          </cell>
          <cell r="BH49">
            <v>44963</v>
          </cell>
          <cell r="BI49">
            <v>45290</v>
          </cell>
          <cell r="BK49" t="str">
            <v>2. NO</v>
          </cell>
          <cell r="BN49" t="str">
            <v>2. NO</v>
          </cell>
          <cell r="BO49">
            <v>0</v>
          </cell>
          <cell r="BS49" t="str">
            <v>2023420501000046E</v>
          </cell>
          <cell r="BT49">
            <v>74582582</v>
          </cell>
          <cell r="BU49" t="str">
            <v>MYRIAM JANETH GONZALEZ</v>
          </cell>
          <cell r="BV49" t="str">
            <v>https://www.secop.gov.co/CO1BusinessLine/Tendering/BuyerWorkArea/Index?docUniqueIdentifier=CO1.BDOS.3922747</v>
          </cell>
          <cell r="BW49" t="str">
            <v>VIGENTE</v>
          </cell>
          <cell r="BY49" t="str">
            <v>https://community.secop.gov.co/Public/Tendering/OpportunityDetail/Index?noticeUID=CO1.NTC.3936553&amp;isFromPublicArea=True&amp;isModal=False</v>
          </cell>
          <cell r="BZ49" t="str">
            <v>Bogotá</v>
          </cell>
          <cell r="CA49" t="str">
            <v>D.C.</v>
          </cell>
          <cell r="CB49">
            <v>44963</v>
          </cell>
          <cell r="CC49">
            <v>44961</v>
          </cell>
          <cell r="CD49" t="str">
            <v>carolina.mateus</v>
          </cell>
          <cell r="CE49" t="str">
            <v>@parquesnacionales.gov.co</v>
          </cell>
          <cell r="CF49" t="str">
            <v>carolina.mateus@parquesnacionales.gov.co</v>
          </cell>
          <cell r="CG49" t="str">
            <v>BIOLOGA</v>
          </cell>
          <cell r="CH49">
            <v>2023</v>
          </cell>
          <cell r="CI49" t="str">
            <v>BANCOLOMBIA</v>
          </cell>
          <cell r="CJ49" t="str">
            <v>AHORROS</v>
          </cell>
          <cell r="CK49" t="str">
            <v>18623875462</v>
          </cell>
          <cell r="CM49" t="str">
            <v>SI</v>
          </cell>
        </row>
        <row r="50">
          <cell r="A50" t="str">
            <v>NC-CPS-047-2023</v>
          </cell>
          <cell r="B50" t="str">
            <v>2 NACIONAL</v>
          </cell>
          <cell r="C50" t="str">
            <v>CD-NC-048-2023</v>
          </cell>
          <cell r="D50">
            <v>47</v>
          </cell>
          <cell r="E50" t="str">
            <v>MAYCOLT GUILLERMO BUSTOS MALDONADO</v>
          </cell>
          <cell r="F50">
            <v>44963</v>
          </cell>
          <cell r="G50" t="str">
            <v>Prestar servicios de apoyo al Grupo de Procesos Corporativos para apoyar el seguimiento administrativo y contable a los movimientos registrados en las cuentas de propiedad de Planta y Equipo, según la clasificación y naturaleza de los bienes a cargo del Nivel Central y territorial, para su consolidación y reportes en ejecución del proyecto de Fortalecimiento a la capacidad institucional de Parques Nacionales Naturales de Colombia.</v>
          </cell>
          <cell r="H50" t="str">
            <v>APOYO A LA GESTIÓN</v>
          </cell>
          <cell r="I50" t="str">
            <v>2 CONTRATACIÓN DIRECTA</v>
          </cell>
          <cell r="J50" t="str">
            <v>14 PRESTACIÓN DE SERVICIOS</v>
          </cell>
          <cell r="K50" t="str">
            <v>N/A</v>
          </cell>
          <cell r="L50">
            <v>80161504</v>
          </cell>
          <cell r="M50">
            <v>11923</v>
          </cell>
          <cell r="O50">
            <v>12223</v>
          </cell>
          <cell r="P50">
            <v>44964</v>
          </cell>
          <cell r="R50" t="str">
            <v>C-3299-0900-2-0-3299060-02</v>
          </cell>
          <cell r="S50" t="str">
            <v>SIMPLIFICADO</v>
          </cell>
          <cell r="T50">
            <v>3398999</v>
          </cell>
          <cell r="U50">
            <v>37388989</v>
          </cell>
          <cell r="V50" t="str">
            <v>Treinta y siete millones trescientos ochenta y ocho mil novecientos ochenta y nueve pesos</v>
          </cell>
          <cell r="X50" t="str">
            <v>1 PERSONA NATURAL</v>
          </cell>
          <cell r="Y50" t="str">
            <v>3 CÉDULA DE CIUDADANÍA</v>
          </cell>
          <cell r="Z50">
            <v>1073604031</v>
          </cell>
          <cell r="AA50" t="str">
            <v>N-A</v>
          </cell>
          <cell r="AB50" t="str">
            <v>11 NO SE DILIGENCIA INFORMACIÓN PARA ESTE FORMULARIO EN ESTE PERÍODO DE REPORTE</v>
          </cell>
          <cell r="AC50" t="str">
            <v>MASCULINO</v>
          </cell>
          <cell r="AD50" t="str">
            <v>CUNDINAMARCA</v>
          </cell>
          <cell r="AE50" t="str">
            <v>BOGOTÁ</v>
          </cell>
          <cell r="AF50" t="str">
            <v>MAYCOLT</v>
          </cell>
          <cell r="AG50" t="str">
            <v>GUILLERMO</v>
          </cell>
          <cell r="AH50" t="str">
            <v>BUSTOS</v>
          </cell>
          <cell r="AI50" t="str">
            <v>MALDONADO</v>
          </cell>
          <cell r="AJ50" t="str">
            <v>NO</v>
          </cell>
          <cell r="AK50" t="str">
            <v>6 NO CONSTITUYÓ GARANTÍAS</v>
          </cell>
          <cell r="AL50" t="str">
            <v>N-A</v>
          </cell>
          <cell r="AM50" t="str">
            <v>N-A</v>
          </cell>
          <cell r="AN50" t="str">
            <v>N-A</v>
          </cell>
          <cell r="AO50" t="str">
            <v>N-A</v>
          </cell>
          <cell r="AP50" t="str">
            <v>SAF-SUBDIRECCION ADMINISTRATIVA Y FINANCIERA</v>
          </cell>
          <cell r="AQ50" t="str">
            <v>GRUPO DE CONTRATOS</v>
          </cell>
          <cell r="AR50" t="str">
            <v>GRUPO DE PROCESOS CORPORATIVOS</v>
          </cell>
          <cell r="AS50" t="str">
            <v>2 SUPERVISOR</v>
          </cell>
          <cell r="AT50" t="str">
            <v>3 CÉDULA DE CIUDADANÍA</v>
          </cell>
          <cell r="AU50">
            <v>65586489</v>
          </cell>
          <cell r="AV50" t="str">
            <v>SANDRA LOZANO OYUELA</v>
          </cell>
          <cell r="AW50">
            <v>325</v>
          </cell>
          <cell r="AX50">
            <v>10.833333333333334</v>
          </cell>
          <cell r="AY50" t="str">
            <v>3 NO PACTADOS</v>
          </cell>
          <cell r="AZ50" t="str">
            <v>4 NO SE HA ADICIONADO NI EN VALOR y EN TIEMPO</v>
          </cell>
          <cell r="BA50">
            <v>0</v>
          </cell>
          <cell r="BB50">
            <v>0</v>
          </cell>
          <cell r="BF50">
            <v>44964</v>
          </cell>
          <cell r="BG50">
            <v>44964</v>
          </cell>
          <cell r="BH50">
            <v>44964</v>
          </cell>
          <cell r="BI50">
            <v>45290</v>
          </cell>
          <cell r="BK50" t="str">
            <v>2. NO</v>
          </cell>
          <cell r="BN50" t="str">
            <v>2. NO</v>
          </cell>
          <cell r="BO50">
            <v>0</v>
          </cell>
          <cell r="BS50" t="str">
            <v>2023420501000047E</v>
          </cell>
          <cell r="BT50">
            <v>37388989</v>
          </cell>
          <cell r="BU50" t="str">
            <v>MYRIAM JANETH GONZALEZ</v>
          </cell>
          <cell r="BV50" t="str">
            <v>https://www.secop.gov.co/CO1BusinessLine/Tendering/BuyerWorkArea/Index?docUniqueIdentifier=CO1.BDOS.3921999</v>
          </cell>
          <cell r="BW50" t="str">
            <v>VIGENTE</v>
          </cell>
          <cell r="BY50" t="str">
            <v>https://community.secop.gov.co/Public/Tendering/OpportunityDetail/Index?noticeUID=CO1.NTC.3940211&amp;isFromPublicArea=True&amp;isModal=False</v>
          </cell>
          <cell r="BZ50" t="str">
            <v>Bogotá</v>
          </cell>
          <cell r="CA50" t="str">
            <v>D.C.</v>
          </cell>
          <cell r="CB50" t="str">
            <v>N-A</v>
          </cell>
          <cell r="CC50">
            <v>44961</v>
          </cell>
          <cell r="CD50" t="str">
            <v>inventarios.central</v>
          </cell>
          <cell r="CE50" t="str">
            <v>@parquesnacionales.gov.co</v>
          </cell>
          <cell r="CF50" t="str">
            <v>inventarios.central@parquesnacionales.gov.co</v>
          </cell>
          <cell r="CG50" t="str">
            <v>UNIVERSITARIO-CONTADURIA PUBLICA</v>
          </cell>
          <cell r="CH50">
            <v>2023</v>
          </cell>
          <cell r="CI50" t="str">
            <v>BANCOLOMBIA</v>
          </cell>
          <cell r="CJ50" t="str">
            <v>AHORROS</v>
          </cell>
          <cell r="CK50" t="str">
            <v>20395882896</v>
          </cell>
          <cell r="CM50" t="str">
            <v>NO</v>
          </cell>
        </row>
        <row r="51">
          <cell r="A51" t="str">
            <v>NC-CPS-048-2023</v>
          </cell>
          <cell r="B51" t="str">
            <v>2 NACIONAL</v>
          </cell>
          <cell r="C51" t="str">
            <v>CD-NC-053-2023</v>
          </cell>
          <cell r="D51">
            <v>48</v>
          </cell>
          <cell r="E51" t="str">
            <v>LUISA PATRICIA CORREDOR GIL</v>
          </cell>
          <cell r="F51">
            <v>44964</v>
          </cell>
          <cell r="G51" t="str">
            <v>Prestación de servicios profesionales para la orientación técnica de la conceptualización, diseño e implementación del sistema de información misional de Parques Nacionales Naturales.</v>
          </cell>
          <cell r="H51" t="str">
            <v>PROFESIONAL</v>
          </cell>
          <cell r="I51" t="str">
            <v>2 CONTRATACIÓN DIRECTA</v>
          </cell>
          <cell r="J51" t="str">
            <v>14 PRESTACIÓN DE SERVICIOS</v>
          </cell>
          <cell r="K51" t="str">
            <v>N/A</v>
          </cell>
          <cell r="L51">
            <v>81112002</v>
          </cell>
          <cell r="M51">
            <v>10223</v>
          </cell>
          <cell r="O51">
            <v>12523</v>
          </cell>
          <cell r="P51">
            <v>44963</v>
          </cell>
          <cell r="R51" t="str">
            <v>C-3202-0900-4-0-3202005-02</v>
          </cell>
          <cell r="S51" t="str">
            <v>SIMPLIFICADO</v>
          </cell>
          <cell r="T51">
            <v>9242190</v>
          </cell>
          <cell r="U51">
            <v>99815652</v>
          </cell>
          <cell r="V51" t="str">
            <v>Noventa y nueve millones ochocientos quince mil seiscientos cincuenta y dos pesos</v>
          </cell>
          <cell r="X51" t="str">
            <v>1 PERSONA NATURAL</v>
          </cell>
          <cell r="Y51" t="str">
            <v>3 CÉDULA DE CIUDADANÍA</v>
          </cell>
          <cell r="Z51">
            <v>52708409</v>
          </cell>
          <cell r="AA51" t="str">
            <v>N-A</v>
          </cell>
          <cell r="AB51" t="str">
            <v>11 NO SE DILIGENCIA INFORMACIÓN PARA ESTE FORMULARIO EN ESTE PERÍODO DE REPORTE</v>
          </cell>
          <cell r="AC51" t="str">
            <v>FEMENINO</v>
          </cell>
          <cell r="AD51" t="str">
            <v>CUNDINAMARCA</v>
          </cell>
          <cell r="AE51" t="str">
            <v>BOGOTÁ</v>
          </cell>
          <cell r="AF51" t="str">
            <v xml:space="preserve">LUISA </v>
          </cell>
          <cell r="AG51" t="str">
            <v>PATRICIA</v>
          </cell>
          <cell r="AH51" t="str">
            <v>CORREDOR</v>
          </cell>
          <cell r="AI51" t="str">
            <v>GIL</v>
          </cell>
          <cell r="AJ51" t="str">
            <v>SI</v>
          </cell>
          <cell r="AK51" t="str">
            <v>1 PÓLIZA</v>
          </cell>
          <cell r="AL51" t="str">
            <v>12 SEGUROS DEL ESTADO</v>
          </cell>
          <cell r="AM51" t="str">
            <v>2 CUMPLIMIENTO</v>
          </cell>
          <cell r="AN51">
            <v>44965</v>
          </cell>
          <cell r="AO51" t="str">
            <v>NB-100245804</v>
          </cell>
          <cell r="AP51" t="str">
            <v>SGMAP-SUBDIRECCION DE GESTION Y MANEJO DE AREAS PROTEGIDAS</v>
          </cell>
          <cell r="AQ51" t="str">
            <v>GRUPO DE CONTRATOS</v>
          </cell>
          <cell r="AR51" t="str">
            <v>GRUPO DE GESTIÓN DEL CONOCIMIENTO E INNOVACIÓN</v>
          </cell>
          <cell r="AS51" t="str">
            <v>2 SUPERVISOR</v>
          </cell>
          <cell r="AT51" t="str">
            <v>3 CÉDULA DE CIUDADANÍA</v>
          </cell>
          <cell r="AU51">
            <v>51723033</v>
          </cell>
          <cell r="AV51" t="str">
            <v>LUZ MILA SOTELO DELGADILLO</v>
          </cell>
          <cell r="AW51">
            <v>324</v>
          </cell>
          <cell r="AX51">
            <v>10.8</v>
          </cell>
          <cell r="AY51" t="str">
            <v>3 NO PACTADOS</v>
          </cell>
          <cell r="AZ51" t="str">
            <v>4 NO SE HA ADICIONADO NI EN VALOR y EN TIEMPO</v>
          </cell>
          <cell r="BA51">
            <v>0</v>
          </cell>
          <cell r="BB51">
            <v>0</v>
          </cell>
          <cell r="BF51">
            <v>44963</v>
          </cell>
          <cell r="BG51">
            <v>44965</v>
          </cell>
          <cell r="BH51">
            <v>44965</v>
          </cell>
          <cell r="BI51">
            <v>45290</v>
          </cell>
          <cell r="BK51" t="str">
            <v>2. NO</v>
          </cell>
          <cell r="BN51" t="str">
            <v>2. NO</v>
          </cell>
          <cell r="BO51">
            <v>0</v>
          </cell>
          <cell r="BS51" t="str">
            <v>2023420501000048E</v>
          </cell>
          <cell r="BT51">
            <v>99815652</v>
          </cell>
          <cell r="BU51" t="str">
            <v>LUZ JANETH VILLALBA SUAREZ</v>
          </cell>
          <cell r="BV51" t="str">
            <v>https://www.secop.gov.co/CO1BusinessLine/Tendering/BuyerWorkArea/Index?docUniqueIdentifier=CO1.BDOS.3938075</v>
          </cell>
          <cell r="BW51" t="str">
            <v>VIGENTE</v>
          </cell>
          <cell r="BY51" t="str">
            <v>https://community.secop.gov.co/Public/Tendering/OpportunityDetail/Index?noticeUID=CO1.NTC.3944818&amp;isFromPublicArea=True&amp;isModal=False</v>
          </cell>
          <cell r="BZ51" t="str">
            <v>Bogotá</v>
          </cell>
          <cell r="CA51" t="str">
            <v>D.C.</v>
          </cell>
          <cell r="CB51">
            <v>44965</v>
          </cell>
          <cell r="CC51">
            <v>44964</v>
          </cell>
          <cell r="CD51" t="str">
            <v>luisa.corredor</v>
          </cell>
          <cell r="CE51" t="str">
            <v>@parquesnacionales.gov.co</v>
          </cell>
          <cell r="CF51" t="str">
            <v>luisa.corredor@parquesnacionales.gov.co</v>
          </cell>
          <cell r="CG51" t="str">
            <v>INGENIERA FORESTAL</v>
          </cell>
          <cell r="CH51">
            <v>2023</v>
          </cell>
          <cell r="CI51" t="str">
            <v>DAVIVIENDA</v>
          </cell>
          <cell r="CJ51" t="str">
            <v>AHORROS</v>
          </cell>
          <cell r="CK51" t="str">
            <v>457400032183</v>
          </cell>
          <cell r="CM51" t="str">
            <v>NO</v>
          </cell>
        </row>
        <row r="52">
          <cell r="A52" t="str">
            <v>NC-CPS-049-2023</v>
          </cell>
          <cell r="B52" t="str">
            <v>2 NACIONAL</v>
          </cell>
          <cell r="C52" t="str">
            <v>CD-NC-055-2023</v>
          </cell>
          <cell r="D52">
            <v>49</v>
          </cell>
          <cell r="E52" t="str">
            <v>HERNAN YECID BARBOSA CARMARGO</v>
          </cell>
          <cell r="F52">
            <v>44964</v>
          </cell>
          <cell r="G52" t="str">
            <v>Prestación de servicios profesionales para asesorar a la SGM en el desarrollo de los procesos de declaratoria y ampliación de áreas protegidas del ámbito nacional liderados por Parques Nacionales Naturales de Colombia, así como orientar el desarrollo del objetivo 1 del Conpes 4050, en especial las líneas estratégicas 1, 2 y 3.</v>
          </cell>
          <cell r="H52" t="str">
            <v>PROFESIONAL</v>
          </cell>
          <cell r="I52" t="str">
            <v>2 CONTRATACIÓN DIRECTA</v>
          </cell>
          <cell r="J52" t="str">
            <v>14 PRESTACIÓN DE SERVICIOS</v>
          </cell>
          <cell r="K52" t="str">
            <v>N/A</v>
          </cell>
          <cell r="L52">
            <v>77101604</v>
          </cell>
          <cell r="M52">
            <v>9523</v>
          </cell>
          <cell r="O52">
            <v>12323</v>
          </cell>
          <cell r="P52">
            <v>44964</v>
          </cell>
          <cell r="R52" t="str">
            <v>C-3202-0900-4-0-3202018-02</v>
          </cell>
          <cell r="S52" t="str">
            <v>SIMPLIFICADO</v>
          </cell>
          <cell r="T52">
            <v>9242190</v>
          </cell>
          <cell r="U52">
            <v>99815652</v>
          </cell>
          <cell r="V52" t="str">
            <v>Noventa y nueve millones ochocientos quince mil seiscientos cincuenta y dos pesos</v>
          </cell>
          <cell r="X52" t="str">
            <v>1 PERSONA NATURAL</v>
          </cell>
          <cell r="Y52" t="str">
            <v>3 CÉDULA DE CIUDADANÍA</v>
          </cell>
          <cell r="Z52">
            <v>79850133</v>
          </cell>
          <cell r="AA52" t="str">
            <v>N-A</v>
          </cell>
          <cell r="AB52" t="str">
            <v>11 NO SE DILIGENCIA INFORMACIÓN PARA ESTE FORMULARIO EN ESTE PERÍODO DE REPORTE</v>
          </cell>
          <cell r="AC52" t="str">
            <v>MASCULINO</v>
          </cell>
          <cell r="AD52" t="str">
            <v>CUNDINAMARCA</v>
          </cell>
          <cell r="AE52" t="str">
            <v>BOGOTÁ</v>
          </cell>
          <cell r="AF52" t="str">
            <v>HERNAN</v>
          </cell>
          <cell r="AG52" t="str">
            <v>YECID</v>
          </cell>
          <cell r="AH52" t="str">
            <v>BARBOSA</v>
          </cell>
          <cell r="AI52" t="str">
            <v>CAMARGO</v>
          </cell>
          <cell r="AJ52" t="str">
            <v>SI</v>
          </cell>
          <cell r="AK52" t="str">
            <v>1 PÓLIZA</v>
          </cell>
          <cell r="AL52" t="str">
            <v>12 SEGUROS DEL ESTADO</v>
          </cell>
          <cell r="AM52" t="str">
            <v>2 CUMPLIMIENTO</v>
          </cell>
          <cell r="AN52">
            <v>44964</v>
          </cell>
          <cell r="AO52" t="str">
            <v>37-46-101004906</v>
          </cell>
          <cell r="AP52" t="str">
            <v>SGMAP-SUBDIRECCION DE GESTION Y MANEJO DE AREAS PROTEGIDAS</v>
          </cell>
          <cell r="AQ52" t="str">
            <v>GRUPO DE CONTRATOS</v>
          </cell>
          <cell r="AR52" t="str">
            <v>GRUPO DE GESTIÓN E INTEGRACIÓN DEL SINAP</v>
          </cell>
          <cell r="AS52" t="str">
            <v>2 SUPERVISOR</v>
          </cell>
          <cell r="AT52" t="str">
            <v>3 CÉDULA DE CIUDADANÍA</v>
          </cell>
          <cell r="AU52">
            <v>5947992</v>
          </cell>
          <cell r="AV52" t="str">
            <v>LUIS ALBERTO CRUZ COLORADO</v>
          </cell>
          <cell r="AW52">
            <v>324</v>
          </cell>
          <cell r="AX52">
            <v>10.8</v>
          </cell>
          <cell r="AY52" t="str">
            <v>3 NO PACTADOS</v>
          </cell>
          <cell r="AZ52" t="str">
            <v>4 NO SE HA ADICIONADO NI EN VALOR y EN TIEMPO</v>
          </cell>
          <cell r="BA52">
            <v>0</v>
          </cell>
          <cell r="BB52">
            <v>0</v>
          </cell>
          <cell r="BF52">
            <v>44964</v>
          </cell>
          <cell r="BG52">
            <v>44964</v>
          </cell>
          <cell r="BH52">
            <v>44964</v>
          </cell>
          <cell r="BI52">
            <v>45290</v>
          </cell>
          <cell r="BK52" t="str">
            <v>2. NO</v>
          </cell>
          <cell r="BN52" t="str">
            <v>2. NO</v>
          </cell>
          <cell r="BO52">
            <v>0</v>
          </cell>
          <cell r="BS52" t="str">
            <v>2023420501000049E</v>
          </cell>
          <cell r="BT52">
            <v>99815652</v>
          </cell>
          <cell r="BU52" t="str">
            <v>LUZ JANETH VILLALBA SUAREZ</v>
          </cell>
          <cell r="BV52" t="str">
            <v>https://www.secop.gov.co/CO1BusinessLine/Tendering/BuyerWorkArea/Index?docUniqueIdentifier=CO1.BDOS.3939455</v>
          </cell>
          <cell r="BW52" t="str">
            <v>VIGENTE</v>
          </cell>
          <cell r="BY52" t="str">
            <v>https://community.secop.gov.co/Public/Tendering/OpportunityDetail/Index?noticeUID=CO1.NTC.3945017&amp;isFromPublicArea=True&amp;isModal=False</v>
          </cell>
          <cell r="BZ52" t="str">
            <v>Bogotá</v>
          </cell>
          <cell r="CA52" t="str">
            <v>D.C.</v>
          </cell>
          <cell r="CB52">
            <v>44964</v>
          </cell>
          <cell r="CC52">
            <v>44964</v>
          </cell>
          <cell r="CD52" t="str">
            <v>hernan.barbosa</v>
          </cell>
          <cell r="CE52" t="str">
            <v>@parquesnacionales.gov.co</v>
          </cell>
          <cell r="CF52" t="str">
            <v>hernan.barbosa@parquesnacionales.gov.co</v>
          </cell>
          <cell r="CG52" t="str">
            <v>INGENIERO FORESTAL</v>
          </cell>
          <cell r="CH52">
            <v>2023</v>
          </cell>
          <cell r="CI52" t="str">
            <v>BOGOTA</v>
          </cell>
          <cell r="CJ52" t="str">
            <v>AHORROS</v>
          </cell>
          <cell r="CK52" t="str">
            <v>304462187</v>
          </cell>
          <cell r="CM52" t="str">
            <v>NO</v>
          </cell>
        </row>
        <row r="53">
          <cell r="A53" t="str">
            <v>NC-CPS-050-2023</v>
          </cell>
          <cell r="B53" t="str">
            <v>2 NACIONAL</v>
          </cell>
          <cell r="C53" t="str">
            <v>CD-NC-054-2023</v>
          </cell>
          <cell r="D53">
            <v>50</v>
          </cell>
          <cell r="E53" t="str">
            <v>CAMILO ERNESTO ERAZO OBANDO</v>
          </cell>
          <cell r="F53">
            <v>44964</v>
          </cell>
          <cell r="G53" t="str">
            <v>Prestación de servicios profesionales para orientar y fortalecer los procesos de relacionamiento y construcción de arreglos de gobernanza a través de la participación y suscripción de acuerdos de conservación con actores sociales y comunitarios en las áreas protegidas en las escalas nacional, regional y local dentro de la misionalidad de Parques Nacionales Naturales de Colombia</v>
          </cell>
          <cell r="H53" t="str">
            <v>PROFESIONAL</v>
          </cell>
          <cell r="I53" t="str">
            <v>2 CONTRATACIÓN DIRECTA</v>
          </cell>
          <cell r="J53" t="str">
            <v>14 PRESTACIÓN DE SERVICIOS</v>
          </cell>
          <cell r="K53" t="str">
            <v>N/A</v>
          </cell>
          <cell r="L53">
            <v>77101604</v>
          </cell>
          <cell r="M53">
            <v>8023</v>
          </cell>
          <cell r="O53">
            <v>12423</v>
          </cell>
          <cell r="P53">
            <v>44964</v>
          </cell>
          <cell r="R53" t="str">
            <v>C-3202-0900-4-0-3202008-02</v>
          </cell>
          <cell r="S53" t="str">
            <v>SIMPLIFICADO</v>
          </cell>
          <cell r="T53">
            <v>9242190</v>
          </cell>
          <cell r="U53">
            <v>99815652</v>
          </cell>
          <cell r="V53" t="str">
            <v>Noventa y nueve millones ochocientos quince mil seiscientos cincuenta y dos pesos</v>
          </cell>
          <cell r="X53" t="str">
            <v>1 PERSONA NATURAL</v>
          </cell>
          <cell r="Y53" t="str">
            <v>3 CÉDULA DE CIUDADANÍA</v>
          </cell>
          <cell r="Z53">
            <v>5207802</v>
          </cell>
          <cell r="AA53" t="str">
            <v>N-A</v>
          </cell>
          <cell r="AB53" t="str">
            <v>11 NO SE DILIGENCIA INFORMACIÓN PARA ESTE FORMULARIO EN ESTE PERÍODO DE REPORTE</v>
          </cell>
          <cell r="AC53" t="str">
            <v>MASCULINO</v>
          </cell>
          <cell r="AD53" t="str">
            <v>CUNDINAMARCA</v>
          </cell>
          <cell r="AE53" t="str">
            <v>BOGOTÁ</v>
          </cell>
          <cell r="AF53" t="str">
            <v>CAMILO</v>
          </cell>
          <cell r="AG53" t="str">
            <v>ERNESTO</v>
          </cell>
          <cell r="AH53" t="str">
            <v>ERAZO</v>
          </cell>
          <cell r="AI53" t="str">
            <v>OBANDO</v>
          </cell>
          <cell r="AJ53" t="str">
            <v>SI</v>
          </cell>
          <cell r="AK53" t="str">
            <v>1 PÓLIZA</v>
          </cell>
          <cell r="AL53" t="str">
            <v>12 SEGUROS DEL ESTADO</v>
          </cell>
          <cell r="AM53" t="str">
            <v>2 CUMPLIMIENTO</v>
          </cell>
          <cell r="AN53">
            <v>44964</v>
          </cell>
          <cell r="AO53" t="str">
            <v>21-46-101061597</v>
          </cell>
          <cell r="AP53" t="str">
            <v>SGMAP-SUBDIRECCION DE GESTION Y MANEJO DE AREAS PROTEGIDAS</v>
          </cell>
          <cell r="AQ53" t="str">
            <v>GRUPO DE CONTRATOS</v>
          </cell>
          <cell r="AR53" t="str">
            <v>GRUPO DE PLANEACIÓN Y MANEJO</v>
          </cell>
          <cell r="AS53" t="str">
            <v>2 SUPERVISOR</v>
          </cell>
          <cell r="AT53" t="str">
            <v>3 CÉDULA DE CIUDADANÍA</v>
          </cell>
          <cell r="AU53">
            <v>80875190</v>
          </cell>
          <cell r="AV53" t="str">
            <v>CÉSAR ANDRÉS DELGADO HERNÁNDEZ</v>
          </cell>
          <cell r="AW53">
            <v>324</v>
          </cell>
          <cell r="AX53">
            <v>10.8</v>
          </cell>
          <cell r="AY53" t="str">
            <v>3 NO PACTADOS</v>
          </cell>
          <cell r="AZ53" t="str">
            <v>4 NO SE HA ADICIONADO NI EN VALOR y EN TIEMPO</v>
          </cell>
          <cell r="BA53">
            <v>0</v>
          </cell>
          <cell r="BB53">
            <v>0</v>
          </cell>
          <cell r="BF53">
            <v>44964</v>
          </cell>
          <cell r="BG53">
            <v>44964</v>
          </cell>
          <cell r="BH53">
            <v>44964</v>
          </cell>
          <cell r="BI53">
            <v>45290</v>
          </cell>
          <cell r="BK53" t="str">
            <v>2. NO</v>
          </cell>
          <cell r="BN53" t="str">
            <v>2. NO</v>
          </cell>
          <cell r="BO53">
            <v>0</v>
          </cell>
          <cell r="BS53" t="str">
            <v>2023420501000050E</v>
          </cell>
          <cell r="BT53">
            <v>99815652</v>
          </cell>
          <cell r="BU53" t="str">
            <v>LUZ JANETH VILLALBA SUAREZ</v>
          </cell>
          <cell r="BV53" t="str">
            <v>https://www.secop.gov.co/CO1BusinessLine/Tendering/BuyerWorkArea/Index?docUniqueIdentifier=CO1.BDOS.3938183</v>
          </cell>
          <cell r="BW53" t="str">
            <v>VIGENTE</v>
          </cell>
          <cell r="BY53" t="str">
            <v>https://community.secop.gov.co/Public/Tendering/OpportunityDetail/Index?noticeUID=CO1.NTC.3944670&amp;isFromPublicArea=True&amp;isModal=False</v>
          </cell>
          <cell r="BZ53" t="str">
            <v>Bogotá</v>
          </cell>
          <cell r="CA53" t="str">
            <v>D.C.</v>
          </cell>
          <cell r="CB53">
            <v>44964</v>
          </cell>
          <cell r="CC53">
            <v>44964</v>
          </cell>
          <cell r="CD53" t="str">
            <v>camilo.erazo</v>
          </cell>
          <cell r="CE53" t="str">
            <v>@parquesnacionales.gov.co</v>
          </cell>
          <cell r="CF53" t="str">
            <v>camilo.erazo@parquesnacionales.gov.co</v>
          </cell>
          <cell r="CG53" t="str">
            <v>INGENIERO AGROFORESTAL</v>
          </cell>
          <cell r="CH53">
            <v>2023</v>
          </cell>
          <cell r="CI53" t="str">
            <v>BANCOLOMBIA</v>
          </cell>
          <cell r="CJ53" t="str">
            <v>AHORROS</v>
          </cell>
          <cell r="CK53" t="str">
            <v>14127302066</v>
          </cell>
          <cell r="CM53" t="str">
            <v>NO</v>
          </cell>
        </row>
        <row r="54">
          <cell r="A54" t="str">
            <v>NC-CPS-051-2023</v>
          </cell>
          <cell r="B54" t="str">
            <v>2 NACIONAL</v>
          </cell>
          <cell r="C54" t="str">
            <v>CD-NC-061-2023</v>
          </cell>
          <cell r="D54">
            <v>51</v>
          </cell>
          <cell r="E54" t="str">
            <v>HEIMUNTH ALEXANDER DUARTE CUBILLOS</v>
          </cell>
          <cell r="F54">
            <v>44965</v>
          </cell>
          <cell r="G54" t="str">
            <v>Prestación de servicios profesionales para el desarrollo de espacios de diálogo con las comunidades y organizaciones campesinas en las áreas administradas por Parques Nacionales Naturales de Colombia, con énfasis en la gestión de conflictos territoriales por cultivos ilícitos y tenencia de la tierra.</v>
          </cell>
          <cell r="H54" t="str">
            <v>PROFESIONAL</v>
          </cell>
          <cell r="I54" t="str">
            <v>2 CONTRATACIÓN DIRECTA</v>
          </cell>
          <cell r="J54" t="str">
            <v>14 PRESTACIÓN DE SERVICIOS</v>
          </cell>
          <cell r="K54" t="str">
            <v>N/A</v>
          </cell>
          <cell r="L54">
            <v>77101604</v>
          </cell>
          <cell r="M54">
            <v>8923</v>
          </cell>
          <cell r="O54">
            <v>12823</v>
          </cell>
          <cell r="P54">
            <v>44965</v>
          </cell>
          <cell r="R54" t="str">
            <v>C-3202-0900-4-0-3202031-02</v>
          </cell>
          <cell r="S54" t="str">
            <v>SIMPLIFICADO</v>
          </cell>
          <cell r="T54">
            <v>7735476</v>
          </cell>
          <cell r="U54">
            <v>83285292</v>
          </cell>
          <cell r="V54" t="str">
            <v>Ochenta y tres millones doscientos ochenta y cinco mil doscientos noventa y dos pesos</v>
          </cell>
          <cell r="X54" t="str">
            <v>1 PERSONA NATURAL</v>
          </cell>
          <cell r="Y54" t="str">
            <v>3 CÉDULA DE CIUDADANÍA</v>
          </cell>
          <cell r="Z54">
            <v>82394159</v>
          </cell>
          <cell r="AA54" t="str">
            <v>N-A</v>
          </cell>
          <cell r="AB54" t="str">
            <v>11 NO SE DILIGENCIA INFORMACIÓN PARA ESTE FORMULARIO EN ESTE PERÍODO DE REPORTE</v>
          </cell>
          <cell r="AC54" t="str">
            <v>MASCULINO</v>
          </cell>
          <cell r="AD54" t="str">
            <v>CUNDINAMARCA</v>
          </cell>
          <cell r="AE54" t="str">
            <v>FUSAGASUGA</v>
          </cell>
          <cell r="AF54" t="str">
            <v>HEIMUNTH</v>
          </cell>
          <cell r="AG54" t="str">
            <v>ALEXANDER</v>
          </cell>
          <cell r="AH54" t="str">
            <v>DUARTE</v>
          </cell>
          <cell r="AI54" t="str">
            <v>CUBILLOS</v>
          </cell>
          <cell r="AJ54" t="str">
            <v>SI</v>
          </cell>
          <cell r="AK54" t="str">
            <v>1 PÓLIZA</v>
          </cell>
          <cell r="AL54" t="str">
            <v>12 SEGUROS DEL ESTADO</v>
          </cell>
          <cell r="AM54" t="str">
            <v>2 CUMPLIMIENTO</v>
          </cell>
          <cell r="AN54">
            <v>44965</v>
          </cell>
          <cell r="AO54" t="str">
            <v>11-46-101032895</v>
          </cell>
          <cell r="AP54" t="str">
            <v>SGMAP-SUBDIRECCION DE GESTION Y MANEJO DE AREAS PROTEGIDAS</v>
          </cell>
          <cell r="AQ54" t="str">
            <v>GRUPO DE CONTRATOS</v>
          </cell>
          <cell r="AR54" t="str">
            <v>GRUPO DE PLANEACIÓN Y MANEJO</v>
          </cell>
          <cell r="AS54" t="str">
            <v>2 SUPERVISOR</v>
          </cell>
          <cell r="AT54" t="str">
            <v>3 CÉDULA DE CIUDADANÍA</v>
          </cell>
          <cell r="AU54">
            <v>80875190</v>
          </cell>
          <cell r="AV54" t="str">
            <v>CÉSAR ANDRÉS DELGADO HERNÁNDEZ</v>
          </cell>
          <cell r="AW54">
            <v>323</v>
          </cell>
          <cell r="AX54">
            <v>10.766666666666667</v>
          </cell>
          <cell r="AY54" t="str">
            <v>3 NO PACTADOS</v>
          </cell>
          <cell r="AZ54" t="str">
            <v>4 NO SE HA ADICIONADO NI EN VALOR y EN TIEMPO</v>
          </cell>
          <cell r="BA54">
            <v>0</v>
          </cell>
          <cell r="BB54">
            <v>0</v>
          </cell>
          <cell r="BF54">
            <v>44965</v>
          </cell>
          <cell r="BG54">
            <v>44965</v>
          </cell>
          <cell r="BH54">
            <v>44965</v>
          </cell>
          <cell r="BI54">
            <v>45290</v>
          </cell>
          <cell r="BK54" t="str">
            <v>2. NO</v>
          </cell>
          <cell r="BN54" t="str">
            <v>2. NO</v>
          </cell>
          <cell r="BO54">
            <v>0</v>
          </cell>
          <cell r="BS54" t="str">
            <v>2023420501000051E</v>
          </cell>
          <cell r="BT54">
            <v>83285292</v>
          </cell>
          <cell r="BU54" t="str">
            <v>LEIDY MARCELA GARAVITO ROMERO</v>
          </cell>
          <cell r="BV54" t="str">
            <v>https://www.secop.gov.co/CO1BusinessLine/Tendering/BuyerWorkArea/Index?docUniqueIdentifier=CO1.BDOS.3950435</v>
          </cell>
          <cell r="BW54" t="str">
            <v>VIGENTE</v>
          </cell>
          <cell r="BY54" t="str">
            <v>https://community.secop.gov.co/Public/Tendering/OpportunityDetail/Index?noticeUID=CO1.NTC.3952615&amp;isFromPublicArea=True&amp;isModal=False</v>
          </cell>
          <cell r="BZ54" t="str">
            <v>Bogotá</v>
          </cell>
          <cell r="CA54" t="str">
            <v>D.C.</v>
          </cell>
          <cell r="CB54">
            <v>44965</v>
          </cell>
          <cell r="CC54">
            <v>44965</v>
          </cell>
          <cell r="CD54" t="str">
            <v>heimunth.duarte</v>
          </cell>
          <cell r="CE54" t="str">
            <v>@parquesnacionales.gov.co</v>
          </cell>
          <cell r="CF54" t="str">
            <v>heimunth.duarte@parquesnacionales.gov.co</v>
          </cell>
          <cell r="CG54" t="str">
            <v>INGENIERO AGRONOMO</v>
          </cell>
          <cell r="CH54">
            <v>2023</v>
          </cell>
          <cell r="CI54" t="str">
            <v>BANCOLOMBIA</v>
          </cell>
          <cell r="CJ54" t="str">
            <v>AHORROS</v>
          </cell>
          <cell r="CK54" t="str">
            <v>05395792247</v>
          </cell>
          <cell r="CM54" t="str">
            <v>NO</v>
          </cell>
        </row>
        <row r="55">
          <cell r="A55" t="str">
            <v>NC-CPS-052-2023</v>
          </cell>
          <cell r="B55" t="str">
            <v>2 NACIONAL</v>
          </cell>
          <cell r="C55" t="str">
            <v>CD-NC-057-2023</v>
          </cell>
          <cell r="D55">
            <v>52</v>
          </cell>
          <cell r="E55" t="str">
            <v>DIEGO ALEXANDER ARIAS VARGAS</v>
          </cell>
          <cell r="F55">
            <v>44964</v>
          </cell>
          <cell r="G55" t="str">
            <v>Prestación de servicios profesionales para generar y aplicar los documentos de lineamientos metodológicos y operativos para los procesos de límites y uso de aeronaves no tripuladas (UAS - drones).</v>
          </cell>
          <cell r="H55" t="str">
            <v>PROFESIONAL</v>
          </cell>
          <cell r="I55" t="str">
            <v>2 CONTRATACIÓN DIRECTA</v>
          </cell>
          <cell r="J55" t="str">
            <v>14 PRESTACIÓN DE SERVICIOS</v>
          </cell>
          <cell r="K55" t="str">
            <v>N/A</v>
          </cell>
          <cell r="L55">
            <v>81101512</v>
          </cell>
          <cell r="M55">
            <v>9823</v>
          </cell>
          <cell r="O55">
            <v>12723</v>
          </cell>
          <cell r="P55">
            <v>44965</v>
          </cell>
          <cell r="R55" t="str">
            <v>C-3202-0900-4-0-3202032-02</v>
          </cell>
          <cell r="S55" t="str">
            <v>SIMPLIFICADO</v>
          </cell>
          <cell r="T55">
            <v>6494854</v>
          </cell>
          <cell r="U55">
            <v>71443394</v>
          </cell>
          <cell r="V55" t="str">
            <v>Setenta y un millones cuatrocientos cuarenta y tres mil trescientos noventa y cuatro pesos</v>
          </cell>
          <cell r="X55" t="str">
            <v>1 PERSONA NATURAL</v>
          </cell>
          <cell r="Y55" t="str">
            <v>3 CÉDULA DE CIUDADANÍA</v>
          </cell>
          <cell r="Z55">
            <v>80002671</v>
          </cell>
          <cell r="AA55" t="str">
            <v>N-A</v>
          </cell>
          <cell r="AB55" t="str">
            <v>11 NO SE DILIGENCIA INFORMACIÓN PARA ESTE FORMULARIO EN ESTE PERÍODO DE REPORTE</v>
          </cell>
          <cell r="AC55" t="str">
            <v>MASCULINO</v>
          </cell>
          <cell r="AD55" t="str">
            <v>CUNDINAMARCA</v>
          </cell>
          <cell r="AE55" t="str">
            <v>BOGOTÁ</v>
          </cell>
          <cell r="AF55" t="str">
            <v>DIEGO</v>
          </cell>
          <cell r="AG55" t="str">
            <v>ALEXANDER</v>
          </cell>
          <cell r="AH55" t="str">
            <v>ARIAS</v>
          </cell>
          <cell r="AI55" t="str">
            <v>VARGAS</v>
          </cell>
          <cell r="AJ55" t="str">
            <v>SI</v>
          </cell>
          <cell r="AK55" t="str">
            <v>1 PÓLIZA</v>
          </cell>
          <cell r="AL55" t="str">
            <v>8 MUNDIAL SEGUROS</v>
          </cell>
          <cell r="AM55" t="str">
            <v>2 CUMPLIMIENTO</v>
          </cell>
          <cell r="AN55">
            <v>44965</v>
          </cell>
          <cell r="AO55" t="str">
            <v>NB-100245829</v>
          </cell>
          <cell r="AP55" t="str">
            <v>SGMAP-SUBDIRECCION DE GESTION Y MANEJO DE AREAS PROTEGIDAS</v>
          </cell>
          <cell r="AQ55" t="str">
            <v>GRUPO DE CONTRATOS</v>
          </cell>
          <cell r="AR55" t="str">
            <v>GRUPO DE GESTIÓN DEL CONOCIMIENTO E INNOVACIÓN</v>
          </cell>
          <cell r="AS55" t="str">
            <v>2 SUPERVISOR</v>
          </cell>
          <cell r="AT55" t="str">
            <v>3 CÉDULA DE CIUDADANÍA</v>
          </cell>
          <cell r="AU55">
            <v>51723033</v>
          </cell>
          <cell r="AV55" t="str">
            <v>LUZ MILA SOTELO DELGADILLO</v>
          </cell>
          <cell r="AW55">
            <v>324</v>
          </cell>
          <cell r="AX55">
            <v>10.8</v>
          </cell>
          <cell r="AY55" t="str">
            <v>3 NO PACTADOS</v>
          </cell>
          <cell r="AZ55" t="str">
            <v>4 NO SE HA ADICIONADO NI EN VALOR y EN TIEMPO</v>
          </cell>
          <cell r="BA55">
            <v>0</v>
          </cell>
          <cell r="BB55">
            <v>0</v>
          </cell>
          <cell r="BF55">
            <v>44965</v>
          </cell>
          <cell r="BG55">
            <v>44965</v>
          </cell>
          <cell r="BH55">
            <v>44965</v>
          </cell>
          <cell r="BI55">
            <v>45290</v>
          </cell>
          <cell r="BK55" t="str">
            <v>2. NO</v>
          </cell>
          <cell r="BN55" t="str">
            <v>2. NO</v>
          </cell>
          <cell r="BO55">
            <v>0</v>
          </cell>
          <cell r="BS55" t="str">
            <v>2023420501000052E</v>
          </cell>
          <cell r="BT55">
            <v>71443394</v>
          </cell>
          <cell r="BU55" t="str">
            <v>MYRIAM JANETH GONZALEZ</v>
          </cell>
          <cell r="BV55" t="str">
            <v>https://www.secop.gov.co/CO1BusinessLine/Tendering/BuyerWorkArea/Index?docUniqueIdentifier=CO1.BDOS.3946369</v>
          </cell>
          <cell r="BW55" t="str">
            <v>VIGENTE</v>
          </cell>
          <cell r="BY55" t="str">
            <v>https://community.secop.gov.co/Public/Tendering/OpportunityDetail/Index?noticeUID=CO1.NTC.3950464&amp;isFromPublicArea=True&amp;isModal=False</v>
          </cell>
          <cell r="BZ55" t="str">
            <v>Bogotá</v>
          </cell>
          <cell r="CA55" t="str">
            <v>D.C.</v>
          </cell>
          <cell r="CB55">
            <v>44965</v>
          </cell>
          <cell r="CC55">
            <v>44964</v>
          </cell>
          <cell r="CD55" t="str">
            <v>diego.arias</v>
          </cell>
          <cell r="CE55" t="str">
            <v>@parquesnacionales.gov.co</v>
          </cell>
          <cell r="CF55" t="str">
            <v>diego.arias@parquesnacionales.gov.co</v>
          </cell>
          <cell r="CG55" t="str">
            <v>INGENIERO TOPOGRAFO</v>
          </cell>
          <cell r="CH55">
            <v>2023</v>
          </cell>
          <cell r="CI55" t="str">
            <v>BOGOTA</v>
          </cell>
          <cell r="CJ55" t="str">
            <v>AHORROS</v>
          </cell>
          <cell r="CK55" t="str">
            <v>024360588</v>
          </cell>
          <cell r="CM55" t="str">
            <v>NO</v>
          </cell>
        </row>
        <row r="56">
          <cell r="A56" t="str">
            <v>NC-CPS-053-2023</v>
          </cell>
          <cell r="B56" t="str">
            <v>2 NACIONAL</v>
          </cell>
          <cell r="C56" t="str">
            <v>CD-NC-052-2023</v>
          </cell>
          <cell r="D56">
            <v>53</v>
          </cell>
          <cell r="E56" t="str">
            <v>EMMA MARGARITA ROIS MUNOZ</v>
          </cell>
          <cell r="F56">
            <v>44964</v>
          </cell>
          <cell r="G56" t="str">
            <v>Prestar servicios profesionales, en materia jurídica a la Subdirección de Gestión y Manejo en la estructuración, acompañamiento y desarrollo de los diferentes procesos, convenios y proyectos relacionados con la administración y manejo de las áreas protegidas.</v>
          </cell>
          <cell r="H56" t="str">
            <v>PROFESIONAL</v>
          </cell>
          <cell r="I56" t="str">
            <v>2 CONTRATACIÓN DIRECTA</v>
          </cell>
          <cell r="J56" t="str">
            <v>14 PRESTACIÓN DE SERVICIOS</v>
          </cell>
          <cell r="K56" t="str">
            <v>N/A</v>
          </cell>
          <cell r="L56">
            <v>77101706</v>
          </cell>
          <cell r="M56">
            <v>9223</v>
          </cell>
          <cell r="O56">
            <v>12623</v>
          </cell>
          <cell r="P56">
            <v>44964</v>
          </cell>
          <cell r="R56" t="str">
            <v>C-3202-0900-4-0-3202008-02</v>
          </cell>
          <cell r="S56" t="str">
            <v>SIMPLIFICADO</v>
          </cell>
          <cell r="T56">
            <v>7735476</v>
          </cell>
          <cell r="U56">
            <v>83543141</v>
          </cell>
          <cell r="V56" t="str">
            <v>Ochenta y tres millones quinientos cuarenta y tres mil ciento cuarenta y un pesos</v>
          </cell>
          <cell r="X56" t="str">
            <v>1 PERSONA NATURAL</v>
          </cell>
          <cell r="Y56" t="str">
            <v>3 CÉDULA DE CIUDADANÍA</v>
          </cell>
          <cell r="Z56">
            <v>28821268</v>
          </cell>
          <cell r="AA56" t="str">
            <v>N-A</v>
          </cell>
          <cell r="AB56" t="str">
            <v>11 NO SE DILIGENCIA INFORMACIÓN PARA ESTE FORMULARIO EN ESTE PERÍODO DE REPORTE</v>
          </cell>
          <cell r="AC56" t="str">
            <v>FEMENINO</v>
          </cell>
          <cell r="AD56" t="str">
            <v>MAGDALENA</v>
          </cell>
          <cell r="AE56" t="str">
            <v>SANTA MARTA</v>
          </cell>
          <cell r="AF56" t="str">
            <v>EMMA</v>
          </cell>
          <cell r="AG56" t="str">
            <v>MARGARITA</v>
          </cell>
          <cell r="AH56" t="str">
            <v>ROIS</v>
          </cell>
          <cell r="AI56" t="str">
            <v>MUNOZ</v>
          </cell>
          <cell r="AJ56" t="str">
            <v>SI</v>
          </cell>
          <cell r="AK56" t="str">
            <v>1 PÓLIZA</v>
          </cell>
          <cell r="AL56" t="str">
            <v>12 SEGUROS DEL ESTADO</v>
          </cell>
          <cell r="AM56" t="str">
            <v>2 CUMPLIMIENTO</v>
          </cell>
          <cell r="AN56">
            <v>44964</v>
          </cell>
          <cell r="AO56" t="str">
            <v>37-46-101004907</v>
          </cell>
          <cell r="AP56" t="str">
            <v>SGMAP-SUBDIRECCION DE GESTION Y MANEJO DE AREAS PROTEGIDAS</v>
          </cell>
          <cell r="AQ56" t="str">
            <v>GRUPO DE CONTRATOS</v>
          </cell>
          <cell r="AR56" t="str">
            <v>GRUPO DE GESTIÓN E INTEGRACIÓN DEL SINAP</v>
          </cell>
          <cell r="AS56" t="str">
            <v>2 SUPERVISOR</v>
          </cell>
          <cell r="AT56" t="str">
            <v>3 CÉDULA DE CIUDADANÍA</v>
          </cell>
          <cell r="AU56">
            <v>5947992</v>
          </cell>
          <cell r="AV56" t="str">
            <v>LUIS ALBERTO CRUZ COLORADO</v>
          </cell>
          <cell r="AW56">
            <v>324</v>
          </cell>
          <cell r="AX56">
            <v>10.8</v>
          </cell>
          <cell r="AY56" t="str">
            <v>3 NO PACTADOS</v>
          </cell>
          <cell r="AZ56" t="str">
            <v>4 NO SE HA ADICIONADO NI EN VALOR y EN TIEMPO</v>
          </cell>
          <cell r="BA56">
            <v>0</v>
          </cell>
          <cell r="BB56">
            <v>0</v>
          </cell>
          <cell r="BF56">
            <v>44964</v>
          </cell>
          <cell r="BG56">
            <v>44965</v>
          </cell>
          <cell r="BH56">
            <v>44965</v>
          </cell>
          <cell r="BI56">
            <v>45290</v>
          </cell>
          <cell r="BK56" t="str">
            <v>2. NO</v>
          </cell>
          <cell r="BN56" t="str">
            <v>2. NO</v>
          </cell>
          <cell r="BO56">
            <v>0</v>
          </cell>
          <cell r="BS56" t="str">
            <v>2023420501000053E</v>
          </cell>
          <cell r="BT56">
            <v>83543141</v>
          </cell>
          <cell r="BU56" t="str">
            <v>EDNA ROCIO CASTRO</v>
          </cell>
          <cell r="BV56" t="str">
            <v>https://www.secop.gov.co/CO1BusinessLine/Tendering/BuyerWorkArea/Index?docUniqueIdentifier=CO1.BDOS.3939093</v>
          </cell>
          <cell r="BW56" t="str">
            <v>VIGENTE</v>
          </cell>
          <cell r="BY56" t="str">
            <v>https://community.secop.gov.co/Public/Tendering/OpportunityDetail/Index?noticeUID=CO1.NTC.3951765&amp;isFromPublicArea=True&amp;isModal=False</v>
          </cell>
          <cell r="BZ56" t="str">
            <v>Bogotá</v>
          </cell>
          <cell r="CA56" t="str">
            <v>D.C.</v>
          </cell>
          <cell r="CB56">
            <v>44965</v>
          </cell>
          <cell r="CC56">
            <v>44964</v>
          </cell>
          <cell r="CD56" t="str">
            <v>emma.rois</v>
          </cell>
          <cell r="CE56" t="str">
            <v>@parquesnacionales.gov.co</v>
          </cell>
          <cell r="CF56" t="str">
            <v>emma.rois@parquesnacionales.gov.co</v>
          </cell>
          <cell r="CG56" t="str">
            <v>ABOGADA</v>
          </cell>
          <cell r="CH56">
            <v>2023</v>
          </cell>
          <cell r="CI56" t="str">
            <v>DAVIVIENDA</v>
          </cell>
          <cell r="CJ56" t="str">
            <v>AHORROS</v>
          </cell>
          <cell r="CK56" t="str">
            <v>009800002041</v>
          </cell>
          <cell r="CM56" t="str">
            <v>NO</v>
          </cell>
        </row>
        <row r="57">
          <cell r="A57" t="str">
            <v>NC-CPS-054-2023</v>
          </cell>
          <cell r="B57" t="str">
            <v>2 NACIONAL</v>
          </cell>
          <cell r="C57" t="str">
            <v>CD-NC-058-2023</v>
          </cell>
          <cell r="D57">
            <v>54</v>
          </cell>
          <cell r="E57" t="str">
            <v>JOSE AGUSTIN LOPEZ CHAPARRO</v>
          </cell>
          <cell r="F57">
            <v>44965</v>
          </cell>
          <cell r="G57" t="str">
            <v>Prestación de servicios profesionales para impulso y seguimiento a trámites ambientales de competencia de la Subdirección de Gestión y Manejo de Áreas Protegidas, como apoyo a los procesos de Autoridad Ambiental y Coordinación del SINAP.</v>
          </cell>
          <cell r="H57" t="str">
            <v>PROFESIONAL</v>
          </cell>
          <cell r="I57" t="str">
            <v>2 CONTRATACIÓN DIRECTA</v>
          </cell>
          <cell r="J57" t="str">
            <v>14 PRESTACIÓN DE SERVICIOS</v>
          </cell>
          <cell r="K57" t="str">
            <v>N/A</v>
          </cell>
          <cell r="L57">
            <v>77101604</v>
          </cell>
          <cell r="M57">
            <v>16223</v>
          </cell>
          <cell r="O57">
            <v>12923</v>
          </cell>
          <cell r="P57">
            <v>44965</v>
          </cell>
          <cell r="R57" t="str">
            <v>C-3202-0900-4-0-3202032-02</v>
          </cell>
          <cell r="S57" t="str">
            <v>SIMPLIFICADO</v>
          </cell>
          <cell r="T57">
            <v>4278535</v>
          </cell>
          <cell r="U57">
            <v>46208178</v>
          </cell>
          <cell r="V57" t="str">
            <v>Cuarenta y seis millones doscientos ocho mil ciento setenta y ocho pesos</v>
          </cell>
          <cell r="X57" t="str">
            <v>1 PERSONA NATURAL</v>
          </cell>
          <cell r="Y57" t="str">
            <v>3 CÉDULA DE CIUDADANÍA</v>
          </cell>
          <cell r="Z57">
            <v>1019016083</v>
          </cell>
          <cell r="AA57" t="str">
            <v>N-A</v>
          </cell>
          <cell r="AB57" t="str">
            <v>11 NO SE DILIGENCIA INFORMACIÓN PARA ESTE FORMULARIO EN ESTE PERÍODO DE REPORTE</v>
          </cell>
          <cell r="AC57" t="str">
            <v>MASCULINO</v>
          </cell>
          <cell r="AD57" t="str">
            <v>CUNDINAMARCA</v>
          </cell>
          <cell r="AE57" t="str">
            <v>BOGOTÁ</v>
          </cell>
          <cell r="AF57" t="str">
            <v>JOSE</v>
          </cell>
          <cell r="AG57" t="str">
            <v>AGUSTIN</v>
          </cell>
          <cell r="AH57" t="str">
            <v>LOPEZ</v>
          </cell>
          <cell r="AI57" t="str">
            <v>CHAPARRO</v>
          </cell>
          <cell r="AJ57" t="str">
            <v>NO</v>
          </cell>
          <cell r="AK57" t="str">
            <v>6 NO CONSTITUYÓ GARANTÍAS</v>
          </cell>
          <cell r="AL57" t="str">
            <v>N-A</v>
          </cell>
          <cell r="AM57" t="str">
            <v>N-A</v>
          </cell>
          <cell r="AN57" t="str">
            <v>N-A</v>
          </cell>
          <cell r="AO57" t="str">
            <v>N-A</v>
          </cell>
          <cell r="AP57" t="str">
            <v>SGMAP-SUBDIRECCION DE GESTION Y MANEJO DE AREAS PROTEGIDAS</v>
          </cell>
          <cell r="AQ57" t="str">
            <v>GRUPO DE CONTRATOS</v>
          </cell>
          <cell r="AR57" t="str">
            <v>GRUPO DE TRÁMITES Y EVALUACIÓN AMBIENTAL</v>
          </cell>
          <cell r="AS57" t="str">
            <v>2 SUPERVISOR</v>
          </cell>
          <cell r="AT57" t="str">
            <v>3 CÉDULA DE CIUDADANÍA</v>
          </cell>
          <cell r="AU57">
            <v>79690000</v>
          </cell>
          <cell r="AV57" t="str">
            <v>GUILLERMO ALBERTO SANTOS CEBALLOS</v>
          </cell>
          <cell r="AW57">
            <v>324</v>
          </cell>
          <cell r="AX57">
            <v>10.8</v>
          </cell>
          <cell r="AY57" t="str">
            <v>3 NO PACTADOS</v>
          </cell>
          <cell r="AZ57" t="str">
            <v>4 NO SE HA ADICIONADO NI EN VALOR y EN TIEMPO</v>
          </cell>
          <cell r="BA57">
            <v>0</v>
          </cell>
          <cell r="BB57">
            <v>0</v>
          </cell>
          <cell r="BF57">
            <v>44965</v>
          </cell>
          <cell r="BG57">
            <v>44965</v>
          </cell>
          <cell r="BH57">
            <v>44965</v>
          </cell>
          <cell r="BI57">
            <v>45290</v>
          </cell>
          <cell r="BK57" t="str">
            <v>2. NO</v>
          </cell>
          <cell r="BN57" t="str">
            <v>2. NO</v>
          </cell>
          <cell r="BO57">
            <v>0</v>
          </cell>
          <cell r="BS57" t="str">
            <v>2023420501000054E</v>
          </cell>
          <cell r="BT57">
            <v>46208178</v>
          </cell>
          <cell r="BU57" t="str">
            <v>MYRIAM JANETH GONZALEZ</v>
          </cell>
          <cell r="BV57" t="str">
            <v>https://www.secop.gov.co/CO1BusinessLine/Tendering/BuyerWorkArea/Index?docUniqueIdentifier=CO1.BDOS.3948411</v>
          </cell>
          <cell r="BW57" t="str">
            <v>VIGENTE</v>
          </cell>
          <cell r="BY57" t="str">
            <v>https://community.secop.gov.co/Public/Tendering/OpportunityDetail/Index?noticeUID=CO1.NTC.3958149&amp;isFromPublicArea=True&amp;isModal=False</v>
          </cell>
          <cell r="BZ57" t="str">
            <v>Bogotá</v>
          </cell>
          <cell r="CA57" t="str">
            <v>D.C.</v>
          </cell>
          <cell r="CB57" t="str">
            <v>N-A</v>
          </cell>
          <cell r="CC57">
            <v>44965</v>
          </cell>
          <cell r="CD57" t="str">
            <v>seguimiento.gtea</v>
          </cell>
          <cell r="CE57" t="str">
            <v>@parquesnacionales.gov.co</v>
          </cell>
          <cell r="CF57" t="str">
            <v>seguimiento.gtea@parquesnacionales.gov.co</v>
          </cell>
          <cell r="CG57" t="str">
            <v>BIOLOGO</v>
          </cell>
          <cell r="CH57">
            <v>2023</v>
          </cell>
          <cell r="CI57" t="str">
            <v>BBVA</v>
          </cell>
          <cell r="CJ57" t="str">
            <v>AHORROS</v>
          </cell>
          <cell r="CK57" t="str">
            <v>583549472</v>
          </cell>
          <cell r="CM57" t="str">
            <v>NO</v>
          </cell>
        </row>
        <row r="58">
          <cell r="A58" t="str">
            <v>NC-CPS-055-2023</v>
          </cell>
          <cell r="B58" t="str">
            <v>2 NACIONAL</v>
          </cell>
          <cell r="C58" t="str">
            <v>CD-NC-056-2023</v>
          </cell>
          <cell r="D58">
            <v>55</v>
          </cell>
          <cell r="E58" t="str">
            <v>JOSE EBERT BONILLA OLAYA</v>
          </cell>
          <cell r="F58">
            <v>44964</v>
          </cell>
          <cell r="G58" t="str">
            <v>Prestar servicios profesionales a la Oficina Asesora de Planeación en la formulación, ejecución y seguimiento del Plan Estratégico de Tecnologías de información y comunicaciones y en general en la estrategia de innovación y gestión del conocimiento de Parques Nacionales Naturales de Colombia.</v>
          </cell>
          <cell r="H58" t="str">
            <v>PROFESIONAL</v>
          </cell>
          <cell r="I58" t="str">
            <v>2 CONTRATACIÓN DIRECTA</v>
          </cell>
          <cell r="J58" t="str">
            <v>14 PRESTACIÓN DE SERVICIOS</v>
          </cell>
          <cell r="K58" t="str">
            <v>N/A</v>
          </cell>
          <cell r="L58">
            <v>80101504</v>
          </cell>
          <cell r="M58">
            <v>20823</v>
          </cell>
          <cell r="O58">
            <v>13223</v>
          </cell>
          <cell r="P58">
            <v>44965</v>
          </cell>
          <cell r="R58" t="str">
            <v>C-3299-0900-2-0-3299060-02</v>
          </cell>
          <cell r="S58" t="str">
            <v>SIMPLIFICADO</v>
          </cell>
          <cell r="T58">
            <v>10000000</v>
          </cell>
          <cell r="U58">
            <v>107999992</v>
          </cell>
          <cell r="V58" t="str">
            <v>Ciento siete millones novecientos noventa y nueve mil novecientos noventa y dos pesos</v>
          </cell>
          <cell r="X58" t="str">
            <v>1 PERSONA NATURAL</v>
          </cell>
          <cell r="Y58" t="str">
            <v>3 CÉDULA DE CIUDADANÍA</v>
          </cell>
          <cell r="Z58">
            <v>80269115</v>
          </cell>
          <cell r="AA58" t="str">
            <v>N-A</v>
          </cell>
          <cell r="AB58" t="str">
            <v>11 NO SE DILIGENCIA INFORMACIÓN PARA ESTE FORMULARIO EN ESTE PERÍODO DE REPORTE</v>
          </cell>
          <cell r="AC58" t="str">
            <v>MASCULINO</v>
          </cell>
          <cell r="AD58" t="str">
            <v>CUNDINAMARCA</v>
          </cell>
          <cell r="AE58" t="str">
            <v>BOGOTÁ</v>
          </cell>
          <cell r="AF58" t="str">
            <v>JOSE</v>
          </cell>
          <cell r="AG58" t="str">
            <v>EBERT</v>
          </cell>
          <cell r="AH58" t="str">
            <v>BONILLA</v>
          </cell>
          <cell r="AI58" t="str">
            <v>OLAYA</v>
          </cell>
          <cell r="AJ58" t="str">
            <v>SI</v>
          </cell>
          <cell r="AK58" t="str">
            <v>1 PÓLIZA</v>
          </cell>
          <cell r="AL58" t="str">
            <v>12 SEGUROS DEL ESTADO</v>
          </cell>
          <cell r="AM58" t="str">
            <v>2 CUMPLIMIENTO</v>
          </cell>
          <cell r="AN58">
            <v>44965</v>
          </cell>
          <cell r="AO58" t="str">
            <v>11-46-101032954</v>
          </cell>
          <cell r="AP58" t="str">
            <v>SAF-SUBDIRECCION ADMINISTRATIVA Y FINANCIERA</v>
          </cell>
          <cell r="AQ58" t="str">
            <v>GRUPO DE CONTRATOS</v>
          </cell>
          <cell r="AR58" t="str">
            <v xml:space="preserve">OFICINA ASESORA DE PLANEACIÓN </v>
          </cell>
          <cell r="AS58" t="str">
            <v>2 SUPERVISOR</v>
          </cell>
          <cell r="AT58" t="str">
            <v>3 CÉDULA DE CIUDADANÍA</v>
          </cell>
          <cell r="AU58">
            <v>52282872</v>
          </cell>
          <cell r="AV58" t="str">
            <v>DIANA CAROLINA OVIEDO LEON</v>
          </cell>
          <cell r="AW58">
            <v>324</v>
          </cell>
          <cell r="AX58">
            <v>10.8</v>
          </cell>
          <cell r="AY58" t="str">
            <v>3 NO PACTADOS</v>
          </cell>
          <cell r="AZ58" t="str">
            <v>4 NO SE HA ADICIONADO NI EN VALOR y EN TIEMPO</v>
          </cell>
          <cell r="BA58">
            <v>0</v>
          </cell>
          <cell r="BB58">
            <v>-68333326</v>
          </cell>
          <cell r="BF58">
            <v>44965</v>
          </cell>
          <cell r="BG58">
            <v>44966</v>
          </cell>
          <cell r="BH58">
            <v>44966</v>
          </cell>
          <cell r="BI58">
            <v>45084</v>
          </cell>
          <cell r="BJ58">
            <v>45084</v>
          </cell>
          <cell r="BK58" t="str">
            <v>2. NO</v>
          </cell>
          <cell r="BS58" t="str">
            <v>2023420501000055E</v>
          </cell>
          <cell r="BT58">
            <v>39666666</v>
          </cell>
          <cell r="BU58" t="str">
            <v>EDNA ROCIO CASTRO</v>
          </cell>
          <cell r="BV58" t="str">
            <v>https://www.secop.gov.co/CO1BusinessLine/Tendering/BuyerWorkArea/Index?docUniqueIdentifier=CO1.BDOS.3939771</v>
          </cell>
          <cell r="BW58" t="str">
            <v>LIQUIDADO</v>
          </cell>
          <cell r="BY58" t="str">
            <v>https://community.secop.gov.co/Public/Tendering/OpportunityDetail/Index?noticeUID=CO1.NTC.3951044&amp;isFromPublicArea=True&amp;isModal=False</v>
          </cell>
          <cell r="BZ58" t="str">
            <v>Bogotá</v>
          </cell>
          <cell r="CA58" t="str">
            <v>D.C.</v>
          </cell>
          <cell r="CB58">
            <v>44966</v>
          </cell>
          <cell r="CC58">
            <v>44965</v>
          </cell>
          <cell r="CD58" t="str">
            <v>jose.bonilla</v>
          </cell>
          <cell r="CE58" t="str">
            <v>@parquesnacionales.gov.co</v>
          </cell>
          <cell r="CF58" t="str">
            <v>jose.bonilla@parquesnacionales.gov.co</v>
          </cell>
          <cell r="CG58" t="str">
            <v>INGENIERO SISTEMAS</v>
          </cell>
          <cell r="CH58">
            <v>2023</v>
          </cell>
          <cell r="CI58" t="str">
            <v>BANCOLOMBIA</v>
          </cell>
          <cell r="CJ58" t="str">
            <v>AHORROS</v>
          </cell>
          <cell r="CK58" t="str">
            <v>89599258206</v>
          </cell>
          <cell r="CM58" t="str">
            <v>NO</v>
          </cell>
        </row>
        <row r="59">
          <cell r="A59" t="str">
            <v>NC-CPS-056-2023</v>
          </cell>
          <cell r="B59" t="str">
            <v>2 NACIONAL</v>
          </cell>
          <cell r="C59" t="str">
            <v>CD-NC-060-2023</v>
          </cell>
          <cell r="D59">
            <v>56</v>
          </cell>
          <cell r="E59" t="str">
            <v>INGRY JOHANA POVEDA AVILA</v>
          </cell>
          <cell r="F59">
            <v>44965</v>
          </cell>
          <cell r="G59" t="str">
            <v>Prestación de servicios profesionales para formular, hacer seguimiento, evaluar y reportar los proyectos y convenios que permitan implementar la ruta declaratoria en cada uno de los procesos de nuevas áreas protegidas y ampliaciones liderados por Parques Nacionales Naturales de Colombia, así como contribuir con el diligenciamiento de reportes en la plataforma Sisconpes.</v>
          </cell>
          <cell r="H59" t="str">
            <v>PROFESIONAL</v>
          </cell>
          <cell r="I59" t="str">
            <v>2 CONTRATACIÓN DIRECTA</v>
          </cell>
          <cell r="J59" t="str">
            <v>14 PRESTACIÓN DE SERVICIOS</v>
          </cell>
          <cell r="K59" t="str">
            <v>N/A</v>
          </cell>
          <cell r="L59">
            <v>77101604</v>
          </cell>
          <cell r="M59">
            <v>10023</v>
          </cell>
          <cell r="O59">
            <v>13123</v>
          </cell>
          <cell r="P59">
            <v>44965</v>
          </cell>
          <cell r="R59" t="str">
            <v>C-3202-0900-4-0-3202018-02</v>
          </cell>
          <cell r="S59" t="str">
            <v>SIMPLIFICADO</v>
          </cell>
          <cell r="T59">
            <v>6884546</v>
          </cell>
          <cell r="U59">
            <v>74353097</v>
          </cell>
          <cell r="V59" t="str">
            <v>Setenta y cuatro millones trescientos cincuenta y tres mil noventa y siete pesos</v>
          </cell>
          <cell r="X59" t="str">
            <v>1 PERSONA NATURAL</v>
          </cell>
          <cell r="Y59" t="str">
            <v>3 CÉDULA DE CIUDADANÍA</v>
          </cell>
          <cell r="Z59">
            <v>1015393325</v>
          </cell>
          <cell r="AA59" t="str">
            <v>N-A</v>
          </cell>
          <cell r="AB59" t="str">
            <v>11 NO SE DILIGENCIA INFORMACIÓN PARA ESTE FORMULARIO EN ESTE PERÍODO DE REPORTE</v>
          </cell>
          <cell r="AC59" t="str">
            <v>FEMENINO</v>
          </cell>
          <cell r="AD59" t="str">
            <v>CUNDINAMARCA</v>
          </cell>
          <cell r="AE59" t="str">
            <v>BOGOTÁ</v>
          </cell>
          <cell r="AF59" t="str">
            <v>INGRY</v>
          </cell>
          <cell r="AG59" t="str">
            <v>JOHANA</v>
          </cell>
          <cell r="AH59" t="str">
            <v>POVEDA</v>
          </cell>
          <cell r="AI59" t="str">
            <v>AVILA</v>
          </cell>
          <cell r="AJ59" t="str">
            <v>SI</v>
          </cell>
          <cell r="AK59" t="str">
            <v>1 PÓLIZA</v>
          </cell>
          <cell r="AL59" t="str">
            <v>12 SEGUROS DEL ESTADO</v>
          </cell>
          <cell r="AM59" t="str">
            <v>2 CUMPLIMIENTO</v>
          </cell>
          <cell r="AN59">
            <v>44965</v>
          </cell>
          <cell r="AO59" t="str">
            <v>37-46-101004917</v>
          </cell>
          <cell r="AP59" t="str">
            <v>SGMAP-SUBDIRECCION DE GESTION Y MANEJO DE AREAS PROTEGIDAS</v>
          </cell>
          <cell r="AQ59" t="str">
            <v>GRUPO DE CONTRATOS</v>
          </cell>
          <cell r="AR59" t="str">
            <v>GRUPO DE GESTIÓN E INTEGRACIÓN DEL SINAP</v>
          </cell>
          <cell r="AS59" t="str">
            <v>2 SUPERVISOR</v>
          </cell>
          <cell r="AT59" t="str">
            <v>3 CÉDULA DE CIUDADANÍA</v>
          </cell>
          <cell r="AU59">
            <v>5947992</v>
          </cell>
          <cell r="AV59" t="str">
            <v>LUIS ALBERTO CRUZ COLORADO</v>
          </cell>
          <cell r="AW59">
            <v>325</v>
          </cell>
          <cell r="AX59">
            <v>10.833333333333334</v>
          </cell>
          <cell r="AY59" t="str">
            <v>3 NO PACTADOS</v>
          </cell>
          <cell r="AZ59" t="str">
            <v>4 NO SE HA ADICIONADO NI EN VALOR y EN TIEMPO</v>
          </cell>
          <cell r="BA59">
            <v>0</v>
          </cell>
          <cell r="BB59">
            <v>0</v>
          </cell>
          <cell r="BF59">
            <v>44965</v>
          </cell>
          <cell r="BG59">
            <v>44965</v>
          </cell>
          <cell r="BH59">
            <v>44965</v>
          </cell>
          <cell r="BI59">
            <v>45290</v>
          </cell>
          <cell r="BS59" t="str">
            <v>2023420501000056E</v>
          </cell>
          <cell r="BT59">
            <v>74353097</v>
          </cell>
          <cell r="BU59" t="str">
            <v>ALFONSO DAVID ORTIZ</v>
          </cell>
          <cell r="BV59" t="str">
            <v>https://www.secop.gov.co/CO1BusinessLine/Tendering/BuyerWorkArea/Index?docUniqueIdentifier=CO1.BDOS.3947444</v>
          </cell>
          <cell r="BW59" t="str">
            <v>VIGENTE</v>
          </cell>
          <cell r="BY59" t="str">
            <v>https://community.secop.gov.co/Public/Tendering/OpportunityDetail/Index?noticeUID=CO1.NTC.3959133&amp;isFromPublicArea=True&amp;isModal=False</v>
          </cell>
          <cell r="BZ59" t="str">
            <v>Bogotá</v>
          </cell>
          <cell r="CA59" t="str">
            <v>D.C.</v>
          </cell>
          <cell r="CB59">
            <v>44965</v>
          </cell>
          <cell r="CC59">
            <v>44965</v>
          </cell>
          <cell r="CD59" t="str">
            <v>nuevasareas.central</v>
          </cell>
          <cell r="CE59" t="str">
            <v>@parquesnacionales.gov.co</v>
          </cell>
          <cell r="CF59" t="str">
            <v>nuevasareas.central@parquesnacionales.gov.co</v>
          </cell>
          <cell r="CG59" t="str">
            <v>ZOOCTENISTA</v>
          </cell>
          <cell r="CH59">
            <v>2023</v>
          </cell>
          <cell r="CI59" t="str">
            <v>CAJA SOCIAL</v>
          </cell>
          <cell r="CJ59" t="str">
            <v>AHORROS</v>
          </cell>
          <cell r="CK59" t="str">
            <v>24103884273</v>
          </cell>
          <cell r="CM59" t="str">
            <v>NO</v>
          </cell>
        </row>
        <row r="60">
          <cell r="A60" t="str">
            <v>NC-CPS-057-2023</v>
          </cell>
          <cell r="B60" t="str">
            <v>2 NACIONAL</v>
          </cell>
          <cell r="C60" t="str">
            <v>CD-NC-062-2023</v>
          </cell>
          <cell r="D60">
            <v>57</v>
          </cell>
          <cell r="E60" t="str">
            <v>MIGUEL ÁNGEL RICO RAMÍREZ</v>
          </cell>
          <cell r="F60">
            <v>44965</v>
          </cell>
          <cell r="G60" t="str">
            <v>Prestar servicios profesionales como apoyo al Grupo de Atención al Ciudadano GAU en la implementación de las normas y políticas relacionadas con la estrategia de servicio al ciudadano de Parques Nacionales Naturales de Colombia, en virtud del proyecto de Fortalecimiento a la capacidad institucional.</v>
          </cell>
          <cell r="H60" t="str">
            <v>PROFESIONAL</v>
          </cell>
          <cell r="I60" t="str">
            <v>2 CONTRATACIÓN DIRECTA</v>
          </cell>
          <cell r="J60" t="str">
            <v>14 PRESTACIÓN DE SERVICIOS</v>
          </cell>
          <cell r="K60" t="str">
            <v>N/A</v>
          </cell>
          <cell r="L60">
            <v>80111600</v>
          </cell>
          <cell r="M60">
            <v>21023</v>
          </cell>
          <cell r="O60">
            <v>13023</v>
          </cell>
          <cell r="P60">
            <v>44965</v>
          </cell>
          <cell r="R60" t="str">
            <v>C-3299-0900-2-0-3299060-02</v>
          </cell>
          <cell r="S60" t="str">
            <v>SIMPLIFICADO</v>
          </cell>
          <cell r="T60">
            <v>5271477</v>
          </cell>
          <cell r="U60">
            <v>21085908</v>
          </cell>
          <cell r="V60" t="str">
            <v>Veintiuno millones ochenta y cinco mil novecientos ocho pesos</v>
          </cell>
          <cell r="X60" t="str">
            <v>1 PERSONA NATURAL</v>
          </cell>
          <cell r="Y60" t="str">
            <v>3 CÉDULA DE CIUDADANÍA</v>
          </cell>
          <cell r="Z60">
            <v>1010173073</v>
          </cell>
          <cell r="AA60" t="str">
            <v>N-A</v>
          </cell>
          <cell r="AB60" t="str">
            <v>11 NO SE DILIGENCIA INFORMACIÓN PARA ESTE FORMULARIO EN ESTE PERÍODO DE REPORTE</v>
          </cell>
          <cell r="AC60" t="str">
            <v>MASCULINO</v>
          </cell>
          <cell r="AD60" t="str">
            <v>CUNDINAMARCA</v>
          </cell>
          <cell r="AE60" t="str">
            <v>BOGOTÁ</v>
          </cell>
          <cell r="AF60" t="str">
            <v>MIGUEL</v>
          </cell>
          <cell r="AG60" t="str">
            <v>ÁNGEL</v>
          </cell>
          <cell r="AH60" t="str">
            <v>RICO</v>
          </cell>
          <cell r="AI60" t="str">
            <v>RAMÍREZ</v>
          </cell>
          <cell r="AJ60" t="str">
            <v>NO</v>
          </cell>
          <cell r="AK60" t="str">
            <v>6 NO CONSTITUYÓ GARANTÍAS</v>
          </cell>
          <cell r="AL60" t="str">
            <v>N-A</v>
          </cell>
          <cell r="AM60" t="str">
            <v>N-A</v>
          </cell>
          <cell r="AN60" t="str">
            <v>N-A</v>
          </cell>
          <cell r="AO60" t="str">
            <v>N-A</v>
          </cell>
          <cell r="AP60" t="str">
            <v>SAF-SUBDIRECCION ADMINISTRATIVA Y FINANCIERA</v>
          </cell>
          <cell r="AQ60" t="str">
            <v>GRUPO DE CONTRATOS</v>
          </cell>
          <cell r="AR60" t="str">
            <v>GRUPO DE ATENCIÓN AL CIUDADANO</v>
          </cell>
          <cell r="AS60" t="str">
            <v>2 SUPERVISOR</v>
          </cell>
          <cell r="AT60" t="str">
            <v>3 CÉDULA DE CIUDADANÍA</v>
          </cell>
          <cell r="AU60">
            <v>3166093</v>
          </cell>
          <cell r="AV60" t="str">
            <v>CESAR AUGUSTO CRUZ URQUIJO</v>
          </cell>
          <cell r="AW60">
            <v>120</v>
          </cell>
          <cell r="AX60">
            <v>4</v>
          </cell>
          <cell r="AY60" t="str">
            <v>3 NO PACTADOS</v>
          </cell>
          <cell r="AZ60" t="str">
            <v>4 NO SE HA ADICIONADO NI EN VALOR y EN TIEMPO</v>
          </cell>
          <cell r="BA60">
            <v>0</v>
          </cell>
          <cell r="BB60">
            <v>0</v>
          </cell>
          <cell r="BF60">
            <v>44965</v>
          </cell>
          <cell r="BG60">
            <v>44965</v>
          </cell>
          <cell r="BH60">
            <v>44965</v>
          </cell>
          <cell r="BI60">
            <v>45084</v>
          </cell>
          <cell r="BS60" t="str">
            <v>2023420501000057E</v>
          </cell>
          <cell r="BT60">
            <v>21085908</v>
          </cell>
          <cell r="BU60" t="str">
            <v>LEIDY MARCELA GARAVITO ROMERO</v>
          </cell>
          <cell r="BV60" t="str">
            <v>https://www.secop.gov.co/CO1BusinessLine/Tendering/BuyerWorkArea/Index?docUniqueIdentifier=CO1.BDOS.3951449</v>
          </cell>
          <cell r="BW60" t="str">
            <v>TERMINADO NORMALMENTE</v>
          </cell>
          <cell r="BY60" t="str">
            <v>https://community.secop.gov.co/Public/Tendering/OpportunityDetail/Index?noticeUID=CO1.NTC.3962606&amp;isFromPublicArea=True&amp;isModal=False</v>
          </cell>
          <cell r="BZ60" t="str">
            <v>Bogotá</v>
          </cell>
          <cell r="CA60" t="str">
            <v>D.C.</v>
          </cell>
          <cell r="CB60" t="str">
            <v>N-A</v>
          </cell>
          <cell r="CC60">
            <v>44965</v>
          </cell>
          <cell r="CD60" t="str">
            <v>miguel.rico</v>
          </cell>
          <cell r="CE60" t="str">
            <v>@parquesnacionales.gov.co</v>
          </cell>
          <cell r="CF60" t="str">
            <v>miguel.rico@parquesnacionales.gov.co</v>
          </cell>
          <cell r="CG60" t="str">
            <v>COMUNICADOR SOCIAL</v>
          </cell>
          <cell r="CH60">
            <v>2023</v>
          </cell>
          <cell r="CI60" t="str">
            <v>SCOTIABANK COLPATRIA</v>
          </cell>
          <cell r="CJ60" t="str">
            <v>AHORROS</v>
          </cell>
          <cell r="CK60" t="str">
            <v>1052014646</v>
          </cell>
          <cell r="CM60" t="str">
            <v>NO</v>
          </cell>
        </row>
        <row r="61">
          <cell r="A61" t="str">
            <v>NC-CPS-058-2023</v>
          </cell>
          <cell r="B61" t="str">
            <v>2 NACIONAL</v>
          </cell>
          <cell r="C61" t="str">
            <v>CD-NC-063-2023</v>
          </cell>
          <cell r="D61">
            <v>58</v>
          </cell>
          <cell r="E61" t="str">
            <v>CRISTIAN LEONARDO ELIZALDE ELIZALDE</v>
          </cell>
          <cell r="F61">
            <v>44966</v>
          </cell>
          <cell r="G61" t="str">
            <v>Prestación de servicios profesionales para la administración y gestión de las herramientas del componente predial y catastral de la entidad</v>
          </cell>
          <cell r="H61" t="str">
            <v>PROFESIONAL</v>
          </cell>
          <cell r="I61" t="str">
            <v>2 CONTRATACIÓN DIRECTA</v>
          </cell>
          <cell r="J61" t="str">
            <v>14 PRESTACIÓN DE SERVICIOS</v>
          </cell>
          <cell r="K61" t="str">
            <v>N/A</v>
          </cell>
          <cell r="L61">
            <v>77101604</v>
          </cell>
          <cell r="M61">
            <v>9323</v>
          </cell>
          <cell r="O61">
            <v>13423</v>
          </cell>
          <cell r="P61">
            <v>44966</v>
          </cell>
          <cell r="R61" t="str">
            <v>C-3202-0900-4-0-3202032-02</v>
          </cell>
          <cell r="S61" t="str">
            <v>SIMPLIFICADO</v>
          </cell>
          <cell r="T61">
            <v>5271477</v>
          </cell>
          <cell r="U61">
            <v>55174793</v>
          </cell>
          <cell r="V61" t="str">
            <v>Cincuenta y cinco millones ciento setenta y cuatro mil setecientos noventa y tres pesos</v>
          </cell>
          <cell r="X61" t="str">
            <v>1 PERSONA NATURAL</v>
          </cell>
          <cell r="Y61" t="str">
            <v>3 CÉDULA DE CIUDADANÍA</v>
          </cell>
          <cell r="Z61">
            <v>1014213391</v>
          </cell>
          <cell r="AA61" t="str">
            <v>N-A</v>
          </cell>
          <cell r="AB61" t="str">
            <v>11 NO SE DILIGENCIA INFORMACIÓN PARA ESTE FORMULARIO EN ESTE PERÍODO DE REPORTE</v>
          </cell>
          <cell r="AC61" t="str">
            <v>MASCULINO</v>
          </cell>
          <cell r="AD61" t="str">
            <v>CUNDINAMARCA</v>
          </cell>
          <cell r="AE61" t="str">
            <v>VIOTÁ</v>
          </cell>
          <cell r="AF61" t="str">
            <v>CRISTIAN</v>
          </cell>
          <cell r="AG61" t="str">
            <v>LEONARDO</v>
          </cell>
          <cell r="AH61" t="str">
            <v>ELIZALDE</v>
          </cell>
          <cell r="AI61" t="str">
            <v>ELIZALDE</v>
          </cell>
          <cell r="AJ61" t="str">
            <v>SI</v>
          </cell>
          <cell r="AK61" t="str">
            <v>1 PÓLIZA</v>
          </cell>
          <cell r="AL61" t="str">
            <v>8 MUNDIAL SEGUROS</v>
          </cell>
          <cell r="AM61" t="str">
            <v>2 CUMPLIMIENTO</v>
          </cell>
          <cell r="AN61">
            <v>44966</v>
          </cell>
          <cell r="AO61" t="str">
            <v>NB-100246162</v>
          </cell>
          <cell r="AP61" t="str">
            <v>SGMAP-SUBDIRECCION DE GESTION Y MANEJO DE AREAS PROTEGIDAS</v>
          </cell>
          <cell r="AQ61" t="str">
            <v>GRUPO DE CONTRATOS</v>
          </cell>
          <cell r="AR61" t="str">
            <v>GRUPO DE GESTIÓN DEL CONOCIMIENTO E INNOVACIÓN</v>
          </cell>
          <cell r="AS61" t="str">
            <v>2 SUPERVISOR</v>
          </cell>
          <cell r="AT61" t="str">
            <v>3 CÉDULA DE CIUDADANÍA</v>
          </cell>
          <cell r="AU61">
            <v>51723033</v>
          </cell>
          <cell r="AV61" t="str">
            <v>LUZ MILA SOTELO DELGADILLO</v>
          </cell>
          <cell r="AW61">
            <v>314</v>
          </cell>
          <cell r="AX61">
            <v>10.466666666666667</v>
          </cell>
          <cell r="AY61" t="str">
            <v>3 NO PACTADOS</v>
          </cell>
          <cell r="AZ61" t="str">
            <v>4 NO SE HA ADICIONADO NI EN VALOR y EN TIEMPO</v>
          </cell>
          <cell r="BA61">
            <v>0</v>
          </cell>
          <cell r="BB61">
            <v>0</v>
          </cell>
          <cell r="BF61">
            <v>44966</v>
          </cell>
          <cell r="BG61">
            <v>44966</v>
          </cell>
          <cell r="BH61">
            <v>44966</v>
          </cell>
          <cell r="BI61">
            <v>45282</v>
          </cell>
          <cell r="BS61" t="str">
            <v>2023420501000058E</v>
          </cell>
          <cell r="BT61">
            <v>55174793</v>
          </cell>
          <cell r="BU61" t="str">
            <v>ALFONSO DAVID ORTIZ</v>
          </cell>
          <cell r="BV61" t="str">
            <v>https://www.secop.gov.co/CO1BusinessLine/Tendering/BuyerWorkArea/Index?docUniqueIdentifier=CO1.BDOS.3954821</v>
          </cell>
          <cell r="BW61" t="str">
            <v>VIGENTE</v>
          </cell>
          <cell r="BY61" t="str">
            <v>https://community.secop.gov.co/Public/Tendering/OpportunityDetail/Index?noticeUID=CO1.NTC.3959739&amp;isFromPublicArea=True&amp;isModal=False</v>
          </cell>
          <cell r="BZ61" t="str">
            <v>Bogotá</v>
          </cell>
          <cell r="CA61" t="str">
            <v>D.C.</v>
          </cell>
          <cell r="CB61">
            <v>44966</v>
          </cell>
          <cell r="CC61">
            <v>44966</v>
          </cell>
          <cell r="CD61" t="str">
            <v>gestioncatastro.ggci</v>
          </cell>
          <cell r="CE61" t="str">
            <v>@parquesnacionales.gov.co</v>
          </cell>
          <cell r="CF61" t="str">
            <v>gestioncatastro.ggci@parquesnacionales.gov.co</v>
          </cell>
          <cell r="CG61" t="str">
            <v>INGENIERO TOPOGRAFICO</v>
          </cell>
          <cell r="CH61">
            <v>2023</v>
          </cell>
          <cell r="CI61" t="str">
            <v>BANCOLOMBIA</v>
          </cell>
          <cell r="CJ61" t="str">
            <v>AHORROS</v>
          </cell>
          <cell r="CK61" t="str">
            <v>82973418307</v>
          </cell>
          <cell r="CM61" t="str">
            <v>NO</v>
          </cell>
        </row>
        <row r="62">
          <cell r="A62" t="str">
            <v>NC-CPS-059-2023</v>
          </cell>
          <cell r="B62" t="str">
            <v>2 NACIONAL</v>
          </cell>
          <cell r="C62" t="str">
            <v>CD-NC-068-2023</v>
          </cell>
          <cell r="D62">
            <v>59</v>
          </cell>
          <cell r="E62" t="str">
            <v>HECTOR HERNAN RAMOS AREVALO</v>
          </cell>
          <cell r="F62">
            <v>44966</v>
          </cell>
          <cell r="G62" t="str">
            <v>Prestación de servicios profesionales jurídicos para la gestión de los expedientes sancionatorios en segunda instancia, de conformidad con lo estipulado en la normativa vigente en la materia, como apoyo al proceso de Autoridad Ambiental.</v>
          </cell>
          <cell r="H62" t="str">
            <v>PROFESIONAL</v>
          </cell>
          <cell r="I62" t="str">
            <v>2 CONTRATACIÓN DIRECTA</v>
          </cell>
          <cell r="J62" t="str">
            <v>14 PRESTACIÓN DE SERVICIOS</v>
          </cell>
          <cell r="K62" t="str">
            <v>N/A</v>
          </cell>
          <cell r="L62">
            <v>77101706</v>
          </cell>
          <cell r="M62">
            <v>16423</v>
          </cell>
          <cell r="O62">
            <v>13523</v>
          </cell>
          <cell r="P62">
            <v>44966</v>
          </cell>
          <cell r="R62" t="str">
            <v>C-3202-0900-4-0-3202032-02</v>
          </cell>
          <cell r="S62" t="str">
            <v>SIMPLIFICADO</v>
          </cell>
          <cell r="T62">
            <v>5877696</v>
          </cell>
          <cell r="U62">
            <v>63087270</v>
          </cell>
          <cell r="V62" t="str">
            <v>Sesenta y tres millones ochenta y siete mil doscientos setenta pesos</v>
          </cell>
          <cell r="X62" t="str">
            <v>1 PERSONA NATURAL</v>
          </cell>
          <cell r="Y62" t="str">
            <v>3 CÉDULA DE CIUDADANÍA</v>
          </cell>
          <cell r="Z62">
            <v>79854379</v>
          </cell>
          <cell r="AA62" t="str">
            <v>N-A</v>
          </cell>
          <cell r="AB62" t="str">
            <v>11 NO SE DILIGENCIA INFORMACIÓN PARA ESTE FORMULARIO EN ESTE PERÍODO DE REPORTE</v>
          </cell>
          <cell r="AC62" t="str">
            <v>MASCULINO</v>
          </cell>
          <cell r="AD62" t="str">
            <v>CUNDINAMARCA</v>
          </cell>
          <cell r="AE62" t="str">
            <v>BOGOTÁ</v>
          </cell>
          <cell r="AF62" t="str">
            <v>HECTOR</v>
          </cell>
          <cell r="AG62" t="str">
            <v>HERNAN</v>
          </cell>
          <cell r="AH62" t="str">
            <v>RAMOS</v>
          </cell>
          <cell r="AI62" t="str">
            <v>AREVALO</v>
          </cell>
          <cell r="AJ62" t="str">
            <v>SI</v>
          </cell>
          <cell r="AK62" t="str">
            <v>1 PÓLIZA</v>
          </cell>
          <cell r="AL62" t="str">
            <v>12 SEGUROS DEL ESTADO</v>
          </cell>
          <cell r="AM62" t="str">
            <v>2 CUMPLIMIENTO</v>
          </cell>
          <cell r="AN62">
            <v>44966</v>
          </cell>
          <cell r="AO62" t="str">
            <v>21-46-101062141</v>
          </cell>
          <cell r="AP62" t="str">
            <v>SGMAP-SUBDIRECCION DE GESTION Y MANEJO DE AREAS PROTEGIDAS</v>
          </cell>
          <cell r="AQ62" t="str">
            <v>GRUPO DE CONTRATOS</v>
          </cell>
          <cell r="AR62" t="str">
            <v>GRUPO DE TRÁMITES Y EVALUACIÓN AMBIENTAL</v>
          </cell>
          <cell r="AS62" t="str">
            <v>2 SUPERVISOR</v>
          </cell>
          <cell r="AT62" t="str">
            <v>3 CÉDULA DE CIUDADANÍA</v>
          </cell>
          <cell r="AU62">
            <v>79690000</v>
          </cell>
          <cell r="AV62" t="str">
            <v>GUILLERMO ALBERTO SANTOS CEBALLOS</v>
          </cell>
          <cell r="AW62">
            <v>322</v>
          </cell>
          <cell r="AX62">
            <v>10.733333333333333</v>
          </cell>
          <cell r="AY62" t="str">
            <v>3 NO PACTADOS</v>
          </cell>
          <cell r="AZ62" t="str">
            <v>4 NO SE HA ADICIONADO NI EN VALOR y EN TIEMPO</v>
          </cell>
          <cell r="BA62">
            <v>0</v>
          </cell>
          <cell r="BB62">
            <v>0</v>
          </cell>
          <cell r="BF62">
            <v>44966</v>
          </cell>
          <cell r="BG62">
            <v>44966</v>
          </cell>
          <cell r="BH62">
            <v>44966</v>
          </cell>
          <cell r="BI62">
            <v>45290</v>
          </cell>
          <cell r="BS62" t="str">
            <v>2023420501000059E</v>
          </cell>
          <cell r="BT62">
            <v>63087270</v>
          </cell>
          <cell r="BU62" t="str">
            <v>LUZ JANETH VILLALBA SUAREZ</v>
          </cell>
          <cell r="BV62" t="str">
            <v>https://www.secop.gov.co/CO1BusinessLine/Tendering/BuyerWorkArea/Index?docUniqueIdentifier=CO1.BDOS.3960387</v>
          </cell>
          <cell r="BW62" t="str">
            <v>VIGENTE</v>
          </cell>
          <cell r="BY62" t="str">
            <v>https://community.secop.gov.co/Public/Tendering/OpportunityDetail/Index?noticeUID=CO1.NTC.3963172&amp;isFromPublicArea=True&amp;isModal=False</v>
          </cell>
          <cell r="BZ62" t="str">
            <v>Bogotá</v>
          </cell>
          <cell r="CA62" t="str">
            <v>D.C.</v>
          </cell>
          <cell r="CB62">
            <v>44966</v>
          </cell>
          <cell r="CC62">
            <v>44966</v>
          </cell>
          <cell r="CD62" t="str">
            <v>sancionatorios.gtea</v>
          </cell>
          <cell r="CE62" t="str">
            <v>@parquesnacionales.gov.co</v>
          </cell>
          <cell r="CF62" t="str">
            <v>sancionatorios.gtea@parquesnacionales.gov.co</v>
          </cell>
          <cell r="CG62" t="str">
            <v>ABOGADO</v>
          </cell>
          <cell r="CH62">
            <v>2023</v>
          </cell>
          <cell r="CI62" t="str">
            <v>DAVIVIENDA</v>
          </cell>
          <cell r="CJ62" t="str">
            <v>AHORROS</v>
          </cell>
          <cell r="CK62" t="str">
            <v>001770066247</v>
          </cell>
          <cell r="CM62" t="str">
            <v>NO</v>
          </cell>
        </row>
        <row r="63">
          <cell r="A63" t="str">
            <v>NC-CPS-060-2023</v>
          </cell>
          <cell r="B63" t="str">
            <v>2 NACIONAL</v>
          </cell>
          <cell r="C63" t="str">
            <v>CD-NC-071-2023</v>
          </cell>
          <cell r="D63">
            <v>60</v>
          </cell>
          <cell r="E63" t="str">
            <v>PAMELA MEIRELES GUERRERO</v>
          </cell>
          <cell r="F63">
            <v>44966</v>
          </cell>
          <cell r="G63" t="str">
            <v>Prestación de servicios en el área jurídica, para apoyar la verificación y documentación de las solicitudes de RNSC y otras actuaciones jurídicas relacionadas con los trámites ambientales, en el marco de las competencias de Parques Nacionales Naturales.</v>
          </cell>
          <cell r="H63" t="str">
            <v>PROFESIONAL</v>
          </cell>
          <cell r="I63" t="str">
            <v>2 CONTRATACIÓN DIRECTA</v>
          </cell>
          <cell r="J63" t="str">
            <v>14 PRESTACIÓN DE SERVICIOS</v>
          </cell>
          <cell r="K63" t="str">
            <v>N/A</v>
          </cell>
          <cell r="L63">
            <v>77101706</v>
          </cell>
          <cell r="M63">
            <v>20423</v>
          </cell>
          <cell r="O63">
            <v>14023</v>
          </cell>
          <cell r="P63">
            <v>44967</v>
          </cell>
          <cell r="R63" t="str">
            <v>C-3202-0900-4-0-3202018-02</v>
          </cell>
          <cell r="S63" t="str">
            <v>SIMPLIFICADO</v>
          </cell>
          <cell r="T63">
            <v>5271476</v>
          </cell>
          <cell r="U63">
            <v>55350498</v>
          </cell>
          <cell r="V63" t="str">
            <v>Cincuenta y cinco millones trescientos cincuenta mil cuatrocientos noventa y ocho pesos</v>
          </cell>
          <cell r="X63" t="str">
            <v>1 PERSONA NATURAL</v>
          </cell>
          <cell r="Y63" t="str">
            <v>3 CÉDULA DE CIUDADANÍA</v>
          </cell>
          <cell r="Z63">
            <v>1085301502</v>
          </cell>
          <cell r="AA63" t="str">
            <v>N-A</v>
          </cell>
          <cell r="AB63" t="str">
            <v>11 NO SE DILIGENCIA INFORMACIÓN PARA ESTE FORMULARIO EN ESTE PERÍODO DE REPORTE</v>
          </cell>
          <cell r="AC63" t="str">
            <v>FEMENINO</v>
          </cell>
          <cell r="AD63" t="str">
            <v>BRASIL</v>
          </cell>
          <cell r="AE63" t="str">
            <v>N-A</v>
          </cell>
          <cell r="AF63" t="str">
            <v>PAMELA</v>
          </cell>
          <cell r="AH63" t="str">
            <v>MEIRELES</v>
          </cell>
          <cell r="AI63" t="str">
            <v>GUERRERO</v>
          </cell>
          <cell r="AJ63" t="str">
            <v>SI</v>
          </cell>
          <cell r="AK63" t="str">
            <v>1 PÓLIZA</v>
          </cell>
          <cell r="AL63" t="str">
            <v>12 SEGUROS DEL ESTADO</v>
          </cell>
          <cell r="AM63" t="str">
            <v>2 CUMPLIMIENTO</v>
          </cell>
          <cell r="AN63">
            <v>44970</v>
          </cell>
          <cell r="AO63" t="str">
            <v>37-46-101004936</v>
          </cell>
          <cell r="AP63" t="str">
            <v>SGMAP-SUBDIRECCION DE GESTION Y MANEJO DE AREAS PROTEGIDAS</v>
          </cell>
          <cell r="AQ63" t="str">
            <v>GRUPO DE CONTRATOS</v>
          </cell>
          <cell r="AR63" t="str">
            <v>GRUPO DE TRÁMITES Y EVALUACIÓN AMBIENTAL</v>
          </cell>
          <cell r="AS63" t="str">
            <v>2 SUPERVISOR</v>
          </cell>
          <cell r="AT63" t="str">
            <v>3 CÉDULA DE CIUDADANÍA</v>
          </cell>
          <cell r="AU63">
            <v>79690000</v>
          </cell>
          <cell r="AV63" t="str">
            <v>GUILLERMO ALBERTO SANTOS CEBALLOS</v>
          </cell>
          <cell r="AW63">
            <v>315</v>
          </cell>
          <cell r="AX63">
            <v>10.5</v>
          </cell>
          <cell r="AY63" t="str">
            <v>3 NO PACTADOS</v>
          </cell>
          <cell r="AZ63" t="str">
            <v>4 NO SE HA ADICIONADO NI EN VALOR y EN TIEMPO</v>
          </cell>
          <cell r="BF63">
            <v>44967</v>
          </cell>
          <cell r="BG63">
            <v>44970</v>
          </cell>
          <cell r="BH63">
            <v>44970</v>
          </cell>
          <cell r="BI63">
            <v>45283</v>
          </cell>
          <cell r="BS63" t="str">
            <v>2023420501000060E</v>
          </cell>
          <cell r="BT63">
            <v>55350498</v>
          </cell>
          <cell r="BU63" t="str">
            <v>MYRIAM JANETH GONZALEZ</v>
          </cell>
          <cell r="BV63" t="str">
            <v>https://www.secop.gov.co/CO1BusinessLine/Tendering/BuyerWorkArea/Index?docUniqueIdentifier=CO1.BDOS.3967258</v>
          </cell>
          <cell r="BW63" t="str">
            <v>VIGENTE</v>
          </cell>
          <cell r="BY63" t="str">
            <v>https://community.secop.gov.co/Public/Tendering/OpportunityDetail/Index?noticeUID=CO1.NTC.3971818&amp;isFromPublicArea=True&amp;isModal=False</v>
          </cell>
          <cell r="BZ63" t="str">
            <v>Bogotá</v>
          </cell>
          <cell r="CA63" t="str">
            <v>D.C.</v>
          </cell>
          <cell r="CB63">
            <v>44970</v>
          </cell>
          <cell r="CC63">
            <v>44967</v>
          </cell>
          <cell r="CD63" t="str">
            <v>abogada.gtea</v>
          </cell>
          <cell r="CE63" t="str">
            <v>@parquesnacionales.gov.co</v>
          </cell>
          <cell r="CF63" t="str">
            <v>abogada.gtea@parquesnacionales.gov.co</v>
          </cell>
          <cell r="CG63" t="str">
            <v>ABOGADA</v>
          </cell>
          <cell r="CH63">
            <v>2023</v>
          </cell>
          <cell r="CI63" t="str">
            <v>CAJA SOCIAL</v>
          </cell>
          <cell r="CJ63" t="str">
            <v>AHORROS</v>
          </cell>
          <cell r="CK63" t="str">
            <v>24501943024</v>
          </cell>
          <cell r="CM63" t="str">
            <v>SI</v>
          </cell>
        </row>
        <row r="64">
          <cell r="A64" t="str">
            <v>NC-CPS-061-2023</v>
          </cell>
          <cell r="B64" t="str">
            <v>2 NACIONAL</v>
          </cell>
          <cell r="C64" t="str">
            <v>CD-NC-067-2023</v>
          </cell>
          <cell r="D64">
            <v>61</v>
          </cell>
          <cell r="E64" t="str">
            <v>ROCIO ANDREA BARRERO RAMIREZ</v>
          </cell>
          <cell r="F64">
            <v>44966</v>
          </cell>
          <cell r="G64" t="str">
            <v>Prestación de servicios profesionales para orientar y acompañar desde la SGM el monitoreo y seguimiento a la efectividad del manejo de las áreas administradas por PNN, marco de los compromisos de la política del SINAP</v>
          </cell>
          <cell r="H64" t="str">
            <v>PROFESIONAL</v>
          </cell>
          <cell r="I64" t="str">
            <v>2 CONTRATACIÓN DIRECTA</v>
          </cell>
          <cell r="J64" t="str">
            <v>14 PRESTACIÓN DE SERVICIOS</v>
          </cell>
          <cell r="K64" t="str">
            <v>N/A</v>
          </cell>
          <cell r="L64">
            <v>80101604</v>
          </cell>
          <cell r="M64">
            <v>9023</v>
          </cell>
          <cell r="O64">
            <v>13623</v>
          </cell>
          <cell r="P64">
            <v>44966</v>
          </cell>
          <cell r="R64" t="str">
            <v>C-3202-0900-4-0-3202008-02</v>
          </cell>
          <cell r="S64" t="str">
            <v>SIMPLIFICADO</v>
          </cell>
          <cell r="T64">
            <v>7297618</v>
          </cell>
          <cell r="U64">
            <v>78327766</v>
          </cell>
          <cell r="V64" t="str">
            <v>Setenta y ocho millones trescientos veintisiete mil setecientos sesenta y seis pesos</v>
          </cell>
          <cell r="X64" t="str">
            <v>1 PERSONA NATURAL</v>
          </cell>
          <cell r="Y64" t="str">
            <v>3 CÉDULA DE CIUDADANÍA</v>
          </cell>
          <cell r="Z64">
            <v>52707947</v>
          </cell>
          <cell r="AA64" t="str">
            <v>N-A</v>
          </cell>
          <cell r="AB64" t="str">
            <v>11 NO SE DILIGENCIA INFORMACIÓN PARA ESTE FORMULARIO EN ESTE PERÍODO DE REPORTE</v>
          </cell>
          <cell r="AC64" t="str">
            <v>FEMENINO</v>
          </cell>
          <cell r="AD64" t="str">
            <v>CUNDINAMARCA</v>
          </cell>
          <cell r="AE64" t="str">
            <v>BOGOTÁ</v>
          </cell>
          <cell r="AF64" t="str">
            <v>ROCIO</v>
          </cell>
          <cell r="AG64" t="str">
            <v>ANDREA</v>
          </cell>
          <cell r="AH64" t="str">
            <v>BARRERO</v>
          </cell>
          <cell r="AI64" t="str">
            <v>RAMIREZ</v>
          </cell>
          <cell r="AJ64" t="str">
            <v>SI</v>
          </cell>
          <cell r="AK64" t="str">
            <v>1 PÓLIZA</v>
          </cell>
          <cell r="AL64" t="str">
            <v>12 SEGUROS DEL ESTADO</v>
          </cell>
          <cell r="AM64" t="str">
            <v>2 CUMPLIMIENTO</v>
          </cell>
          <cell r="AN64">
            <v>44966</v>
          </cell>
          <cell r="AO64" t="str">
            <v>11-46-101033040</v>
          </cell>
          <cell r="AP64" t="str">
            <v>SGMAP-SUBDIRECCION DE GESTION Y MANEJO DE AREAS PROTEGIDAS</v>
          </cell>
          <cell r="AQ64" t="str">
            <v>GRUPO DE CONTRATOS</v>
          </cell>
          <cell r="AR64" t="str">
            <v>SUBDIRECCIÓN DE GESTIÓN Y MANEJO Y ÁREAS PROTEGIDAS</v>
          </cell>
          <cell r="AS64" t="str">
            <v>2 SUPERVISOR</v>
          </cell>
          <cell r="AT64" t="str">
            <v>3 CÉDULA DE CIUDADANÍA</v>
          </cell>
          <cell r="AU64">
            <v>52197050</v>
          </cell>
          <cell r="AV64" t="str">
            <v>EDNA MARIA CAROLINA JARRO FAJARDO</v>
          </cell>
          <cell r="AW64">
            <v>322</v>
          </cell>
          <cell r="AX64">
            <v>10.733333333333333</v>
          </cell>
          <cell r="AY64" t="str">
            <v>3 NO PACTADOS</v>
          </cell>
          <cell r="AZ64" t="str">
            <v>4 NO SE HA ADICIONADO NI EN VALOR y EN TIEMPO</v>
          </cell>
          <cell r="BF64">
            <v>44966</v>
          </cell>
          <cell r="BG64">
            <v>44967</v>
          </cell>
          <cell r="BH64">
            <v>44967</v>
          </cell>
          <cell r="BI64">
            <v>45290</v>
          </cell>
          <cell r="BS64" t="str">
            <v>2023420501000061E</v>
          </cell>
          <cell r="BT64">
            <v>78327766</v>
          </cell>
          <cell r="BU64" t="str">
            <v>LUZ JANETH VILLALBA SUAREZ</v>
          </cell>
          <cell r="BV64" t="str">
            <v>https://www.secop.gov.co/CO1BusinessLine/Tendering/BuyerWorkArea/Index?docUniqueIdentifier=CO1.BDOS.3960426</v>
          </cell>
          <cell r="BW64" t="str">
            <v>VIGENTE</v>
          </cell>
          <cell r="BY64" t="str">
            <v>https://community.secop.gov.co/Public/Tendering/OpportunityDetail/Index?noticeUID=CO1.NTC.3970771&amp;isFromPublicArea=True&amp;isModal=False</v>
          </cell>
          <cell r="BZ64" t="str">
            <v>Bogotá</v>
          </cell>
          <cell r="CA64" t="str">
            <v>D.C.</v>
          </cell>
          <cell r="CB64">
            <v>44967</v>
          </cell>
          <cell r="CC64">
            <v>44966</v>
          </cell>
          <cell r="CD64" t="str">
            <v>andrea.barrero</v>
          </cell>
          <cell r="CE64" t="str">
            <v>@parquesnacionales.gov.co</v>
          </cell>
          <cell r="CF64" t="str">
            <v>andrea.barrero@parquesnacionales.gov.co</v>
          </cell>
          <cell r="CG64" t="str">
            <v>ECONOMISTA</v>
          </cell>
          <cell r="CH64">
            <v>2023</v>
          </cell>
          <cell r="CI64" t="str">
            <v>BANCOLOMBIA</v>
          </cell>
          <cell r="CJ64" t="str">
            <v>AHORROS</v>
          </cell>
          <cell r="CK64" t="str">
            <v>30436252095</v>
          </cell>
          <cell r="CM64" t="str">
            <v>NO</v>
          </cell>
        </row>
        <row r="65">
          <cell r="A65" t="str">
            <v>NC-CPS-062-2023</v>
          </cell>
          <cell r="B65" t="str">
            <v>2 NACIONAL</v>
          </cell>
          <cell r="C65" t="str">
            <v>CD-NC-078-2023</v>
          </cell>
          <cell r="D65">
            <v>62</v>
          </cell>
          <cell r="E65" t="str">
            <v>WILSON MONROY MORA</v>
          </cell>
          <cell r="F65">
            <v>44966</v>
          </cell>
          <cell r="G65" t="str">
            <v>Prestar los servicios profesionales especializados para el desarrollo de los procesos y procedimientos del Grupo de Gestión Humana y las actividades inherentes al cumplimiento de la Política de la Gestión Estratégica de Talento Humano GETH de la Dimensión de Talento Humano del Modelo Integrado de Planeación y Gestión - MIPG</v>
          </cell>
          <cell r="H65" t="str">
            <v>PROFESIONAL</v>
          </cell>
          <cell r="I65" t="str">
            <v>2 CONTRATACIÓN DIRECTA</v>
          </cell>
          <cell r="J65" t="str">
            <v>14 PRESTACIÓN DE SERVICIOS</v>
          </cell>
          <cell r="K65" t="str">
            <v>N/A</v>
          </cell>
          <cell r="L65">
            <v>80111600</v>
          </cell>
          <cell r="M65">
            <v>14123</v>
          </cell>
          <cell r="O65">
            <v>13723</v>
          </cell>
          <cell r="P65">
            <v>44966</v>
          </cell>
          <cell r="R65" t="str">
            <v>C-3299-0900-2-0-3299060-02</v>
          </cell>
          <cell r="S65" t="str">
            <v>SIMPLIFICADO</v>
          </cell>
          <cell r="T65">
            <v>6494854</v>
          </cell>
          <cell r="U65">
            <v>70360918</v>
          </cell>
          <cell r="V65" t="str">
            <v>Setenta millones trescientos sesenta mil novecientos dieciocho pesos</v>
          </cell>
          <cell r="X65" t="str">
            <v>1 PERSONA NATURAL</v>
          </cell>
          <cell r="Y65" t="str">
            <v>3 CÉDULA DE CIUDADANÍA</v>
          </cell>
          <cell r="Z65">
            <v>79658307</v>
          </cell>
          <cell r="AA65" t="str">
            <v>N-A</v>
          </cell>
          <cell r="AB65" t="str">
            <v>11 NO SE DILIGENCIA INFORMACIÓN PARA ESTE FORMULARIO EN ESTE PERÍODO DE REPORTE</v>
          </cell>
          <cell r="AC65" t="str">
            <v>MASCULINO</v>
          </cell>
          <cell r="AD65" t="str">
            <v>CUNDINAMARCA</v>
          </cell>
          <cell r="AE65" t="str">
            <v>BOGOTÁ</v>
          </cell>
          <cell r="AF65" t="str">
            <v>WILSON</v>
          </cell>
          <cell r="AH65" t="str">
            <v>MONROY</v>
          </cell>
          <cell r="AI65" t="str">
            <v>MORA</v>
          </cell>
          <cell r="AJ65" t="str">
            <v>SI</v>
          </cell>
          <cell r="AK65" t="str">
            <v>1 PÓLIZA</v>
          </cell>
          <cell r="AL65" t="str">
            <v>14 ASEGURADORA SOLIDARIA</v>
          </cell>
          <cell r="AM65" t="str">
            <v>2 CUMPLIMIENTO</v>
          </cell>
          <cell r="AN65">
            <v>44967</v>
          </cell>
          <cell r="AO65" t="str">
            <v>376-47-994000020678</v>
          </cell>
          <cell r="AP65" t="str">
            <v>SAF-SUBDIRECCION ADMINISTRATIVA Y FINANCIERA</v>
          </cell>
          <cell r="AQ65" t="str">
            <v>GRUPO DE CONTRATOS</v>
          </cell>
          <cell r="AR65" t="str">
            <v>GRUPO DE GESTIÓN HUMANA</v>
          </cell>
          <cell r="AS65" t="str">
            <v>2 SUPERVISOR</v>
          </cell>
          <cell r="AT65" t="str">
            <v>3 CÉDULA DE CIUDADANÍA</v>
          </cell>
          <cell r="AU65">
            <v>51790514</v>
          </cell>
          <cell r="AV65" t="str">
            <v>JULIA ASTRID DEL CASTILLO SABOGAL</v>
          </cell>
          <cell r="AW65">
            <v>322</v>
          </cell>
          <cell r="AX65">
            <v>10.733333333333333</v>
          </cell>
          <cell r="AY65" t="str">
            <v>3 NO PACTADOS</v>
          </cell>
          <cell r="AZ65" t="str">
            <v>4 NO SE HA ADICIONADO NI EN VALOR y EN TIEMPO</v>
          </cell>
          <cell r="BF65">
            <v>44966</v>
          </cell>
          <cell r="BG65">
            <v>44967</v>
          </cell>
          <cell r="BH65">
            <v>44967</v>
          </cell>
          <cell r="BI65">
            <v>45162</v>
          </cell>
          <cell r="BJ65">
            <v>45162</v>
          </cell>
          <cell r="BS65" t="str">
            <v>2023420501000062E</v>
          </cell>
          <cell r="BT65">
            <v>70360918</v>
          </cell>
          <cell r="BU65" t="str">
            <v>EDNA ROCIO CASTRO</v>
          </cell>
          <cell r="BV65" t="str">
            <v>https://www.secop.gov.co/CO1BusinessLine/Tendering/BuyerWorkArea/Index?docUniqueIdentifier=CO1.BDOS.3971130</v>
          </cell>
          <cell r="BW65" t="str">
            <v>TERMINADO ANTICIPADAMENTE</v>
          </cell>
          <cell r="BY65" t="str">
            <v>https://community.secop.gov.co/Public/Tendering/OpportunityDetail/Index?noticeUID=CO1.NTC.3972673&amp;isFromPublicArea=True&amp;isModal=False</v>
          </cell>
          <cell r="BZ65" t="str">
            <v>Bogotá</v>
          </cell>
          <cell r="CA65" t="str">
            <v>D.C.</v>
          </cell>
          <cell r="CB65">
            <v>44967</v>
          </cell>
          <cell r="CC65">
            <v>44967</v>
          </cell>
          <cell r="CD65" t="str">
            <v>wilson.monroy</v>
          </cell>
          <cell r="CE65" t="str">
            <v>@parquesnacionales.gov.co</v>
          </cell>
          <cell r="CF65" t="str">
            <v>wilson.monroy@parquesnacionales.gov.co</v>
          </cell>
          <cell r="CG65" t="str">
            <v>INGENIERO FINANCIERO</v>
          </cell>
          <cell r="CH65">
            <v>2023</v>
          </cell>
          <cell r="CI65" t="str">
            <v>BBVA</v>
          </cell>
          <cell r="CJ65" t="str">
            <v>AHORROS</v>
          </cell>
          <cell r="CK65" t="str">
            <v>0144144300</v>
          </cell>
          <cell r="CM65" t="str">
            <v>SI</v>
          </cell>
        </row>
        <row r="66">
          <cell r="A66" t="str">
            <v>NC-CPS-063-2023</v>
          </cell>
          <cell r="B66" t="str">
            <v>2 NACIONAL</v>
          </cell>
          <cell r="C66" t="str">
            <v>CD-NC-073-2023</v>
          </cell>
          <cell r="D66">
            <v>63</v>
          </cell>
          <cell r="E66" t="str">
            <v>SIMON DANIEL RODRIGUEZ PINILLA</v>
          </cell>
          <cell r="F66">
            <v>44967</v>
          </cell>
          <cell r="G66" t="str">
            <v>Prestar servicios profesionales para apoyar el proceso de Parques Nacionales Naturales de Colombia en su gestión para la generación de Alianzas Publico - Privadas con el objetivo de darle viabilidad al plan estratégico de ecoturismo de la Subdirección de Sostenibilidad y Negocios Ambientales.</v>
          </cell>
          <cell r="H66" t="str">
            <v>PROFESIONAL</v>
          </cell>
          <cell r="I66" t="str">
            <v>2 CONTRATACIÓN DIRECTA</v>
          </cell>
          <cell r="J66" t="str">
            <v>14 PRESTACIÓN DE SERVICIOS</v>
          </cell>
          <cell r="K66" t="str">
            <v>N/A</v>
          </cell>
          <cell r="L66">
            <v>80111600</v>
          </cell>
          <cell r="M66">
            <v>15723</v>
          </cell>
          <cell r="O66">
            <v>13823</v>
          </cell>
          <cell r="P66">
            <v>44967</v>
          </cell>
          <cell r="R66" t="str">
            <v>C-3202-0900-4-0-3202010-02</v>
          </cell>
          <cell r="S66" t="str">
            <v>SIMPLIFICADO</v>
          </cell>
          <cell r="T66">
            <v>6494853</v>
          </cell>
          <cell r="U66">
            <v>69494927</v>
          </cell>
          <cell r="V66" t="str">
            <v>Sesenta y nueve millones cuatrocientos noventa y cuatro mil novecientos veintisiete pesos</v>
          </cell>
          <cell r="X66" t="str">
            <v>1 PERSONA NATURAL</v>
          </cell>
          <cell r="Y66" t="str">
            <v>3 CÉDULA DE CIUDADANÍA</v>
          </cell>
          <cell r="Z66">
            <v>1136881699</v>
          </cell>
          <cell r="AA66" t="str">
            <v>N-A</v>
          </cell>
          <cell r="AB66" t="str">
            <v>11 NO SE DILIGENCIA INFORMACIÓN PARA ESTE FORMULARIO EN ESTE PERÍODO DE REPORTE</v>
          </cell>
          <cell r="AC66" t="str">
            <v>MASCULINO</v>
          </cell>
          <cell r="AD66" t="str">
            <v>CUNDINAMARCA</v>
          </cell>
          <cell r="AE66" t="str">
            <v>BOGOTÁ</v>
          </cell>
          <cell r="AF66" t="str">
            <v>SIMON</v>
          </cell>
          <cell r="AG66" t="str">
            <v>DANIEL</v>
          </cell>
          <cell r="AH66" t="str">
            <v>RODRIGUEZ</v>
          </cell>
          <cell r="AI66" t="str">
            <v>PINILLA</v>
          </cell>
          <cell r="AJ66" t="str">
            <v>SI</v>
          </cell>
          <cell r="AK66" t="str">
            <v>1 PÓLIZA</v>
          </cell>
          <cell r="AL66" t="str">
            <v>12 SEGUROS DEL ESTADO</v>
          </cell>
          <cell r="AM66" t="str">
            <v>2 CUMPLIMIENTO</v>
          </cell>
          <cell r="AN66">
            <v>44967</v>
          </cell>
          <cell r="AO66" t="str">
            <v>11-46-101033082</v>
          </cell>
          <cell r="AP66" t="str">
            <v>SSNA-SUBDIRECCION DE SOSTENIBILIDAD Y NEGOCIO AMBIENTALES</v>
          </cell>
          <cell r="AQ66" t="str">
            <v>GRUPO DE CONTRATOS</v>
          </cell>
          <cell r="AR66" t="str">
            <v>SUBDIRECCIÓN DE SOSTENIBILIDAD Y NEGOCIOS AMBIENTALES</v>
          </cell>
          <cell r="AS66" t="str">
            <v>2 SUPERVISOR</v>
          </cell>
          <cell r="AT66" t="str">
            <v>3 CÉDULA DE CIUDADANÍA</v>
          </cell>
          <cell r="AU66">
            <v>33369322</v>
          </cell>
          <cell r="AV66" t="str">
            <v>FLOR ANGELA PINILLA</v>
          </cell>
          <cell r="AW66">
            <v>322</v>
          </cell>
          <cell r="AX66">
            <v>10.733333333333333</v>
          </cell>
          <cell r="AY66" t="str">
            <v>3 NO PACTADOS</v>
          </cell>
          <cell r="AZ66" t="str">
            <v>4 NO SE HA ADICIONADO NI EN VALOR y EN TIEMPO</v>
          </cell>
          <cell r="BF66">
            <v>44967</v>
          </cell>
          <cell r="BG66">
            <v>44967</v>
          </cell>
          <cell r="BH66">
            <v>44967</v>
          </cell>
          <cell r="BI66">
            <v>45290</v>
          </cell>
          <cell r="BS66" t="str">
            <v>2023420501000063E</v>
          </cell>
          <cell r="BT66">
            <v>69494927</v>
          </cell>
          <cell r="BU66" t="str">
            <v>EDNA ROCIO CASTRO</v>
          </cell>
          <cell r="BV66" t="str">
            <v>https://www.secop.gov.co/CO1BusinessLine/Tendering/BuyerWorkArea/Index?docUniqueIdentifier=CO1.BDOS.3968939</v>
          </cell>
          <cell r="BW66" t="str">
            <v>VIGENTE</v>
          </cell>
          <cell r="BY66" t="str">
            <v>https://community.secop.gov.co/Public/Tendering/OpportunityDetail/Index?noticeUID=CO1.NTC.3972037&amp;isFromPublicArea=True&amp;isModal=False</v>
          </cell>
          <cell r="BZ66" t="str">
            <v>Bogotá</v>
          </cell>
          <cell r="CA66" t="str">
            <v>D.C.</v>
          </cell>
          <cell r="CB66">
            <v>44967</v>
          </cell>
          <cell r="CC66">
            <v>44967</v>
          </cell>
          <cell r="CD66" t="str">
            <v>simon.rodriguez</v>
          </cell>
          <cell r="CE66" t="str">
            <v>@parquesnacionales.gov.co</v>
          </cell>
          <cell r="CF66" t="str">
            <v>simon.rodriguez@parquesnacionales.gov.co</v>
          </cell>
          <cell r="CG66" t="str">
            <v>ADMINISTRADOR DE EMPRESAS</v>
          </cell>
          <cell r="CH66">
            <v>2023</v>
          </cell>
          <cell r="CI66" t="str">
            <v>BANCOLOMBIA</v>
          </cell>
          <cell r="CJ66" t="str">
            <v>AHORROS</v>
          </cell>
          <cell r="CK66" t="str">
            <v>18675842865</v>
          </cell>
          <cell r="CM66" t="str">
            <v>NO</v>
          </cell>
        </row>
        <row r="67">
          <cell r="A67" t="str">
            <v>NC-CPS-064-2023</v>
          </cell>
          <cell r="B67" t="str">
            <v>2 NACIONAL</v>
          </cell>
          <cell r="C67" t="str">
            <v>CD-NC-072-2023</v>
          </cell>
          <cell r="D67">
            <v>64</v>
          </cell>
          <cell r="E67" t="str">
            <v>NUBIA DIEZ MAYORGA</v>
          </cell>
          <cell r="F67">
            <v>44967</v>
          </cell>
          <cell r="G67" t="str">
            <v>Prestación de servicios profesionales, para realizar la evaluación y seguimiento de estudios, diseños, proyectos de infraestructura y demás relacionados con obras civiles en el marco del Proceso de Autoridad Ambiental</v>
          </cell>
          <cell r="H67" t="str">
            <v>PROFESIONAL</v>
          </cell>
          <cell r="I67" t="str">
            <v>2 CONTRATACIÓN DIRECTA</v>
          </cell>
          <cell r="J67" t="str">
            <v>14 PRESTACIÓN DE SERVICIOS</v>
          </cell>
          <cell r="K67" t="str">
            <v>N/A</v>
          </cell>
          <cell r="L67">
            <v>77101604</v>
          </cell>
          <cell r="M67">
            <v>20723</v>
          </cell>
          <cell r="O67">
            <v>13923</v>
          </cell>
          <cell r="P67">
            <v>44967</v>
          </cell>
          <cell r="R67" t="str">
            <v>C-3202-0900-4-0-3202008-02</v>
          </cell>
          <cell r="S67" t="str">
            <v>SIMPLIFICADO</v>
          </cell>
          <cell r="T67">
            <v>6494854</v>
          </cell>
          <cell r="U67">
            <v>38969124</v>
          </cell>
          <cell r="V67" t="str">
            <v>Treinta y ocho millones novecientos sesenta y nueve mil ciento veinticuatro pesos</v>
          </cell>
          <cell r="X67" t="str">
            <v>1 PERSONA NATURAL</v>
          </cell>
          <cell r="Y67" t="str">
            <v>3 CÉDULA DE CIUDADANÍA</v>
          </cell>
          <cell r="Z67">
            <v>52786971</v>
          </cell>
          <cell r="AA67" t="str">
            <v>N-A</v>
          </cell>
          <cell r="AB67" t="str">
            <v>11 NO SE DILIGENCIA INFORMACIÓN PARA ESTE FORMULARIO EN ESTE PERÍODO DE REPORTE</v>
          </cell>
          <cell r="AC67" t="str">
            <v>FEMENINO</v>
          </cell>
          <cell r="AD67" t="str">
            <v>CUNDINAMARCA</v>
          </cell>
          <cell r="AE67" t="str">
            <v>BOGOTÁ</v>
          </cell>
          <cell r="AF67" t="str">
            <v>NUBIA</v>
          </cell>
          <cell r="AH67" t="str">
            <v>DIEZ</v>
          </cell>
          <cell r="AI67" t="str">
            <v>MAYORGA</v>
          </cell>
          <cell r="AJ67" t="str">
            <v>NO</v>
          </cell>
          <cell r="AK67" t="str">
            <v>6 NO CONSTITUYÓ GARANTÍAS</v>
          </cell>
          <cell r="AL67" t="str">
            <v>N-A</v>
          </cell>
          <cell r="AM67" t="str">
            <v>N-A</v>
          </cell>
          <cell r="AN67" t="str">
            <v>N-A</v>
          </cell>
          <cell r="AO67" t="str">
            <v>N-A</v>
          </cell>
          <cell r="AP67" t="str">
            <v>SGMAP-SUBDIRECCION DE GESTION Y MANEJO DE AREAS PROTEGIDAS</v>
          </cell>
          <cell r="AQ67" t="str">
            <v>GRUPO DE CONTRATOS</v>
          </cell>
          <cell r="AR67" t="str">
            <v>GRUPO DE TRÁMITES Y EVALUACIÓN AMBIENTAL</v>
          </cell>
          <cell r="AS67" t="str">
            <v>2 SUPERVISOR</v>
          </cell>
          <cell r="AT67" t="str">
            <v>3 CÉDULA DE CIUDADANÍA</v>
          </cell>
          <cell r="AU67">
            <v>79690000</v>
          </cell>
          <cell r="AV67" t="str">
            <v>GUILLERMO ALBERTO SANTOS CEBALLOS</v>
          </cell>
          <cell r="AW67">
            <v>180</v>
          </cell>
          <cell r="AX67">
            <v>6</v>
          </cell>
          <cell r="AY67" t="str">
            <v>3 NO PACTADOS</v>
          </cell>
          <cell r="AZ67" t="str">
            <v>4 NO SE HA ADICIONADO NI EN VALOR y EN TIEMPO</v>
          </cell>
          <cell r="BF67">
            <v>44967</v>
          </cell>
          <cell r="BG67">
            <v>44967</v>
          </cell>
          <cell r="BH67">
            <v>44967</v>
          </cell>
          <cell r="BI67">
            <v>45147</v>
          </cell>
          <cell r="BS67" t="str">
            <v>2023420501000064E</v>
          </cell>
          <cell r="BT67">
            <v>38969124</v>
          </cell>
          <cell r="BU67" t="str">
            <v>LILA ZABARAIN GUERRA</v>
          </cell>
          <cell r="BV67" t="str">
            <v>https://www.secop.gov.co/CO1BusinessLine/Tendering/BuyerWorkArea/Index?docUniqueIdentifier=CO1.BDOS.3967908</v>
          </cell>
          <cell r="BW67" t="str">
            <v>TERMINADO NORMALMENTE</v>
          </cell>
          <cell r="BY67" t="str">
            <v>https://community.secop.gov.co/Public/Tendering/OpportunityDetail/Index?noticeUID=CO1.NTC.3971223&amp;isFromPublicArea=True&amp;isModal=False</v>
          </cell>
          <cell r="BZ67" t="str">
            <v>Bogotá</v>
          </cell>
          <cell r="CA67" t="str">
            <v>D.C.</v>
          </cell>
          <cell r="CB67" t="str">
            <v>N-A</v>
          </cell>
          <cell r="CC67">
            <v>44967</v>
          </cell>
          <cell r="CD67" t="str">
            <v>ingeniero.gtea</v>
          </cell>
          <cell r="CE67" t="str">
            <v>@parquesnacionales.gov.co</v>
          </cell>
          <cell r="CF67" t="str">
            <v>ingeniero.gtea@parquesnacionales.gov.co</v>
          </cell>
          <cell r="CG67" t="str">
            <v>INGENIERA AMBIENTAL Y SANITARIA</v>
          </cell>
          <cell r="CH67">
            <v>2023</v>
          </cell>
          <cell r="CI67" t="str">
            <v>BANCOLOMBIA</v>
          </cell>
          <cell r="CJ67" t="str">
            <v>AHORROS</v>
          </cell>
          <cell r="CK67" t="str">
            <v>14117063136</v>
          </cell>
          <cell r="CM67" t="str">
            <v>NO</v>
          </cell>
        </row>
        <row r="68">
          <cell r="A68" t="str">
            <v>NC-CPS-065-2023</v>
          </cell>
          <cell r="B68" t="str">
            <v>2 NACIONAL</v>
          </cell>
          <cell r="C68" t="str">
            <v>CD-NC-065-2023</v>
          </cell>
          <cell r="D68">
            <v>65</v>
          </cell>
          <cell r="E68" t="str">
            <v>MARTA CECILIA DIAZ LEGUIZAMON</v>
          </cell>
          <cell r="F68">
            <v>44967</v>
          </cell>
          <cell r="G68" t="str">
            <v>Prestar servicios profesionales en la asesoría para la orientación de un enfoque integral y efectivo en la planeación y el manejo de las áreas administradas por PNNC y en los requerimientos de gestión de la entidad en su función de coordinación del SINAP.</v>
          </cell>
          <cell r="H68" t="str">
            <v>PROFESIONAL</v>
          </cell>
          <cell r="I68" t="str">
            <v>2 CONTRATACIÓN DIRECTA</v>
          </cell>
          <cell r="J68" t="str">
            <v>14 PRESTACIÓN DE SERVICIOS</v>
          </cell>
          <cell r="K68" t="str">
            <v>N/A</v>
          </cell>
          <cell r="L68">
            <v>77101604</v>
          </cell>
          <cell r="M68">
            <v>8323</v>
          </cell>
          <cell r="O68">
            <v>14223</v>
          </cell>
          <cell r="P68">
            <v>44967</v>
          </cell>
          <cell r="R68" t="str">
            <v>C-3202-0900-4-0-3202002-02</v>
          </cell>
          <cell r="S68" t="str">
            <v>SIMPLIFICADO</v>
          </cell>
          <cell r="T68">
            <v>12639905</v>
          </cell>
          <cell r="U68">
            <v>135668314</v>
          </cell>
          <cell r="V68" t="str">
            <v>Ciento treinta y cinco millones seiscientos sesenta y ocho mil trescientos catorce pesos</v>
          </cell>
          <cell r="X68" t="str">
            <v>1 PERSONA NATURAL</v>
          </cell>
          <cell r="Y68" t="str">
            <v>3 CÉDULA DE CIUDADANÍA</v>
          </cell>
          <cell r="Z68">
            <v>40023756</v>
          </cell>
          <cell r="AA68" t="str">
            <v>N-A</v>
          </cell>
          <cell r="AB68" t="str">
            <v>11 NO SE DILIGENCIA INFORMACIÓN PARA ESTE FORMULARIO EN ESTE PERÍODO DE REPORTE</v>
          </cell>
          <cell r="AC68" t="str">
            <v>FEMENINO</v>
          </cell>
          <cell r="AD68" t="str">
            <v>BOYACA</v>
          </cell>
          <cell r="AE68" t="str">
            <v>DUITAMA</v>
          </cell>
          <cell r="AF68" t="str">
            <v>MARTA</v>
          </cell>
          <cell r="AG68" t="str">
            <v>CECILIA</v>
          </cell>
          <cell r="AH68" t="str">
            <v>DIAZ</v>
          </cell>
          <cell r="AI68" t="str">
            <v>LEGUIZAMON</v>
          </cell>
          <cell r="AJ68" t="str">
            <v>SI</v>
          </cell>
          <cell r="AK68" t="str">
            <v>1 PÓLIZA</v>
          </cell>
          <cell r="AL68" t="str">
            <v>12 SEGUROS DEL ESTADO</v>
          </cell>
          <cell r="AM68" t="str">
            <v>2 CUMPLIMIENTO</v>
          </cell>
          <cell r="AN68">
            <v>44967</v>
          </cell>
          <cell r="AO68" t="str">
            <v>11-46-101033181</v>
          </cell>
          <cell r="AP68" t="str">
            <v>SGMAP-SUBDIRECCION DE GESTION Y MANEJO DE AREAS PROTEGIDAS</v>
          </cell>
          <cell r="AQ68" t="str">
            <v>GRUPO DE CONTRATOS</v>
          </cell>
          <cell r="AR68" t="str">
            <v>SUBDIRECCIÓN DE GESTIÓN Y MANEJO Y ÁREAS PROTEGIDAS</v>
          </cell>
          <cell r="AS68" t="str">
            <v>2 SUPERVISOR</v>
          </cell>
          <cell r="AT68" t="str">
            <v>3 CÉDULA DE CIUDADANÍA</v>
          </cell>
          <cell r="AU68">
            <v>52197050</v>
          </cell>
          <cell r="AV68" t="str">
            <v>EDNA MARIA CAROLINA JARRO FAJARDO</v>
          </cell>
          <cell r="AW68">
            <v>322</v>
          </cell>
          <cell r="AX68">
            <v>10.733333333333333</v>
          </cell>
          <cell r="AY68" t="str">
            <v>3 NO PACTADOS</v>
          </cell>
          <cell r="AZ68" t="str">
            <v>4 NO SE HA ADICIONADO NI EN VALOR y EN TIEMPO</v>
          </cell>
          <cell r="BF68">
            <v>44967</v>
          </cell>
          <cell r="BG68">
            <v>44970</v>
          </cell>
          <cell r="BH68">
            <v>44970</v>
          </cell>
          <cell r="BI68">
            <v>45290</v>
          </cell>
          <cell r="BS68" t="str">
            <v>2023420501000065E</v>
          </cell>
          <cell r="BT68">
            <v>135668314</v>
          </cell>
          <cell r="BU68" t="str">
            <v>LUZ JANETH VILLALBA SUAREZ</v>
          </cell>
          <cell r="BV68" t="str">
            <v>https://www.secop.gov.co/CO1BusinessLine/Tendering/BuyerWorkArea/Index?docUniqueIdentifier=CO1.BDOS.3959115</v>
          </cell>
          <cell r="BW68" t="str">
            <v>VIGENTE</v>
          </cell>
          <cell r="BY68" t="str">
            <v>https://community.secop.gov.co/Public/Tendering/OpportunityDetail/Index?noticeUID=CO1.NTC.3963293&amp;isFromPublicArea=True&amp;isModal=False</v>
          </cell>
          <cell r="BZ68" t="str">
            <v>Bogotá</v>
          </cell>
          <cell r="CA68" t="str">
            <v>D.C.</v>
          </cell>
          <cell r="CB68">
            <v>44970</v>
          </cell>
          <cell r="CC68">
            <v>44966</v>
          </cell>
          <cell r="CD68" t="str">
            <v>N/A</v>
          </cell>
          <cell r="CE68" t="str">
            <v>@parquesnacionales.gov.co</v>
          </cell>
          <cell r="CF68" t="str">
            <v>N/A@parquesnacionales.gov.co</v>
          </cell>
          <cell r="CG68" t="str">
            <v>BIOLOGA</v>
          </cell>
          <cell r="CH68">
            <v>2023</v>
          </cell>
          <cell r="CI68" t="str">
            <v>BANCOLOMBIA</v>
          </cell>
          <cell r="CJ68" t="str">
            <v>AHORROS</v>
          </cell>
          <cell r="CK68" t="str">
            <v>22116130142</v>
          </cell>
          <cell r="CM68" t="str">
            <v>NO</v>
          </cell>
        </row>
        <row r="69">
          <cell r="A69" t="str">
            <v>NC-CPS-066-2023</v>
          </cell>
          <cell r="B69" t="str">
            <v>2 NACIONAL</v>
          </cell>
          <cell r="C69" t="str">
            <v>CD-NC-066-2023</v>
          </cell>
          <cell r="D69">
            <v>66</v>
          </cell>
          <cell r="E69" t="str">
            <v>JOHANNA MARIA PUENTES AGUILAR</v>
          </cell>
          <cell r="F69">
            <v>44967</v>
          </cell>
          <cell r="G69" t="str">
            <v>Prestación de servicios profesionales para articular con las dependencias de Parques Nacionales Naturales de Colombia y demás instituciones y organizaciones, la formulación, diseño e implementación a largo plazo de acciones de restauración para las áreas protegidas del SINAP con énfasis en las administradas por la entidad y su zona de influencia.</v>
          </cell>
          <cell r="H69" t="str">
            <v>PROFESIONAL</v>
          </cell>
          <cell r="I69" t="str">
            <v>2 CONTRATACIÓN DIRECTA</v>
          </cell>
          <cell r="J69" t="str">
            <v>14 PRESTACIÓN DE SERVICIOS</v>
          </cell>
          <cell r="K69" t="str">
            <v>N/A</v>
          </cell>
          <cell r="L69">
            <v>77101604</v>
          </cell>
          <cell r="M69">
            <v>9123</v>
          </cell>
          <cell r="O69">
            <v>14323</v>
          </cell>
          <cell r="P69">
            <v>44967</v>
          </cell>
          <cell r="R69" t="str">
            <v>C-3202-0900-4-0-3202005-02</v>
          </cell>
          <cell r="S69" t="str">
            <v>SIMPLIFICADO</v>
          </cell>
          <cell r="T69">
            <v>9242190</v>
          </cell>
          <cell r="U69">
            <v>99199506</v>
          </cell>
          <cell r="V69" t="str">
            <v>Noventa y nueve millones ciento noventa y nueve mil quinientos seis pesos</v>
          </cell>
          <cell r="X69" t="str">
            <v>1 PERSONA NATURAL</v>
          </cell>
          <cell r="Y69" t="str">
            <v>3 CÉDULA DE CIUDADANÍA</v>
          </cell>
          <cell r="Z69">
            <v>33700575</v>
          </cell>
          <cell r="AA69" t="str">
            <v>N-A</v>
          </cell>
          <cell r="AB69" t="str">
            <v>11 NO SE DILIGENCIA INFORMACIÓN PARA ESTE FORMULARIO EN ESTE PERÍODO DE REPORTE</v>
          </cell>
          <cell r="AC69" t="str">
            <v>FEMENINO</v>
          </cell>
          <cell r="AD69" t="str">
            <v>BOYACA</v>
          </cell>
          <cell r="AE69" t="str">
            <v>SABOYA</v>
          </cell>
          <cell r="AF69" t="str">
            <v>JOHANNA</v>
          </cell>
          <cell r="AG69" t="str">
            <v>MARIA</v>
          </cell>
          <cell r="AH69" t="str">
            <v>PUENTES</v>
          </cell>
          <cell r="AI69" t="str">
            <v>AGUILAR</v>
          </cell>
          <cell r="AJ69" t="str">
            <v>SI</v>
          </cell>
          <cell r="AK69" t="str">
            <v>1 PÓLIZA</v>
          </cell>
          <cell r="AL69" t="str">
            <v>12 SEGUROS DEL ESTADO</v>
          </cell>
          <cell r="AM69" t="str">
            <v>2 CUMPLIMIENTO</v>
          </cell>
          <cell r="AN69">
            <v>44968</v>
          </cell>
          <cell r="AO69" t="str">
            <v>11-46-101033186</v>
          </cell>
          <cell r="AP69" t="str">
            <v>SGMAP-SUBDIRECCION DE GESTION Y MANEJO DE AREAS PROTEGIDAS</v>
          </cell>
          <cell r="AQ69" t="str">
            <v>GRUPO DE CONTRATOS</v>
          </cell>
          <cell r="AR69" t="str">
            <v>GRUPO DE PLANEACIÓN Y MANEJO</v>
          </cell>
          <cell r="AS69" t="str">
            <v>2 SUPERVISOR</v>
          </cell>
          <cell r="AT69" t="str">
            <v>3 CÉDULA DE CIUDADANÍA</v>
          </cell>
          <cell r="AU69">
            <v>80875190</v>
          </cell>
          <cell r="AV69" t="str">
            <v>CÉSAR ANDRÉS DELGADO HERNÁNDEZ</v>
          </cell>
          <cell r="AW69">
            <v>322</v>
          </cell>
          <cell r="AX69">
            <v>10.733333333333333</v>
          </cell>
          <cell r="AY69" t="str">
            <v>3 NO PACTADOS</v>
          </cell>
          <cell r="AZ69" t="str">
            <v>4 NO SE HA ADICIONADO NI EN VALOR y EN TIEMPO</v>
          </cell>
          <cell r="BF69">
            <v>44967</v>
          </cell>
          <cell r="BG69">
            <v>44970</v>
          </cell>
          <cell r="BH69">
            <v>44970</v>
          </cell>
          <cell r="BI69">
            <v>45290</v>
          </cell>
          <cell r="BS69" t="str">
            <v>2023420501000066E</v>
          </cell>
          <cell r="BT69">
            <v>99199506</v>
          </cell>
          <cell r="BU69" t="str">
            <v>LUZ JANETH VILLALBA SUAREZ</v>
          </cell>
          <cell r="BV69" t="str">
            <v>https://www.secop.gov.co/CO1BusinessLine/Tendering/BuyerWorkArea/Index?docUniqueIdentifier=CO1.BDOS.3959540</v>
          </cell>
          <cell r="BW69" t="str">
            <v>VIGENTE</v>
          </cell>
          <cell r="BY69" t="str">
            <v>https://community.secop.gov.co/Public/Tendering/OpportunityDetail/Index?noticeUID=CO1.NTC.3980046&amp;isFromPublicArea=True&amp;isModal=False</v>
          </cell>
          <cell r="BZ69" t="str">
            <v>Bogotá</v>
          </cell>
          <cell r="CA69" t="str">
            <v>D.C.</v>
          </cell>
          <cell r="CB69">
            <v>44970</v>
          </cell>
          <cell r="CC69">
            <v>44966</v>
          </cell>
          <cell r="CD69" t="str">
            <v>restauracion.central</v>
          </cell>
          <cell r="CE69" t="str">
            <v>@parquesnacionales.gov.co</v>
          </cell>
          <cell r="CF69" t="str">
            <v>restauracion.central@parquesnacionales.gov.co</v>
          </cell>
          <cell r="CG69" t="str">
            <v>BIOLOGA</v>
          </cell>
          <cell r="CH69">
            <v>2023</v>
          </cell>
          <cell r="CI69" t="str">
            <v>BANCOLOMBIA</v>
          </cell>
          <cell r="CJ69" t="str">
            <v>AHORROS</v>
          </cell>
          <cell r="CK69" t="str">
            <v>27091288503</v>
          </cell>
          <cell r="CM69" t="str">
            <v>NO</v>
          </cell>
        </row>
        <row r="70">
          <cell r="A70" t="str">
            <v>NC-CPS-067-2023</v>
          </cell>
          <cell r="B70" t="str">
            <v>2 NACIONAL</v>
          </cell>
          <cell r="C70" t="str">
            <v>CD-NC-064-2023</v>
          </cell>
          <cell r="D70">
            <v>67</v>
          </cell>
          <cell r="E70" t="str">
            <v>KIMBERLY JOHANNA MORRIS RODRIGUEZ</v>
          </cell>
          <cell r="F70">
            <v>44967</v>
          </cell>
          <cell r="G70" t="str">
            <v>Prestación de servicios profesionales en la Subdirección de Gestión y Manejo de Áreas Protegidas para el desarrollo de estrategias de seguimiento y articulación que impulsen el cumplimiento de los objetivos de las líneas temáticas, tendientes a la disminución de presiones en las áreas administradas del Sistema de Parques Nacionales Naturales, acorde con las prioridades definidas en el Plan Nacional de Desarrollo vigente.</v>
          </cell>
          <cell r="H70" t="str">
            <v>PROFESIONAL</v>
          </cell>
          <cell r="I70" t="str">
            <v>2 CONTRATACIÓN DIRECTA</v>
          </cell>
          <cell r="J70" t="str">
            <v>14 PRESTACIÓN DE SERVICIOS</v>
          </cell>
          <cell r="K70" t="str">
            <v>N/A</v>
          </cell>
          <cell r="L70">
            <v>77101600</v>
          </cell>
          <cell r="M70">
            <v>8623</v>
          </cell>
          <cell r="O70">
            <v>14123</v>
          </cell>
          <cell r="P70">
            <v>44967</v>
          </cell>
          <cell r="R70" t="str">
            <v>C-3202-0900-4-0-3202031-02</v>
          </cell>
          <cell r="S70" t="str">
            <v>SIMPLIFICADO</v>
          </cell>
          <cell r="T70">
            <v>4727782</v>
          </cell>
          <cell r="U70">
            <v>48538562</v>
          </cell>
          <cell r="V70" t="str">
            <v>Cuarenta y ocho millones quinientos treinta y ocho mil quinientos sesenta y dos pesos</v>
          </cell>
          <cell r="X70" t="str">
            <v>1 PERSONA NATURAL</v>
          </cell>
          <cell r="Y70" t="str">
            <v>3 CÉDULA DE CIUDADANÍA</v>
          </cell>
          <cell r="Z70">
            <v>53090982</v>
          </cell>
          <cell r="AA70" t="str">
            <v>N-A</v>
          </cell>
          <cell r="AB70" t="str">
            <v>11 NO SE DILIGENCIA INFORMACIÓN PARA ESTE FORMULARIO EN ESTE PERÍODO DE REPORTE</v>
          </cell>
          <cell r="AC70" t="str">
            <v>FEMENINO</v>
          </cell>
          <cell r="AD70" t="str">
            <v>CUNDINAMARCA</v>
          </cell>
          <cell r="AE70" t="str">
            <v>BOGOTÁ</v>
          </cell>
          <cell r="AF70" t="str">
            <v>KIMBERLY</v>
          </cell>
          <cell r="AG70" t="str">
            <v>JOHANNA</v>
          </cell>
          <cell r="AH70" t="str">
            <v>MORRIS</v>
          </cell>
          <cell r="AI70" t="str">
            <v>RODRIGUEZ</v>
          </cell>
          <cell r="AJ70" t="str">
            <v>NO</v>
          </cell>
          <cell r="AK70" t="str">
            <v>6 NO CONSTITUYÓ GARANTÍAS</v>
          </cell>
          <cell r="AL70" t="str">
            <v>N-A</v>
          </cell>
          <cell r="AM70" t="str">
            <v>N-A</v>
          </cell>
          <cell r="AN70" t="str">
            <v>N-A</v>
          </cell>
          <cell r="AO70" t="str">
            <v>N-A</v>
          </cell>
          <cell r="AP70" t="str">
            <v>SGMAP-SUBDIRECCION DE GESTION Y MANEJO DE AREAS PROTEGIDAS</v>
          </cell>
          <cell r="AQ70" t="str">
            <v>GRUPO DE CONTRATOS</v>
          </cell>
          <cell r="AR70" t="str">
            <v>SUBDIRECCIÓN DE GESTIÓN Y MANEJO Y ÁREAS PROTEGIDAS</v>
          </cell>
          <cell r="AS70" t="str">
            <v>2 SUPERVISOR</v>
          </cell>
          <cell r="AT70" t="str">
            <v>3 CÉDULA DE CIUDADANÍA</v>
          </cell>
          <cell r="AU70">
            <v>52197050</v>
          </cell>
          <cell r="AV70" t="str">
            <v>EDNA MARIA CAROLINA JARRO FAJARDO</v>
          </cell>
          <cell r="AW70">
            <v>308</v>
          </cell>
          <cell r="AX70">
            <v>10.266666666666667</v>
          </cell>
          <cell r="AY70" t="str">
            <v>3 NO PACTADOS</v>
          </cell>
          <cell r="AZ70" t="str">
            <v>3 ADICIÓN EN VALOR y EN TIEMPO</v>
          </cell>
          <cell r="BA70">
            <v>1</v>
          </cell>
          <cell r="BB70">
            <v>2206298</v>
          </cell>
          <cell r="BC70">
            <v>45273</v>
          </cell>
          <cell r="BD70">
            <v>14</v>
          </cell>
          <cell r="BE70">
            <v>45273</v>
          </cell>
          <cell r="BF70">
            <v>44967</v>
          </cell>
          <cell r="BG70">
            <v>44967</v>
          </cell>
          <cell r="BH70">
            <v>44967</v>
          </cell>
          <cell r="BI70">
            <v>45290</v>
          </cell>
          <cell r="BS70" t="str">
            <v>2023420501000067E</v>
          </cell>
          <cell r="BT70">
            <v>50744860</v>
          </cell>
          <cell r="BU70" t="str">
            <v>EDNA ROCIO CASTRO</v>
          </cell>
          <cell r="BV70" t="str">
            <v>https://www.secop.gov.co/CO1BusinessLine/Tendering/BuyerWorkArea/Index?docUniqueIdentifier=CO1.BDOS.3964544</v>
          </cell>
          <cell r="BW70" t="str">
            <v>VIGENTE</v>
          </cell>
          <cell r="BY70" t="str">
            <v>https://community.secop.gov.co/Public/Tendering/OpportunityDetail/Index?noticeUID=CO1.NTC.3974946&amp;isFromPublicArea=True&amp;isModal=False</v>
          </cell>
          <cell r="BZ70" t="str">
            <v>Bogotá</v>
          </cell>
          <cell r="CA70" t="str">
            <v>D.C.</v>
          </cell>
          <cell r="CB70" t="str">
            <v>N-A</v>
          </cell>
          <cell r="CC70">
            <v>44966</v>
          </cell>
          <cell r="CD70" t="str">
            <v>kimberly.morris</v>
          </cell>
          <cell r="CE70" t="str">
            <v>@parquesnacionales.gov.co</v>
          </cell>
          <cell r="CF70" t="str">
            <v>kimberly.morris@parquesnacionales.gov.co</v>
          </cell>
          <cell r="CG70" t="str">
            <v>ADMINISTRADORA AMBIENTAL Y DE LOS RECURSOS NATURALES</v>
          </cell>
          <cell r="CH70">
            <v>2023</v>
          </cell>
          <cell r="CI70" t="str">
            <v>BANCOLOMBIA</v>
          </cell>
          <cell r="CJ70" t="str">
            <v>AHORROS</v>
          </cell>
          <cell r="CK70" t="str">
            <v>04537847315</v>
          </cell>
          <cell r="CM70" t="str">
            <v>NO</v>
          </cell>
        </row>
        <row r="71">
          <cell r="A71" t="str">
            <v>NC-CPS-068-2023</v>
          </cell>
          <cell r="B71" t="str">
            <v>2 NACIONAL</v>
          </cell>
          <cell r="C71" t="str">
            <v>CD-NC-076-2023</v>
          </cell>
          <cell r="D71">
            <v>68</v>
          </cell>
          <cell r="E71" t="str">
            <v>JUAN MANUEL GARCIA OCAMPO</v>
          </cell>
          <cell r="F71">
            <v>44970</v>
          </cell>
          <cell r="G71" t="str">
            <v>Prestación de servicios profesionales para realizar el impulso técnico y seguimiento a los trámites de competencia de la Subdirección de Gestión y Manejo de Áreas Protegidas, como apoyo a los procesos de Autoridad Ambiental y Coordinación del SINAP</v>
          </cell>
          <cell r="H71" t="str">
            <v>PROFESIONAL</v>
          </cell>
          <cell r="I71" t="str">
            <v>2 CONTRATACIÓN DIRECTA</v>
          </cell>
          <cell r="J71" t="str">
            <v>14 PRESTACIÓN DE SERVICIOS</v>
          </cell>
          <cell r="K71" t="str">
            <v>N/A</v>
          </cell>
          <cell r="L71">
            <v>77101504</v>
          </cell>
          <cell r="M71">
            <v>16123</v>
          </cell>
          <cell r="O71">
            <v>14923</v>
          </cell>
          <cell r="P71">
            <v>44970</v>
          </cell>
          <cell r="R71" t="str">
            <v>C-3202-0900-4-0-3202008-02</v>
          </cell>
          <cell r="S71" t="str">
            <v>SIMPLIFICADO</v>
          </cell>
          <cell r="T71">
            <v>4278535</v>
          </cell>
          <cell r="U71">
            <v>25671210</v>
          </cell>
          <cell r="V71" t="str">
            <v>Veinticinco millones seiscientos setenta y un mil doscientos diez pesos</v>
          </cell>
          <cell r="X71" t="str">
            <v>1 PERSONA NATURAL</v>
          </cell>
          <cell r="Y71" t="str">
            <v>3 CÉDULA DE CIUDADANÍA</v>
          </cell>
          <cell r="Z71">
            <v>10004569</v>
          </cell>
          <cell r="AA71" t="str">
            <v>N-A</v>
          </cell>
          <cell r="AB71" t="str">
            <v>11 NO SE DILIGENCIA INFORMACIÓN PARA ESTE FORMULARIO EN ESTE PERÍODO DE REPORTE</v>
          </cell>
          <cell r="AC71" t="str">
            <v>MASCULINO</v>
          </cell>
          <cell r="AD71" t="str">
            <v>CALDAS</v>
          </cell>
          <cell r="AE71" t="str">
            <v>MANIZALES</v>
          </cell>
          <cell r="AF71" t="str">
            <v>JUAN</v>
          </cell>
          <cell r="AG71" t="str">
            <v>MANUEL</v>
          </cell>
          <cell r="AH71" t="str">
            <v>GARCIA</v>
          </cell>
          <cell r="AI71" t="str">
            <v>OCAMPO</v>
          </cell>
          <cell r="AJ71" t="str">
            <v>NO</v>
          </cell>
          <cell r="AK71" t="str">
            <v>6 NO CONSTITUYÓ GARANTÍAS</v>
          </cell>
          <cell r="AL71" t="str">
            <v>N-A</v>
          </cell>
          <cell r="AM71" t="str">
            <v>N-A</v>
          </cell>
          <cell r="AN71" t="str">
            <v>N-A</v>
          </cell>
          <cell r="AO71" t="str">
            <v>N-A</v>
          </cell>
          <cell r="AP71" t="str">
            <v>SGMAP-SUBDIRECCION DE GESTION Y MANEJO DE AREAS PROTEGIDAS</v>
          </cell>
          <cell r="AQ71" t="str">
            <v>GRUPO DE CONTRATOS</v>
          </cell>
          <cell r="AR71" t="str">
            <v>GRUPO DE TRÁMITES Y EVALUACIÓN AMBIENTAL</v>
          </cell>
          <cell r="AS71" t="str">
            <v>2 SUPERVISOR</v>
          </cell>
          <cell r="AT71" t="str">
            <v>3 CÉDULA DE CIUDADANÍA</v>
          </cell>
          <cell r="AU71">
            <v>79690000</v>
          </cell>
          <cell r="AV71" t="str">
            <v>GUILLERMO ALBERTO SANTOS CEBALLOS</v>
          </cell>
          <cell r="AW71">
            <v>180</v>
          </cell>
          <cell r="AX71">
            <v>6</v>
          </cell>
          <cell r="AY71" t="str">
            <v>3 NO PACTADOS</v>
          </cell>
          <cell r="AZ71" t="str">
            <v>4 NO SE HA ADICIONADO NI EN VALOR y EN TIEMPO</v>
          </cell>
          <cell r="BF71">
            <v>44970</v>
          </cell>
          <cell r="BG71">
            <v>44970</v>
          </cell>
          <cell r="BH71">
            <v>44970</v>
          </cell>
          <cell r="BI71">
            <v>45146</v>
          </cell>
          <cell r="BS71" t="str">
            <v>2023420501000068E</v>
          </cell>
          <cell r="BT71">
            <v>25671210</v>
          </cell>
          <cell r="BU71" t="str">
            <v>MYRIAM JANETH GONZALEZ</v>
          </cell>
          <cell r="BV71" t="str">
            <v>https://www.secop.gov.co/CO1BusinessLine/Tendering/BuyerWorkArea/Index?docUniqueIdentifier=CO1.BDOS.3969989</v>
          </cell>
          <cell r="BW71" t="str">
            <v>TERMINADO NORMALMENTE</v>
          </cell>
          <cell r="BY71" t="str">
            <v>https://community.secop.gov.co/Public/Tendering/OpportunityDetail/Index?noticeUID=CO1.NTC.3976237&amp;isFromPublicArea=True&amp;isModal=False</v>
          </cell>
          <cell r="BZ71" t="str">
            <v>Bogotá</v>
          </cell>
          <cell r="CA71" t="str">
            <v>D.C.</v>
          </cell>
          <cell r="CB71" t="str">
            <v>N-A</v>
          </cell>
          <cell r="CC71">
            <v>44967</v>
          </cell>
          <cell r="CD71" t="str">
            <v>N/A</v>
          </cell>
          <cell r="CE71" t="str">
            <v>@parquesnacionales.gov.co</v>
          </cell>
          <cell r="CF71" t="str">
            <v>N/A@parquesnacionales.gov.co</v>
          </cell>
          <cell r="CG71" t="str">
            <v>INGENIERO AMBIENTAL</v>
          </cell>
          <cell r="CH71">
            <v>2023</v>
          </cell>
          <cell r="CI71" t="str">
            <v>BANCOLOMBIA</v>
          </cell>
          <cell r="CJ71" t="str">
            <v>AHORROS</v>
          </cell>
          <cell r="CK71" t="str">
            <v>04230715748</v>
          </cell>
          <cell r="CM71" t="str">
            <v>NO</v>
          </cell>
        </row>
        <row r="72">
          <cell r="A72" t="str">
            <v>NC-CPS-069-2023</v>
          </cell>
          <cell r="B72" t="str">
            <v>2 NACIONAL</v>
          </cell>
          <cell r="C72" t="str">
            <v>CD-NC-083-2023</v>
          </cell>
          <cell r="D72">
            <v>69</v>
          </cell>
          <cell r="E72" t="str">
            <v>GLORIA JOHANNA GONZÁLEZ LOPEZ</v>
          </cell>
          <cell r="F72">
            <v>44970</v>
          </cell>
          <cell r="G72" t="str">
            <v>Prestación de servicios profesionales en ciencias naturales, para la evaluación de solicitudes relacionadas con investigación científica en el marco del Proceso de Autoridad Ambiental.</v>
          </cell>
          <cell r="H72" t="str">
            <v>PROFESIONAL</v>
          </cell>
          <cell r="I72" t="str">
            <v>2 CONTRATACIÓN DIRECTA</v>
          </cell>
          <cell r="J72" t="str">
            <v>14 PRESTACIÓN DE SERVICIOS</v>
          </cell>
          <cell r="K72" t="str">
            <v>N/A</v>
          </cell>
          <cell r="L72">
            <v>77101504</v>
          </cell>
          <cell r="M72">
            <v>20523</v>
          </cell>
          <cell r="O72">
            <v>14623</v>
          </cell>
          <cell r="P72">
            <v>44970</v>
          </cell>
          <cell r="R72" t="str">
            <v>C-3202-0900-4-0-3202008-02</v>
          </cell>
          <cell r="S72" t="str">
            <v>SIMPLIFICADO</v>
          </cell>
          <cell r="T72">
            <v>4278535</v>
          </cell>
          <cell r="U72">
            <v>45352471</v>
          </cell>
          <cell r="V72" t="str">
            <v>Cuarenta y cinco millones trescientos cincuenta y dos mil cuatrocientos setenta y un pesos</v>
          </cell>
          <cell r="X72" t="str">
            <v>1 PERSONA NATURAL</v>
          </cell>
          <cell r="Y72" t="str">
            <v>3 CÉDULA DE CIUDADANÍA</v>
          </cell>
          <cell r="Z72">
            <v>1010163614</v>
          </cell>
          <cell r="AA72" t="str">
            <v>N-A</v>
          </cell>
          <cell r="AB72" t="str">
            <v>11 NO SE DILIGENCIA INFORMACIÓN PARA ESTE FORMULARIO EN ESTE PERÍODO DE REPORTE</v>
          </cell>
          <cell r="AC72" t="str">
            <v>FEMENINO</v>
          </cell>
          <cell r="AD72" t="str">
            <v>CUNDINAMARCA</v>
          </cell>
          <cell r="AE72" t="str">
            <v>BOGOTÁ</v>
          </cell>
          <cell r="AF72" t="str">
            <v>GLORIA</v>
          </cell>
          <cell r="AG72" t="str">
            <v>JOHANNA</v>
          </cell>
          <cell r="AH72" t="str">
            <v>GONZÁLEZ</v>
          </cell>
          <cell r="AI72" t="str">
            <v>LOPEZ</v>
          </cell>
          <cell r="AJ72" t="str">
            <v>NO</v>
          </cell>
          <cell r="AK72" t="str">
            <v>6 NO CONSTITUYÓ GARANTÍAS</v>
          </cell>
          <cell r="AL72" t="str">
            <v>N-A</v>
          </cell>
          <cell r="AM72" t="str">
            <v>N-A</v>
          </cell>
          <cell r="AN72" t="str">
            <v>N-A</v>
          </cell>
          <cell r="AO72" t="str">
            <v>N-A</v>
          </cell>
          <cell r="AP72" t="str">
            <v>SGMAP-SUBDIRECCION DE GESTION Y MANEJO DE AREAS PROTEGIDAS</v>
          </cell>
          <cell r="AQ72" t="str">
            <v>GRUPO DE CONTRATOS</v>
          </cell>
          <cell r="AR72" t="str">
            <v>GRUPO DE TRÁMITES Y EVALUACIÓN AMBIENTAL</v>
          </cell>
          <cell r="AS72" t="str">
            <v>2 SUPERVISOR</v>
          </cell>
          <cell r="AT72" t="str">
            <v>3 CÉDULA DE CIUDADANÍA</v>
          </cell>
          <cell r="AU72">
            <v>79690000</v>
          </cell>
          <cell r="AV72" t="str">
            <v>GUILLERMO ALBERTO SANTOS CEBALLOS</v>
          </cell>
          <cell r="AW72">
            <v>318</v>
          </cell>
          <cell r="AX72">
            <v>10.6</v>
          </cell>
          <cell r="AY72" t="str">
            <v>3 NO PACTADOS</v>
          </cell>
          <cell r="AZ72" t="str">
            <v>4 NO SE HA ADICIONADO NI EN VALOR y EN TIEMPO</v>
          </cell>
          <cell r="BF72">
            <v>44970</v>
          </cell>
          <cell r="BG72">
            <v>44970</v>
          </cell>
          <cell r="BH72">
            <v>44970</v>
          </cell>
          <cell r="BI72">
            <v>45290</v>
          </cell>
          <cell r="BK72" t="str">
            <v>1. SI</v>
          </cell>
          <cell r="BL72">
            <v>45131</v>
          </cell>
          <cell r="BM72">
            <v>15</v>
          </cell>
          <cell r="BS72" t="str">
            <v>2023420501000069E</v>
          </cell>
          <cell r="BT72">
            <v>45352471</v>
          </cell>
          <cell r="BU72" t="str">
            <v>LUZ JANETH VILLALBA SUAREZ</v>
          </cell>
          <cell r="BV72" t="str">
            <v>https://www.secop.gov.co/CO1BusinessLine/Tendering/BuyerWorkArea/Index?docUniqueIdentifier=CO1.BDOS.3987681</v>
          </cell>
          <cell r="BW72" t="str">
            <v>VIGENTE</v>
          </cell>
          <cell r="BY72" t="str">
            <v>https://community.secop.gov.co/Public/Tendering/OpportunityDetail/Index?noticeUID=CO1.NTC.3991441&amp;isFromPublicArea=True&amp;isModal=False</v>
          </cell>
          <cell r="BZ72" t="str">
            <v>Bogotá</v>
          </cell>
          <cell r="CA72" t="str">
            <v>D.C.</v>
          </cell>
          <cell r="CB72" t="str">
            <v>N-A</v>
          </cell>
          <cell r="CC72">
            <v>44968</v>
          </cell>
          <cell r="CD72" t="str">
            <v>permisos.investigacion</v>
          </cell>
          <cell r="CE72" t="str">
            <v>@parquesnacionales.gov.co</v>
          </cell>
          <cell r="CF72" t="str">
            <v>permisos.investigacion@parquesnacionales.gov.co</v>
          </cell>
          <cell r="CG72" t="str">
            <v>BIOLOGA</v>
          </cell>
          <cell r="CH72">
            <v>2023</v>
          </cell>
          <cell r="CI72" t="str">
            <v>DAVIVIENDA</v>
          </cell>
          <cell r="CJ72" t="str">
            <v>AHORROS</v>
          </cell>
          <cell r="CK72" t="str">
            <v>000030551246</v>
          </cell>
          <cell r="CM72" t="str">
            <v>NO</v>
          </cell>
        </row>
        <row r="73">
          <cell r="A73" t="str">
            <v>NC-CPS-070-2023</v>
          </cell>
          <cell r="B73" t="str">
            <v>2 NACIONAL</v>
          </cell>
          <cell r="C73" t="str">
            <v>CD-NC-069-2023</v>
          </cell>
          <cell r="D73">
            <v>70</v>
          </cell>
          <cell r="E73" t="str">
            <v>JOHANA MILENA VALBUENA VELANDIA</v>
          </cell>
          <cell r="F73">
            <v>44970</v>
          </cell>
          <cell r="G73" t="str">
            <v>Prestación de servicios profesionales para orientar y acompañar técnicamente los procesos de gobernanza y participación asociados a instrumentos de planeación y manejo, mecanismos de coordinación y apoyo a procesos consultivos que fortalezcan los procesos de manejo y generación de acuerdos con comunidades étnicas en las áreas protegidas administradas por Parques Nacionales Naturales de Colombia.</v>
          </cell>
          <cell r="H73" t="str">
            <v>PROFESIONAL</v>
          </cell>
          <cell r="I73" t="str">
            <v>2 CONTRATACIÓN DIRECTA</v>
          </cell>
          <cell r="J73" t="str">
            <v>14 PRESTACIÓN DE SERVICIOS</v>
          </cell>
          <cell r="K73" t="str">
            <v>N/A</v>
          </cell>
          <cell r="L73">
            <v>77101604</v>
          </cell>
          <cell r="M73">
            <v>9423</v>
          </cell>
          <cell r="O73">
            <v>14823</v>
          </cell>
          <cell r="P73">
            <v>44970</v>
          </cell>
          <cell r="R73" t="str">
            <v>C-3202-0900-4-0-3202008-02</v>
          </cell>
          <cell r="S73" t="str">
            <v>SIMPLIFICADO</v>
          </cell>
          <cell r="T73">
            <v>6494854</v>
          </cell>
          <cell r="U73">
            <v>69711433</v>
          </cell>
          <cell r="V73" t="str">
            <v>Sesenta y nueve millones setecientos once mil cuatrocientos treinta y tres pesos</v>
          </cell>
          <cell r="X73" t="str">
            <v>1 PERSONA NATURAL</v>
          </cell>
          <cell r="Y73" t="str">
            <v>3 CÉDULA DE CIUDADANÍA</v>
          </cell>
          <cell r="Z73">
            <v>52440992</v>
          </cell>
          <cell r="AA73" t="str">
            <v>N-A</v>
          </cell>
          <cell r="AB73" t="str">
            <v>11 NO SE DILIGENCIA INFORMACIÓN PARA ESTE FORMULARIO EN ESTE PERÍODO DE REPORTE</v>
          </cell>
          <cell r="AC73" t="str">
            <v>FEMENINO</v>
          </cell>
          <cell r="AD73" t="str">
            <v>CUNDINAMARCA</v>
          </cell>
          <cell r="AE73" t="str">
            <v>BOGOTÁ</v>
          </cell>
          <cell r="AF73" t="str">
            <v>JOHANA</v>
          </cell>
          <cell r="AG73" t="str">
            <v>MILENA</v>
          </cell>
          <cell r="AH73" t="str">
            <v>VALBUENA</v>
          </cell>
          <cell r="AI73" t="str">
            <v>VELANDIA</v>
          </cell>
          <cell r="AJ73" t="str">
            <v>SI</v>
          </cell>
          <cell r="AK73" t="str">
            <v>1 PÓLIZA</v>
          </cell>
          <cell r="AL73" t="str">
            <v>12 SEGUROS DEL ESTADO</v>
          </cell>
          <cell r="AM73" t="str">
            <v>2 CUMPLIMIENTO</v>
          </cell>
          <cell r="AN73">
            <v>44969</v>
          </cell>
          <cell r="AO73" t="str">
            <v>18-46-101017034</v>
          </cell>
          <cell r="AP73" t="str">
            <v>SGMAP-SUBDIRECCION DE GESTION Y MANEJO DE AREAS PROTEGIDAS</v>
          </cell>
          <cell r="AQ73" t="str">
            <v>GRUPO DE CONTRATOS</v>
          </cell>
          <cell r="AR73" t="str">
            <v>GRUPO DE PLANEACIÓN Y MANEJO</v>
          </cell>
          <cell r="AS73" t="str">
            <v>2 SUPERVISOR</v>
          </cell>
          <cell r="AT73" t="str">
            <v>3 CÉDULA DE CIUDADANÍA</v>
          </cell>
          <cell r="AU73">
            <v>80875190</v>
          </cell>
          <cell r="AV73" t="str">
            <v>CÉSAR ANDRÉS DELGADO HERNÁNDEZ</v>
          </cell>
          <cell r="AW73">
            <v>322</v>
          </cell>
          <cell r="AX73">
            <v>10.733333333333333</v>
          </cell>
          <cell r="AY73" t="str">
            <v>3 NO PACTADOS</v>
          </cell>
          <cell r="AZ73" t="str">
            <v>4 NO SE HA ADICIONADO NI EN VALOR y EN TIEMPO</v>
          </cell>
          <cell r="BF73">
            <v>44970</v>
          </cell>
          <cell r="BG73">
            <v>44970</v>
          </cell>
          <cell r="BH73">
            <v>44970</v>
          </cell>
          <cell r="BI73">
            <v>45290</v>
          </cell>
          <cell r="BS73" t="str">
            <v>2023420501000070E</v>
          </cell>
          <cell r="BT73">
            <v>69711433</v>
          </cell>
          <cell r="BU73" t="str">
            <v>MYRIAM JANETH GONZALEZ</v>
          </cell>
          <cell r="BV73" t="str">
            <v>https://www.secop.gov.co/CO1BusinessLine/Tendering/BuyerWorkArea/Index?docUniqueIdentifier=CO1.BDOS.3962041</v>
          </cell>
          <cell r="BW73" t="str">
            <v>VIGENTE</v>
          </cell>
          <cell r="BY73" t="str">
            <v>https://community.secop.gov.co/Public/Tendering/OpportunityDetail/Index?noticeUID=CO1.NTC.3978509&amp;isFromPublicArea=True&amp;isModal=False</v>
          </cell>
          <cell r="BZ73" t="str">
            <v>Bogotá</v>
          </cell>
          <cell r="CA73" t="str">
            <v>D.C.</v>
          </cell>
          <cell r="CB73">
            <v>44970</v>
          </cell>
          <cell r="CC73">
            <v>44966</v>
          </cell>
          <cell r="CD73" t="str">
            <v>johana.valbuena</v>
          </cell>
          <cell r="CE73" t="str">
            <v>@parquesnacionales.gov.co</v>
          </cell>
          <cell r="CF73" t="str">
            <v>johana.valbuena@parquesnacionales.gov.co</v>
          </cell>
          <cell r="CG73" t="str">
            <v>BIOLOGA MARINA</v>
          </cell>
          <cell r="CH73">
            <v>2023</v>
          </cell>
          <cell r="CI73" t="str">
            <v>SCOTIABANK COLPATRIA</v>
          </cell>
          <cell r="CJ73" t="str">
            <v>AHORROS</v>
          </cell>
          <cell r="CK73" t="str">
            <v>1932031725</v>
          </cell>
          <cell r="CM73" t="str">
            <v>NO</v>
          </cell>
        </row>
        <row r="74">
          <cell r="A74" t="str">
            <v>NC-CPS-071-2023</v>
          </cell>
          <cell r="B74" t="str">
            <v>2 NACIONAL</v>
          </cell>
          <cell r="C74" t="str">
            <v>CD-NC-082-2023</v>
          </cell>
          <cell r="D74">
            <v>71</v>
          </cell>
          <cell r="E74" t="str">
            <v>FABIAN ENRIQUE CASTRO VARGAS</v>
          </cell>
          <cell r="F74">
            <v>44970</v>
          </cell>
          <cell r="G74" t="str">
            <v>Prestar servicios profesionales para apoyar en el grupo de procesos corporativos el levantamiento de la memoria descriptiva y de los documentos de derechos humanos en la elaboración y o actualización de las tablas de retención documental de PNNC en cumplimiento del proyecto de fortalecimiento a la capacidad institucional.</v>
          </cell>
          <cell r="H74" t="str">
            <v>PROFESIONAL</v>
          </cell>
          <cell r="I74" t="str">
            <v>2 CONTRATACIÓN DIRECTA</v>
          </cell>
          <cell r="J74" t="str">
            <v>14 PRESTACIÓN DE SERVICIOS</v>
          </cell>
          <cell r="K74" t="str">
            <v>N/A</v>
          </cell>
          <cell r="L74">
            <v>80101500</v>
          </cell>
          <cell r="M74">
            <v>14823</v>
          </cell>
          <cell r="O74">
            <v>15123</v>
          </cell>
          <cell r="P74">
            <v>44970</v>
          </cell>
          <cell r="R74" t="str">
            <v>C-3299-0900-2-0-3299060-02</v>
          </cell>
          <cell r="S74" t="str">
            <v>SIMPLIFICADO</v>
          </cell>
          <cell r="T74">
            <v>5253000</v>
          </cell>
          <cell r="U74">
            <v>21012000</v>
          </cell>
          <cell r="V74" t="str">
            <v>Veintiuno millones doce mil pesos</v>
          </cell>
          <cell r="X74" t="str">
            <v>1 PERSONA NATURAL</v>
          </cell>
          <cell r="Y74" t="str">
            <v>3 CÉDULA DE CIUDADANÍA</v>
          </cell>
          <cell r="Z74">
            <v>79806408</v>
          </cell>
          <cell r="AA74" t="str">
            <v>N-A</v>
          </cell>
          <cell r="AB74" t="str">
            <v>11 NO SE DILIGENCIA INFORMACIÓN PARA ESTE FORMULARIO EN ESTE PERÍODO DE REPORTE</v>
          </cell>
          <cell r="AC74" t="str">
            <v>MASCULINO</v>
          </cell>
          <cell r="AD74" t="str">
            <v>CUNDINAMARCA</v>
          </cell>
          <cell r="AE74" t="str">
            <v>BOGOTÁ</v>
          </cell>
          <cell r="AF74" t="str">
            <v>FABIAN</v>
          </cell>
          <cell r="AG74" t="str">
            <v>ENRIQUE</v>
          </cell>
          <cell r="AH74" t="str">
            <v>CASTRO</v>
          </cell>
          <cell r="AI74" t="str">
            <v>VARGAS</v>
          </cell>
          <cell r="AJ74" t="str">
            <v>NO</v>
          </cell>
          <cell r="AK74" t="str">
            <v>6 NO CONSTITUYÓ GARANTÍAS</v>
          </cell>
          <cell r="AL74" t="str">
            <v>N-A</v>
          </cell>
          <cell r="AM74" t="str">
            <v>N-A</v>
          </cell>
          <cell r="AN74" t="str">
            <v>N-A</v>
          </cell>
          <cell r="AO74" t="str">
            <v>N-A</v>
          </cell>
          <cell r="AP74" t="str">
            <v>SAF-SUBDIRECCION ADMINISTRATIVA Y FINANCIERA</v>
          </cell>
          <cell r="AQ74" t="str">
            <v>GRUPO DE CONTRATOS</v>
          </cell>
          <cell r="AR74" t="str">
            <v>GRUPO DE PROCESOS CORPORATIVOS</v>
          </cell>
          <cell r="AS74" t="str">
            <v>2 SUPERVISOR</v>
          </cell>
          <cell r="AT74" t="str">
            <v>3 CÉDULA DE CIUDADANÍA</v>
          </cell>
          <cell r="AU74">
            <v>65586489</v>
          </cell>
          <cell r="AV74" t="str">
            <v>SANDRA LOZANO OYUELA</v>
          </cell>
          <cell r="AW74">
            <v>120</v>
          </cell>
          <cell r="AX74">
            <v>4</v>
          </cell>
          <cell r="AY74" t="str">
            <v>3 NO PACTADOS</v>
          </cell>
          <cell r="AZ74" t="str">
            <v>4 NO SE HA ADICIONADO NI EN VALOR y EN TIEMPO</v>
          </cell>
          <cell r="BF74">
            <v>44970</v>
          </cell>
          <cell r="BG74">
            <v>44970</v>
          </cell>
          <cell r="BH74">
            <v>44970</v>
          </cell>
          <cell r="BI74">
            <v>45089</v>
          </cell>
          <cell r="BS74" t="str">
            <v>2023420501000071E</v>
          </cell>
          <cell r="BT74">
            <v>21012000</v>
          </cell>
          <cell r="BU74" t="str">
            <v>LEIDY MARCELA GARAVITO ROMERO</v>
          </cell>
          <cell r="BV74" t="str">
            <v>https://www.secop.gov.co/CO1BusinessLine/Tendering/BuyerWorkArea/Index?docUniqueIdentifier=CO1.BDOS.3987839</v>
          </cell>
          <cell r="BW74" t="str">
            <v>TERMINADO NORMALMENTE</v>
          </cell>
          <cell r="BY74" t="str">
            <v>https://community.secop.gov.co/Public/Tendering/OpportunityDetail/Index?noticeUID=CO1.NTC.3991454&amp;isFromPublicArea=True&amp;isModal=False</v>
          </cell>
          <cell r="BZ74" t="str">
            <v>Bogotá</v>
          </cell>
          <cell r="CA74" t="str">
            <v>D.C.</v>
          </cell>
          <cell r="CB74" t="str">
            <v>N-A</v>
          </cell>
          <cell r="CC74">
            <v>44967</v>
          </cell>
          <cell r="CD74" t="str">
            <v>fabian.castro</v>
          </cell>
          <cell r="CE74" t="str">
            <v>@parquesnacionales.gov.co</v>
          </cell>
          <cell r="CF74" t="str">
            <v>fabian.castro@parquesnacionales.gov.co</v>
          </cell>
          <cell r="CG74" t="str">
            <v>PROFESIONAL EN SISTEMAS DE INFORAMACION Y DOCUMENTACION, BIBLIOTECOLOGO Y ARCHIVISTICO</v>
          </cell>
          <cell r="CH74">
            <v>2023</v>
          </cell>
          <cell r="CI74" t="str">
            <v>SCOTIABANK COLPATRIA</v>
          </cell>
          <cell r="CJ74" t="str">
            <v>AHORROS</v>
          </cell>
          <cell r="CK74" t="str">
            <v>01000926236</v>
          </cell>
          <cell r="CM74" t="str">
            <v>NO</v>
          </cell>
        </row>
        <row r="75">
          <cell r="A75" t="str">
            <v>NC-CPS-072-2023</v>
          </cell>
          <cell r="B75" t="str">
            <v>2 NACIONAL</v>
          </cell>
          <cell r="C75" t="str">
            <v>CD-NC-081-2023</v>
          </cell>
          <cell r="D75">
            <v>72</v>
          </cell>
          <cell r="E75" t="str">
            <v>DALIA MARCELA ALVEAR PACHECO</v>
          </cell>
          <cell r="F75">
            <v>44970</v>
          </cell>
          <cell r="G75" t="str">
            <v>Prestación de servicios profesionales en la orientación a las autoridades ambientales responsables de la declaratoria o ampliación de áreas protegidas para el uso correcto del Registro Único Nacional de Áreas Protegidas - RUNAP y administrar desde el componente temático este aplicativo, según las funciones de Parques Nacionales Naturales de Colombia</v>
          </cell>
          <cell r="H75" t="str">
            <v>PROFESIONAL</v>
          </cell>
          <cell r="I75" t="str">
            <v>2 CONTRATACIÓN DIRECTA</v>
          </cell>
          <cell r="J75" t="str">
            <v>14 PRESTACIÓN DE SERVICIOS</v>
          </cell>
          <cell r="K75" t="str">
            <v>N/A</v>
          </cell>
          <cell r="L75">
            <v>77101604</v>
          </cell>
          <cell r="M75">
            <v>18523</v>
          </cell>
          <cell r="O75">
            <v>15223</v>
          </cell>
          <cell r="P75">
            <v>44970</v>
          </cell>
          <cell r="R75" t="str">
            <v>C-3202-0900-4-0-3202008-02</v>
          </cell>
          <cell r="S75" t="str">
            <v>SIMPLIFICADO</v>
          </cell>
          <cell r="T75">
            <v>7297618</v>
          </cell>
          <cell r="U75">
            <v>76624989</v>
          </cell>
          <cell r="V75" t="str">
            <v>Setenta y seis millones seiscientos veinticuatro mil novecientos ochenta y nueve pesos</v>
          </cell>
          <cell r="X75" t="str">
            <v>1 PERSONA NATURAL</v>
          </cell>
          <cell r="Y75" t="str">
            <v>3 CÉDULA DE CIUDADANÍA</v>
          </cell>
          <cell r="Z75">
            <v>52249482</v>
          </cell>
          <cell r="AA75" t="str">
            <v>N-A</v>
          </cell>
          <cell r="AB75" t="str">
            <v>11 NO SE DILIGENCIA INFORMACIÓN PARA ESTE FORMULARIO EN ESTE PERÍODO DE REPORTE</v>
          </cell>
          <cell r="AC75" t="str">
            <v>FEMENINO</v>
          </cell>
          <cell r="AD75" t="str">
            <v>CUNDINAMARCA</v>
          </cell>
          <cell r="AE75" t="str">
            <v>BOGOTÁ</v>
          </cell>
          <cell r="AF75" t="str">
            <v>DALIA</v>
          </cell>
          <cell r="AG75" t="str">
            <v>MARCELA</v>
          </cell>
          <cell r="AH75" t="str">
            <v>ALVEAR</v>
          </cell>
          <cell r="AI75" t="str">
            <v>PACHECO</v>
          </cell>
          <cell r="AJ75" t="str">
            <v>SI</v>
          </cell>
          <cell r="AK75" t="str">
            <v>1 PÓLIZA</v>
          </cell>
          <cell r="AL75" t="str">
            <v>12 SEGUROS DEL ESTADO</v>
          </cell>
          <cell r="AM75" t="str">
            <v>2 CUMPLIMIENTO</v>
          </cell>
          <cell r="AN75">
            <v>44970</v>
          </cell>
          <cell r="AO75" t="str">
            <v>11-46-101033285</v>
          </cell>
          <cell r="AP75" t="str">
            <v>SGMAP-SUBDIRECCION DE GESTION Y MANEJO DE AREAS PROTEGIDAS</v>
          </cell>
          <cell r="AQ75" t="str">
            <v>GRUPO DE CONTRATOS</v>
          </cell>
          <cell r="AR75" t="str">
            <v>GRUPO DE GESTIÓN E INTEGRACIÓN DEL SINAP</v>
          </cell>
          <cell r="AS75" t="str">
            <v>2 SUPERVISOR</v>
          </cell>
          <cell r="AT75" t="str">
            <v>3 CÉDULA DE CIUDADANÍA</v>
          </cell>
          <cell r="AU75">
            <v>5947992</v>
          </cell>
          <cell r="AV75" t="str">
            <v>LUIS ALBERTO CRUZ COLORADO</v>
          </cell>
          <cell r="AW75">
            <v>315</v>
          </cell>
          <cell r="AX75">
            <v>10.5</v>
          </cell>
          <cell r="AY75" t="str">
            <v>3 NO PACTADOS</v>
          </cell>
          <cell r="AZ75" t="str">
            <v>4 NO SE HA ADICIONADO NI EN VALOR y EN TIEMPO</v>
          </cell>
          <cell r="BF75">
            <v>44970</v>
          </cell>
          <cell r="BG75">
            <v>44970</v>
          </cell>
          <cell r="BH75">
            <v>44970</v>
          </cell>
          <cell r="BI75">
            <v>45285</v>
          </cell>
          <cell r="BS75" t="str">
            <v>2023420501000072E</v>
          </cell>
          <cell r="BT75">
            <v>76624989</v>
          </cell>
          <cell r="BU75" t="str">
            <v>ALFONSO DAVID ORTIZ</v>
          </cell>
          <cell r="BV75" t="str">
            <v>https://www.secop.gov.co/CO1BusinessLine/Tendering/BuyerWorkArea/Index?docUniqueIdentifier=CO1.BDOS.3988063</v>
          </cell>
          <cell r="BW75" t="str">
            <v>VIGENTE</v>
          </cell>
          <cell r="BY75" t="str">
            <v>https://community.secop.gov.co/Public/Tendering/OpportunityDetail/Index?noticeUID=CO1.NTC.3994786&amp;isFromPublicArea=True&amp;isModal=False</v>
          </cell>
          <cell r="BZ75" t="str">
            <v>Bogotá</v>
          </cell>
          <cell r="CA75" t="str">
            <v>D.C.</v>
          </cell>
          <cell r="CB75">
            <v>44970</v>
          </cell>
          <cell r="CC75">
            <v>44968</v>
          </cell>
          <cell r="CD75" t="str">
            <v>marcela.alvear</v>
          </cell>
          <cell r="CE75" t="str">
            <v>@parquesnacionales.gov.co</v>
          </cell>
          <cell r="CF75" t="str">
            <v>marcela.alvear@parquesnacionales.gov.co</v>
          </cell>
          <cell r="CG75" t="str">
            <v>BIOLOGA</v>
          </cell>
          <cell r="CH75">
            <v>2023</v>
          </cell>
          <cell r="CI75" t="str">
            <v>BANCOLOMBIA</v>
          </cell>
          <cell r="CJ75" t="str">
            <v>AHORROS</v>
          </cell>
          <cell r="CK75" t="str">
            <v>37246021068</v>
          </cell>
          <cell r="CM75" t="str">
            <v>NO</v>
          </cell>
        </row>
        <row r="76">
          <cell r="A76" t="str">
            <v>NC-CPS-073-2023</v>
          </cell>
          <cell r="B76" t="str">
            <v>2 NACIONAL</v>
          </cell>
          <cell r="C76" t="str">
            <v>CD-NC-075-2023</v>
          </cell>
          <cell r="D76">
            <v>73</v>
          </cell>
          <cell r="E76" t="str">
            <v>ALAN AGUIA AGUDELO</v>
          </cell>
          <cell r="F76">
            <v>44970</v>
          </cell>
          <cell r="G76" t="str">
            <v>Prestar servicios profesionales para implementar, actualizar y documentar la arquitectura de las aplicaciones y apoyar la implementación y el soporte a los desarrollos de los sistemas de información de la entidad, contribuyendo al Proyecto de fortalecimiento de la capacidad institucional.</v>
          </cell>
          <cell r="H76" t="str">
            <v>PROFESIONAL</v>
          </cell>
          <cell r="I76" t="str">
            <v>2 CONTRATACIÓN DIRECTA</v>
          </cell>
          <cell r="J76" t="str">
            <v>14 PRESTACIÓN DE SERVICIOS</v>
          </cell>
          <cell r="K76" t="str">
            <v>N/A</v>
          </cell>
          <cell r="L76">
            <v>81111705</v>
          </cell>
          <cell r="M76">
            <v>22323</v>
          </cell>
          <cell r="O76">
            <v>15023</v>
          </cell>
          <cell r="P76">
            <v>44970</v>
          </cell>
          <cell r="R76" t="str">
            <v>C-3299-0900-2-0-3299063-02</v>
          </cell>
          <cell r="S76" t="str">
            <v>SIMPLIFICADO</v>
          </cell>
          <cell r="T76">
            <v>9662000</v>
          </cell>
          <cell r="U76">
            <v>57972000</v>
          </cell>
          <cell r="V76" t="str">
            <v>Cincuenta y siete millones novecientos setenta y dos mil pesos</v>
          </cell>
          <cell r="X76" t="str">
            <v>1 PERSONA NATURAL</v>
          </cell>
          <cell r="Y76" t="str">
            <v>3 CÉDULA DE CIUDADANÍA</v>
          </cell>
          <cell r="Z76">
            <v>80082479</v>
          </cell>
          <cell r="AA76" t="str">
            <v>N-A</v>
          </cell>
          <cell r="AB76" t="str">
            <v>11 NO SE DILIGENCIA INFORMACIÓN PARA ESTE FORMULARIO EN ESTE PERÍODO DE REPORTE</v>
          </cell>
          <cell r="AC76" t="str">
            <v>MASCULINO</v>
          </cell>
          <cell r="AD76" t="str">
            <v>CUNDINAMARCA</v>
          </cell>
          <cell r="AE76" t="str">
            <v>BOGOTÁ</v>
          </cell>
          <cell r="AF76" t="str">
            <v>ALAN</v>
          </cell>
          <cell r="AH76" t="str">
            <v>AGUIA</v>
          </cell>
          <cell r="AI76" t="str">
            <v>AGUDELO</v>
          </cell>
          <cell r="AJ76" t="str">
            <v>SI</v>
          </cell>
          <cell r="AK76" t="str">
            <v>1 PÓLIZA</v>
          </cell>
          <cell r="AL76" t="str">
            <v>8 MUNDIAL SEGUROS</v>
          </cell>
          <cell r="AM76" t="str">
            <v>2 CUMPLIMIENTO</v>
          </cell>
          <cell r="AN76">
            <v>44970</v>
          </cell>
          <cell r="AO76" t="str">
            <v>NB-100246714</v>
          </cell>
          <cell r="AP76" t="str">
            <v>SAF-SUBDIRECCION ADMINISTRATIVA Y FINANCIERA</v>
          </cell>
          <cell r="AQ76" t="str">
            <v>GRUPO DE CONTRATOS</v>
          </cell>
          <cell r="AR76" t="str">
            <v>GRUPO DE TECNOLOGÍAS DE LA INFORMACIÓN Y LAS COMUNICACIONES</v>
          </cell>
          <cell r="AS76" t="str">
            <v>2 SUPERVISOR</v>
          </cell>
          <cell r="AT76" t="str">
            <v>3 CÉDULA DE CIUDADANÍA</v>
          </cell>
          <cell r="AU76">
            <v>79245176</v>
          </cell>
          <cell r="AV76" t="str">
            <v>CARLOS ARTURO SAENZ BARON</v>
          </cell>
          <cell r="AW76">
            <v>180</v>
          </cell>
          <cell r="AX76">
            <v>6</v>
          </cell>
          <cell r="AY76" t="str">
            <v>3 NO PACTADOS</v>
          </cell>
          <cell r="AZ76" t="str">
            <v>4 NO SE HA ADICIONADO NI EN VALOR y EN TIEMPO</v>
          </cell>
          <cell r="BF76">
            <v>44970</v>
          </cell>
          <cell r="BG76">
            <v>44970</v>
          </cell>
          <cell r="BH76">
            <v>44970</v>
          </cell>
          <cell r="BI76">
            <v>45150</v>
          </cell>
          <cell r="BS76" t="str">
            <v>2023420501000073E</v>
          </cell>
          <cell r="BT76">
            <v>57972000</v>
          </cell>
          <cell r="BU76" t="str">
            <v>LUZ JANETH VILLALBA SUAREZ</v>
          </cell>
          <cell r="BV76" t="str">
            <v>https://www.secop.gov.co/CO1BusinessLine/Tendering/BuyerWorkArea/Index?docUniqueIdentifier=CO1.BDOS.3970663</v>
          </cell>
          <cell r="BW76" t="str">
            <v>TERMINADO NORMALMENTE</v>
          </cell>
          <cell r="BY76" t="str">
            <v>https://community.secop.gov.co/Public/Tendering/OpportunityDetail/Index?noticeUID=CO1.NTC.3994510&amp;isFromPublicArea=True&amp;isModal=False</v>
          </cell>
          <cell r="BZ76" t="str">
            <v>Bogotá</v>
          </cell>
          <cell r="CA76" t="str">
            <v>D.C.</v>
          </cell>
          <cell r="CB76">
            <v>44970</v>
          </cell>
          <cell r="CC76">
            <v>44967</v>
          </cell>
          <cell r="CD76" t="str">
            <v>serviciosweb</v>
          </cell>
          <cell r="CE76" t="str">
            <v>@parquesnacionales.gov.co</v>
          </cell>
          <cell r="CF76" t="str">
            <v>serviciosweb@parquesnacionales.gov.co</v>
          </cell>
          <cell r="CG76" t="str">
            <v>INGENIERO DE SISTEMAS Y COMPUTACION</v>
          </cell>
          <cell r="CH76">
            <v>2023</v>
          </cell>
          <cell r="CI76" t="str">
            <v>DAVIVIENDA</v>
          </cell>
          <cell r="CJ76" t="str">
            <v>AHORROS</v>
          </cell>
          <cell r="CK76" t="str">
            <v>475770010993</v>
          </cell>
          <cell r="CM76" t="str">
            <v>NO</v>
          </cell>
        </row>
        <row r="77">
          <cell r="A77" t="str">
            <v>NC-CPS-074-2023</v>
          </cell>
          <cell r="B77" t="str">
            <v>2 NACIONAL</v>
          </cell>
          <cell r="C77" t="str">
            <v>CD-NC-080-2023</v>
          </cell>
          <cell r="D77">
            <v>74</v>
          </cell>
          <cell r="E77" t="str">
            <v>JAIRO ANTONIO GONZALEZ VASQUEZ</v>
          </cell>
          <cell r="F77">
            <v>44970</v>
          </cell>
          <cell r="G77" t="str">
            <v>Prestación de servicios profesionales para realizar actividades de la operación estadística "áreas protegidas integrantes del SINAP inscritas en el RUNAP", así como orientar la implementación de los lineamientos del Sistema de Gestión Integrado de Parques Nacionales Naturales de Colombia en el Grupo de Gestión e Integración del SINAP.</v>
          </cell>
          <cell r="H77" t="str">
            <v>PROFESIONAL</v>
          </cell>
          <cell r="I77" t="str">
            <v>2 CONTRATACIÓN DIRECTA</v>
          </cell>
          <cell r="J77" t="str">
            <v>14 PRESTACIÓN DE SERVICIOS</v>
          </cell>
          <cell r="K77" t="str">
            <v>N/A</v>
          </cell>
          <cell r="L77">
            <v>77101604</v>
          </cell>
          <cell r="M77">
            <v>18123</v>
          </cell>
          <cell r="O77">
            <v>14723</v>
          </cell>
          <cell r="P77">
            <v>44970</v>
          </cell>
          <cell r="R77" t="str">
            <v>C-3299-0900-2-0-3299060-02</v>
          </cell>
          <cell r="S77" t="str">
            <v>SIMPLIFICADO</v>
          </cell>
          <cell r="T77">
            <v>5877696</v>
          </cell>
          <cell r="U77">
            <v>61715808</v>
          </cell>
          <cell r="V77" t="str">
            <v>Sesenta y un millones setecientos quince mil ochocientos ocho pesos</v>
          </cell>
          <cell r="X77" t="str">
            <v>1 PERSONA NATURAL</v>
          </cell>
          <cell r="Y77" t="str">
            <v>3 CÉDULA DE CIUDADANÍA</v>
          </cell>
          <cell r="Z77">
            <v>11449309</v>
          </cell>
          <cell r="AA77" t="str">
            <v>N-A</v>
          </cell>
          <cell r="AB77" t="str">
            <v>11 NO SE DILIGENCIA INFORMACIÓN PARA ESTE FORMULARIO EN ESTE PERÍODO DE REPORTE</v>
          </cell>
          <cell r="AC77" t="str">
            <v>MASCULINO</v>
          </cell>
          <cell r="AD77" t="str">
            <v>CUNDINAMARCA</v>
          </cell>
          <cell r="AE77" t="str">
            <v>BOGOTÁ</v>
          </cell>
          <cell r="AF77" t="str">
            <v>JAIRO</v>
          </cell>
          <cell r="AG77" t="str">
            <v>ANTONIO</v>
          </cell>
          <cell r="AH77" t="str">
            <v>GONZALEZ</v>
          </cell>
          <cell r="AI77" t="str">
            <v>VASQUEZ</v>
          </cell>
          <cell r="AJ77" t="str">
            <v>SI</v>
          </cell>
          <cell r="AK77" t="str">
            <v>1 PÓLIZA</v>
          </cell>
          <cell r="AL77" t="str">
            <v>12 SEGUROS DEL ESTADO</v>
          </cell>
          <cell r="AM77" t="str">
            <v>2 CUMPLIMIENTO</v>
          </cell>
          <cell r="AN77">
            <v>44971</v>
          </cell>
          <cell r="AO77" t="str">
            <v>37-46-101004948</v>
          </cell>
          <cell r="AP77" t="str">
            <v>SGMAP-SUBDIRECCION DE GESTION Y MANEJO DE AREAS PROTEGIDAS</v>
          </cell>
          <cell r="AQ77" t="str">
            <v>GRUPO DE CONTRATOS</v>
          </cell>
          <cell r="AR77" t="str">
            <v>GRUPO DE GESTIÓN E INTEGRACIÓN DEL SINAP</v>
          </cell>
          <cell r="AS77" t="str">
            <v>2 SUPERVISOR</v>
          </cell>
          <cell r="AT77" t="str">
            <v>3 CÉDULA DE CIUDADANÍA</v>
          </cell>
          <cell r="AU77">
            <v>5947992</v>
          </cell>
          <cell r="AV77" t="str">
            <v>LUIS ALBERTO CRUZ COLORADO</v>
          </cell>
          <cell r="AW77">
            <v>315</v>
          </cell>
          <cell r="AX77">
            <v>10.5</v>
          </cell>
          <cell r="AY77" t="str">
            <v>3 NO PACTADOS</v>
          </cell>
          <cell r="AZ77" t="str">
            <v>4 NO SE HA ADICIONADO NI EN VALOR y EN TIEMPO</v>
          </cell>
          <cell r="BF77">
            <v>44970</v>
          </cell>
          <cell r="BG77">
            <v>44971</v>
          </cell>
          <cell r="BH77">
            <v>44971</v>
          </cell>
          <cell r="BI77">
            <v>45288</v>
          </cell>
          <cell r="BS77" t="str">
            <v>2023420501000074E</v>
          </cell>
          <cell r="BT77">
            <v>61715808</v>
          </cell>
          <cell r="BU77" t="str">
            <v>ALFONSO DAVID ORTIZ</v>
          </cell>
          <cell r="BV77" t="str">
            <v>https://www.secop.gov.co/CO1BusinessLine/Tendering/BuyerWorkArea/Index?docUniqueIdentifier=CO1.BDOS.3978903</v>
          </cell>
          <cell r="BW77" t="str">
            <v>VIGENTE</v>
          </cell>
          <cell r="BY77" t="str">
            <v>https://community.secop.gov.co/Public/Tendering/OpportunityDetail/Index?noticeUID=CO1.NTC.3989532&amp;isFromPublicArea=True&amp;isModal=False</v>
          </cell>
          <cell r="BZ77" t="str">
            <v>Bogotá</v>
          </cell>
          <cell r="CA77" t="str">
            <v>D.C.</v>
          </cell>
          <cell r="CB77">
            <v>44971</v>
          </cell>
          <cell r="CC77">
            <v>44966</v>
          </cell>
          <cell r="CD77" t="str">
            <v>N/A</v>
          </cell>
          <cell r="CE77" t="str">
            <v>@parquesnacionales.gov.co</v>
          </cell>
          <cell r="CF77" t="str">
            <v>N/A@parquesnacionales.gov.co</v>
          </cell>
          <cell r="CG77" t="str">
            <v>INGENIERO AMBIENTAL Y SANITARIO</v>
          </cell>
          <cell r="CH77">
            <v>2023</v>
          </cell>
          <cell r="CI77" t="str">
            <v>DAVIVIENDA</v>
          </cell>
          <cell r="CJ77" t="str">
            <v>AHORROS</v>
          </cell>
          <cell r="CK77" t="str">
            <v>008900723308</v>
          </cell>
          <cell r="CM77" t="str">
            <v>SI</v>
          </cell>
        </row>
        <row r="78">
          <cell r="A78" t="str">
            <v>NC-CPS-075-2023</v>
          </cell>
          <cell r="B78" t="str">
            <v>2 NACIONAL</v>
          </cell>
          <cell r="C78" t="str">
            <v>CD-NC-088-2023</v>
          </cell>
          <cell r="D78">
            <v>75</v>
          </cell>
          <cell r="E78" t="str">
            <v>CLAUDIA ROCIO PERILLA MOLANO</v>
          </cell>
          <cell r="F78">
            <v>44971</v>
          </cell>
          <cell r="G78" t="str">
            <v>Prestación de servicios profesionales para realizar la formulación y seguimiento técnico y financiero de los proyectos de inversión y otros instrumentos de planeación a cargo de la Subdirección de Gestión y Manejo de Áreas Protegidas de Parques Nacionales Naturales de Colombia.</v>
          </cell>
          <cell r="H78" t="str">
            <v>PROFESIONAL</v>
          </cell>
          <cell r="I78" t="str">
            <v>2 CONTRATACIÓN DIRECTA</v>
          </cell>
          <cell r="J78" t="str">
            <v>14 PRESTACIÓN DE SERVICIOS</v>
          </cell>
          <cell r="K78" t="str">
            <v>N/A</v>
          </cell>
          <cell r="L78">
            <v>80101604</v>
          </cell>
          <cell r="M78">
            <v>8623</v>
          </cell>
          <cell r="O78">
            <v>16523</v>
          </cell>
          <cell r="P78">
            <v>44971</v>
          </cell>
          <cell r="R78" t="str">
            <v>C-3299-0900-2-0-3299054-02</v>
          </cell>
          <cell r="S78" t="str">
            <v>SIMPLIFICADO</v>
          </cell>
          <cell r="T78">
            <v>5271476</v>
          </cell>
          <cell r="U78">
            <v>55701930</v>
          </cell>
          <cell r="V78" t="str">
            <v>Cincuenta y cinco millones setecientos un mil novecientos treinta pesos</v>
          </cell>
          <cell r="X78" t="str">
            <v>1 PERSONA NATURAL</v>
          </cell>
          <cell r="Y78" t="str">
            <v>3 CÉDULA DE CIUDADANÍA</v>
          </cell>
          <cell r="Z78">
            <v>1013643913</v>
          </cell>
          <cell r="AA78" t="str">
            <v>N-A</v>
          </cell>
          <cell r="AB78" t="str">
            <v>11 NO SE DILIGENCIA INFORMACIÓN PARA ESTE FORMULARIO EN ESTE PERÍODO DE REPORTE</v>
          </cell>
          <cell r="AC78" t="str">
            <v>FEMENINO</v>
          </cell>
          <cell r="AD78" t="str">
            <v>CUNDINAMARCA</v>
          </cell>
          <cell r="AE78" t="str">
            <v>BOGOTÁ</v>
          </cell>
          <cell r="AF78" t="str">
            <v>CLAUDIA</v>
          </cell>
          <cell r="AG78" t="str">
            <v>ROCIO</v>
          </cell>
          <cell r="AH78" t="str">
            <v>PERILLA</v>
          </cell>
          <cell r="AI78" t="str">
            <v>MOLANO</v>
          </cell>
          <cell r="AJ78" t="str">
            <v>SI</v>
          </cell>
          <cell r="AK78" t="str">
            <v>1 PÓLIZA</v>
          </cell>
          <cell r="AL78" t="str">
            <v>12 SEGUROS DEL ESTADO</v>
          </cell>
          <cell r="AM78" t="str">
            <v>2 CUMPLIMIENTO</v>
          </cell>
          <cell r="AN78">
            <v>44971</v>
          </cell>
          <cell r="AO78" t="str">
            <v>21-46-101063011</v>
          </cell>
          <cell r="AP78" t="str">
            <v>SGMAP-SUBDIRECCION DE GESTION Y MANEJO DE AREAS PROTEGIDAS</v>
          </cell>
          <cell r="AQ78" t="str">
            <v>GRUPO DE CONTRATOS</v>
          </cell>
          <cell r="AR78" t="str">
            <v>GRUPO DE PLANEACIÓN Y MANEJO</v>
          </cell>
          <cell r="AS78" t="str">
            <v>2 SUPERVISOR</v>
          </cell>
          <cell r="AT78" t="str">
            <v>3 CÉDULA DE CIUDADANÍA</v>
          </cell>
          <cell r="AU78">
            <v>80875190</v>
          </cell>
          <cell r="AV78" t="str">
            <v>CÉSAR ANDRÉS DELGADO HERNÁNDEZ</v>
          </cell>
          <cell r="AW78">
            <v>317</v>
          </cell>
          <cell r="AX78">
            <v>10.566666666666666</v>
          </cell>
          <cell r="AY78" t="str">
            <v>3 NO PACTADOS</v>
          </cell>
          <cell r="AZ78" t="str">
            <v>4 NO SE HA ADICIONADO NI EN VALOR y EN TIEMPO</v>
          </cell>
          <cell r="BF78">
            <v>44971</v>
          </cell>
          <cell r="BG78">
            <v>44971</v>
          </cell>
          <cell r="BH78">
            <v>44971</v>
          </cell>
          <cell r="BI78">
            <v>45290</v>
          </cell>
          <cell r="BS78" t="str">
            <v>2023420501000075E</v>
          </cell>
          <cell r="BT78">
            <v>55701930</v>
          </cell>
          <cell r="BU78" t="str">
            <v>EDNA ROCIO CASTRO</v>
          </cell>
          <cell r="BV78" t="str">
            <v>https://www.secop.gov.co/CO1BusinessLine/Tendering/BuyerWorkArea/Index?docUniqueIdentifier=CO1.BDOS.3996564</v>
          </cell>
          <cell r="BW78" t="str">
            <v>VIGENTE</v>
          </cell>
          <cell r="BY78" t="str">
            <v>https://community.secop.gov.co/Public/Tendering/OpportunityDetail/Index?noticeUID=CO1.NTC.3998843&amp;isFromPublicArea=True&amp;isModal=False</v>
          </cell>
          <cell r="BZ78" t="str">
            <v>Bogotá</v>
          </cell>
          <cell r="CA78" t="str">
            <v>D.C.</v>
          </cell>
          <cell r="CB78">
            <v>44971</v>
          </cell>
          <cell r="CC78">
            <v>44965</v>
          </cell>
          <cell r="CD78" t="str">
            <v>claudia.perilla</v>
          </cell>
          <cell r="CE78" t="str">
            <v>@parquesnacionales.gov.co</v>
          </cell>
          <cell r="CF78" t="str">
            <v>claudia.perilla@parquesnacionales.gov.co</v>
          </cell>
          <cell r="CG78" t="str">
            <v>ADMINISTRADORA PÚBLICA</v>
          </cell>
          <cell r="CH78">
            <v>2023</v>
          </cell>
          <cell r="CI78" t="str">
            <v>BANCOLOMBIA</v>
          </cell>
          <cell r="CJ78" t="str">
            <v>AHORROS</v>
          </cell>
          <cell r="CK78" t="str">
            <v>07931344450</v>
          </cell>
          <cell r="CM78" t="str">
            <v>NO</v>
          </cell>
        </row>
        <row r="79">
          <cell r="A79" t="str">
            <v>NC-CPS-076-2023</v>
          </cell>
          <cell r="B79" t="str">
            <v>2 NACIONAL</v>
          </cell>
          <cell r="C79" t="str">
            <v>CD-NC-086-2023</v>
          </cell>
          <cell r="D79">
            <v>76</v>
          </cell>
          <cell r="E79" t="str">
            <v>ANDREA JOHANNA TORRES SUÁREZ</v>
          </cell>
          <cell r="F79">
            <v>44970</v>
          </cell>
          <cell r="G79" t="str">
            <v>Prestación de servicios profesionales para examinar y documentar las solicitudes, trámite y seguimiento para el registro de RNSC dentro de las competencias de Parques Nacionales Naturales, de acuerdo con las disposiciones legales y reglamentarias del proceso de coordinación del SINAP.</v>
          </cell>
          <cell r="H79" t="str">
            <v>PROFESIONAL</v>
          </cell>
          <cell r="I79" t="str">
            <v>2 CONTRATACIÓN DIRECTA</v>
          </cell>
          <cell r="J79" t="str">
            <v>14 PRESTACIÓN DE SERVICIOS</v>
          </cell>
          <cell r="K79" t="str">
            <v>N/A</v>
          </cell>
          <cell r="L79">
            <v>77101706</v>
          </cell>
          <cell r="M79">
            <v>20123</v>
          </cell>
          <cell r="O79">
            <v>16223</v>
          </cell>
          <cell r="P79">
            <v>44971</v>
          </cell>
          <cell r="R79" t="str">
            <v>C-3202-0900-4-0-3202018-02</v>
          </cell>
          <cell r="S79" t="str">
            <v>SIMPLIFICADO</v>
          </cell>
          <cell r="T79">
            <v>6000000</v>
          </cell>
          <cell r="U79">
            <v>60000000</v>
          </cell>
          <cell r="V79" t="str">
            <v>Sesenta millones pesos</v>
          </cell>
          <cell r="X79" t="str">
            <v>1 PERSONA NATURAL</v>
          </cell>
          <cell r="Y79" t="str">
            <v>3 CÉDULA DE CIUDADANÍA</v>
          </cell>
          <cell r="Z79">
            <v>53070993</v>
          </cell>
          <cell r="AA79" t="str">
            <v>N-A</v>
          </cell>
          <cell r="AB79" t="str">
            <v>11 NO SE DILIGENCIA INFORMACIÓN PARA ESTE FORMULARIO EN ESTE PERÍODO DE REPORTE</v>
          </cell>
          <cell r="AC79" t="str">
            <v>FEMENINO</v>
          </cell>
          <cell r="AD79" t="str">
            <v>CUNDINAMARCA</v>
          </cell>
          <cell r="AE79" t="str">
            <v>BOGOTÁ</v>
          </cell>
          <cell r="AF79" t="str">
            <v>ANDREA</v>
          </cell>
          <cell r="AG79" t="str">
            <v>JOHANNA</v>
          </cell>
          <cell r="AH79" t="str">
            <v>TORRES</v>
          </cell>
          <cell r="AI79" t="str">
            <v>SUÁREZ</v>
          </cell>
          <cell r="AJ79" t="str">
            <v>SI</v>
          </cell>
          <cell r="AK79" t="str">
            <v>1 PÓLIZA</v>
          </cell>
          <cell r="AL79" t="str">
            <v>12 SEGUROS DEL ESTADO</v>
          </cell>
          <cell r="AM79" t="str">
            <v>2 CUMPLIMIENTO</v>
          </cell>
          <cell r="AN79">
            <v>44971</v>
          </cell>
          <cell r="AO79" t="str">
            <v>37-46-101004950</v>
          </cell>
          <cell r="AP79" t="str">
            <v>SGMAP-SUBDIRECCION DE GESTION Y MANEJO DE AREAS PROTEGIDAS</v>
          </cell>
          <cell r="AQ79" t="str">
            <v>GRUPO DE CONTRATOS</v>
          </cell>
          <cell r="AR79" t="str">
            <v>GRUPO DE TRÁMITES Y EVALUACIÓN AMBIENTAL</v>
          </cell>
          <cell r="AS79" t="str">
            <v>2 SUPERVISOR</v>
          </cell>
          <cell r="AT79" t="str">
            <v>3 CÉDULA DE CIUDADANÍA</v>
          </cell>
          <cell r="AU79">
            <v>79690000</v>
          </cell>
          <cell r="AV79" t="str">
            <v>GUILLERMO ALBERTO SANTOS CEBALLOS</v>
          </cell>
          <cell r="AW79">
            <v>300</v>
          </cell>
          <cell r="AX79">
            <v>10</v>
          </cell>
          <cell r="AY79" t="str">
            <v>3 NO PACTADOS</v>
          </cell>
          <cell r="AZ79" t="str">
            <v>3 ADICIÓN EN VALOR y EN TIEMPO</v>
          </cell>
          <cell r="BA79">
            <v>1</v>
          </cell>
          <cell r="BB79">
            <v>3000000</v>
          </cell>
          <cell r="BC79">
            <v>45275</v>
          </cell>
          <cell r="BD79">
            <v>17</v>
          </cell>
          <cell r="BE79">
            <v>45275</v>
          </cell>
          <cell r="BF79">
            <v>44971</v>
          </cell>
          <cell r="BG79">
            <v>44973</v>
          </cell>
          <cell r="BH79">
            <v>44973</v>
          </cell>
          <cell r="BI79">
            <v>45290</v>
          </cell>
          <cell r="BS79" t="str">
            <v>2023420501000076E</v>
          </cell>
          <cell r="BT79">
            <v>63000000</v>
          </cell>
          <cell r="BU79" t="str">
            <v>MYRIAM JANETH GONZALEZ</v>
          </cell>
          <cell r="BV79" t="str">
            <v>https://www.secop.gov.co/CO1BusinessLine/Tendering/BuyerWorkArea/Index?docUniqueIdentifier=CO1.BDOS.3989058</v>
          </cell>
          <cell r="BW79" t="str">
            <v>VIGENTE</v>
          </cell>
          <cell r="BY79" t="str">
            <v>https://community.secop.gov.co/Public/Tendering/OpportunityDetail/Index?noticeUID=CO1.NTC.4001430&amp;isFromPublicArea=True&amp;isModal=False</v>
          </cell>
          <cell r="BZ79" t="str">
            <v>Bogotá</v>
          </cell>
          <cell r="CA79" t="str">
            <v>D.C.</v>
          </cell>
          <cell r="CB79">
            <v>44973</v>
          </cell>
          <cell r="CC79">
            <v>44971</v>
          </cell>
          <cell r="CD79" t="str">
            <v>andrea.torres</v>
          </cell>
          <cell r="CE79" t="str">
            <v>@parquesnacionales.gov.co</v>
          </cell>
          <cell r="CF79" t="str">
            <v>andrea.torres@parquesnacionales.gov.co</v>
          </cell>
          <cell r="CG79" t="str">
            <v>ABOGADA</v>
          </cell>
          <cell r="CH79">
            <v>2023</v>
          </cell>
          <cell r="CI79" t="str">
            <v>BOGOTA</v>
          </cell>
          <cell r="CJ79" t="str">
            <v>AHORROS</v>
          </cell>
          <cell r="CK79" t="str">
            <v>075651166</v>
          </cell>
          <cell r="CM79" t="str">
            <v>SI</v>
          </cell>
        </row>
        <row r="80">
          <cell r="A80" t="str">
            <v>NC-CPS-077-2023</v>
          </cell>
          <cell r="B80" t="str">
            <v>2 NACIONAL</v>
          </cell>
          <cell r="C80" t="str">
            <v>CD-NC-087-2023</v>
          </cell>
          <cell r="D80">
            <v>77</v>
          </cell>
          <cell r="E80" t="str">
            <v>JORMMY MARITZA MACHADO HERNANDEZ</v>
          </cell>
          <cell r="F80">
            <v>44971</v>
          </cell>
          <cell r="G80" t="str">
            <v>Prestación de servicios profesionales para gestionar y hacer seguimiento a la implementación de la política pública para la consolidación del SINAP - Conpes 4050, así como consolidar los reportes e informes que correspondan en el marco de dicha política desde las responsabilidades de la Subdirección de Gestión y Manejo de Áreas Protegidas de Parques Nacionales Naturales de Colombia.</v>
          </cell>
          <cell r="H80" t="str">
            <v>PROFESIONAL</v>
          </cell>
          <cell r="I80" t="str">
            <v>2 CONTRATACIÓN DIRECTA</v>
          </cell>
          <cell r="J80" t="str">
            <v>14 PRESTACIÓN DE SERVICIOS</v>
          </cell>
          <cell r="K80" t="str">
            <v>N/A</v>
          </cell>
          <cell r="L80">
            <v>77101604</v>
          </cell>
          <cell r="M80">
            <v>18223</v>
          </cell>
          <cell r="O80">
            <v>16023</v>
          </cell>
          <cell r="P80">
            <v>44971</v>
          </cell>
          <cell r="R80" t="str">
            <v>C-3202-0900-4-0-3202008-02</v>
          </cell>
          <cell r="S80" t="str">
            <v>SIMPLIFICADO</v>
          </cell>
          <cell r="T80">
            <v>9242190</v>
          </cell>
          <cell r="U80">
            <v>97042995</v>
          </cell>
          <cell r="V80" t="str">
            <v>Noventa y siete millones cuarenta y dos mil novecientos noventa y cinco pesos</v>
          </cell>
          <cell r="X80" t="str">
            <v>1 PERSONA NATURAL</v>
          </cell>
          <cell r="Y80" t="str">
            <v>3 CÉDULA DE CIUDADANÍA</v>
          </cell>
          <cell r="Z80">
            <v>28549051</v>
          </cell>
          <cell r="AA80" t="str">
            <v>N-A</v>
          </cell>
          <cell r="AB80" t="str">
            <v>11 NO SE DILIGENCIA INFORMACIÓN PARA ESTE FORMULARIO EN ESTE PERÍODO DE REPORTE</v>
          </cell>
          <cell r="AC80" t="str">
            <v>MASCULINO</v>
          </cell>
          <cell r="AD80" t="str">
            <v>TOLIMA</v>
          </cell>
          <cell r="AE80" t="str">
            <v>IBAGUÉ</v>
          </cell>
          <cell r="AF80" t="str">
            <v>JORMMY</v>
          </cell>
          <cell r="AG80" t="str">
            <v>MARITZA</v>
          </cell>
          <cell r="AH80" t="str">
            <v>MACHADO</v>
          </cell>
          <cell r="AI80" t="str">
            <v>HERNANDEZ</v>
          </cell>
          <cell r="AJ80" t="str">
            <v>SI</v>
          </cell>
          <cell r="AK80" t="str">
            <v>1 PÓLIZA</v>
          </cell>
          <cell r="AL80" t="str">
            <v>8 MUNDIAL SEGUROS</v>
          </cell>
          <cell r="AM80" t="str">
            <v>2 CUMPLIMIENTO</v>
          </cell>
          <cell r="AN80">
            <v>44971</v>
          </cell>
          <cell r="AO80" t="str">
            <v>NB-100246962</v>
          </cell>
          <cell r="AP80" t="str">
            <v>SGMAP-SUBDIRECCION DE GESTION Y MANEJO DE AREAS PROTEGIDAS</v>
          </cell>
          <cell r="AQ80" t="str">
            <v>GRUPO DE CONTRATOS</v>
          </cell>
          <cell r="AR80" t="str">
            <v>GRUPO DE GESTIÓN E INTEGRACIÓN DEL SINAP</v>
          </cell>
          <cell r="AS80" t="str">
            <v>2 SUPERVISOR</v>
          </cell>
          <cell r="AT80" t="str">
            <v>3 CÉDULA DE CIUDADANÍA</v>
          </cell>
          <cell r="AU80">
            <v>5947992</v>
          </cell>
          <cell r="AV80" t="str">
            <v>LUIS ALBERTO CRUZ COLORADO</v>
          </cell>
          <cell r="AW80">
            <v>315</v>
          </cell>
          <cell r="AX80">
            <v>10.5</v>
          </cell>
          <cell r="AY80" t="str">
            <v>3 NO PACTADOS</v>
          </cell>
          <cell r="AZ80" t="str">
            <v>4 NO SE HA ADICIONADO NI EN VALOR y EN TIEMPO</v>
          </cell>
          <cell r="BF80">
            <v>44971</v>
          </cell>
          <cell r="BG80">
            <v>44972</v>
          </cell>
          <cell r="BH80">
            <v>44972</v>
          </cell>
          <cell r="BI80">
            <v>45288</v>
          </cell>
          <cell r="BS80" t="str">
            <v>2023420501000077E</v>
          </cell>
          <cell r="BT80">
            <v>97042995</v>
          </cell>
          <cell r="BU80" t="str">
            <v>MYRIAM JANETH GONZALEZ</v>
          </cell>
          <cell r="BV80" t="str">
            <v>https://www.secop.gov.co/CO1BusinessLine/Tendering/BuyerWorkArea/Index?docUniqueIdentifier=CO1.BDOS.3991711</v>
          </cell>
          <cell r="BW80" t="str">
            <v>VIGENTE</v>
          </cell>
          <cell r="BY80" t="str">
            <v>https://community.secop.gov.co/Public/Tendering/OpportunityDetail/Index?noticeUID=CO1.NTC.3999675&amp;isFromPublicArea=True&amp;isModal=False</v>
          </cell>
          <cell r="BZ80" t="str">
            <v>Bogotá</v>
          </cell>
          <cell r="CA80" t="str">
            <v>D.C.</v>
          </cell>
          <cell r="CB80">
            <v>44972</v>
          </cell>
          <cell r="CC80">
            <v>44972</v>
          </cell>
          <cell r="CD80" t="str">
            <v>politica.sinap</v>
          </cell>
          <cell r="CE80" t="str">
            <v>@parquesnacionales.gov.co</v>
          </cell>
          <cell r="CF80" t="str">
            <v>politica.sinap@parquesnacionales.gov.co</v>
          </cell>
          <cell r="CG80" t="str">
            <v>BIOLOGA</v>
          </cell>
          <cell r="CH80">
            <v>2023</v>
          </cell>
          <cell r="CI80" t="str">
            <v>BANCOLOMBIA</v>
          </cell>
          <cell r="CJ80" t="str">
            <v>AHORROS</v>
          </cell>
          <cell r="CK80" t="str">
            <v>17115591444</v>
          </cell>
          <cell r="CM80" t="str">
            <v>NO</v>
          </cell>
        </row>
        <row r="81">
          <cell r="A81" t="str">
            <v>NC-CPS-078-2023</v>
          </cell>
          <cell r="B81" t="str">
            <v>2 NACIONAL</v>
          </cell>
          <cell r="C81" t="str">
            <v>CD-NC-089-2023</v>
          </cell>
          <cell r="D81">
            <v>78</v>
          </cell>
          <cell r="E81" t="str">
            <v>HECTOR DUBAN MOTATO CHACON</v>
          </cell>
          <cell r="F81">
            <v>44971</v>
          </cell>
          <cell r="G81" t="str">
            <v>Prestar servicios técnicos para el soporte de los componentes de tecnología de la entidad, contribuyendo al Proyecto del fortalecimiento de la capacidad institucional</v>
          </cell>
          <cell r="H81" t="str">
            <v>APOYO A LA GESTIÓN</v>
          </cell>
          <cell r="I81" t="str">
            <v>2 CONTRATACIÓN DIRECTA</v>
          </cell>
          <cell r="J81" t="str">
            <v>14 PRESTACIÓN DE SERVICIOS</v>
          </cell>
          <cell r="K81" t="str">
            <v>N/A</v>
          </cell>
          <cell r="L81">
            <v>81111811</v>
          </cell>
          <cell r="M81">
            <v>22423</v>
          </cell>
          <cell r="O81">
            <v>16323</v>
          </cell>
          <cell r="P81">
            <v>44971</v>
          </cell>
          <cell r="R81" t="str">
            <v>C-3299-0900-2-0-3299065-02</v>
          </cell>
          <cell r="S81" t="str">
            <v>SIMPLIFICADO</v>
          </cell>
          <cell r="T81">
            <v>3028000</v>
          </cell>
          <cell r="U81">
            <v>18168000</v>
          </cell>
          <cell r="V81" t="str">
            <v>Dieciocho millones ciento sesenta y ocho mil pesos</v>
          </cell>
          <cell r="X81" t="str">
            <v>1 PERSONA NATURAL</v>
          </cell>
          <cell r="Y81" t="str">
            <v>3 CÉDULA DE CIUDADANÍA</v>
          </cell>
          <cell r="Z81">
            <v>1000332185</v>
          </cell>
          <cell r="AA81" t="str">
            <v>N-A</v>
          </cell>
          <cell r="AB81" t="str">
            <v>11 NO SE DILIGENCIA INFORMACIÓN PARA ESTE FORMULARIO EN ESTE PERÍODO DE REPORTE</v>
          </cell>
          <cell r="AC81" t="str">
            <v>MASCULINO</v>
          </cell>
          <cell r="AD81" t="str">
            <v>CUNDINAMARCA</v>
          </cell>
          <cell r="AE81" t="str">
            <v>BOGOTÁ</v>
          </cell>
          <cell r="AF81" t="str">
            <v>HECTOR</v>
          </cell>
          <cell r="AG81" t="str">
            <v>DUBAN</v>
          </cell>
          <cell r="AH81" t="str">
            <v>MOTATO</v>
          </cell>
          <cell r="AI81" t="str">
            <v>CHACON</v>
          </cell>
          <cell r="AJ81" t="str">
            <v>NO</v>
          </cell>
          <cell r="AK81" t="str">
            <v>6 NO CONSTITUYÓ GARANTÍAS</v>
          </cell>
          <cell r="AL81" t="str">
            <v>N-A</v>
          </cell>
          <cell r="AM81" t="str">
            <v>N-A</v>
          </cell>
          <cell r="AN81" t="str">
            <v>N-A</v>
          </cell>
          <cell r="AO81" t="str">
            <v>N-A</v>
          </cell>
          <cell r="AP81" t="str">
            <v>SAF-SUBDIRECCION ADMINISTRATIVA Y FINANCIERA</v>
          </cell>
          <cell r="AQ81" t="str">
            <v>GRUPO DE CONTRATOS</v>
          </cell>
          <cell r="AR81" t="str">
            <v>GRUPO DE TECNOLOGÍAS DE LA INFORMACIÓN Y LAS COMUNICACIONES</v>
          </cell>
          <cell r="AS81" t="str">
            <v>2 SUPERVISOR</v>
          </cell>
          <cell r="AT81" t="str">
            <v>3 CÉDULA DE CIUDADANÍA</v>
          </cell>
          <cell r="AU81">
            <v>79245176</v>
          </cell>
          <cell r="AV81" t="str">
            <v>CARLOS ARTURO SAENZ BARON</v>
          </cell>
          <cell r="AW81">
            <v>180</v>
          </cell>
          <cell r="AX81">
            <v>6</v>
          </cell>
          <cell r="AY81" t="str">
            <v>3 NO PACTADOS</v>
          </cell>
          <cell r="AZ81" t="str">
            <v>4 NO SE HA ADICIONADO NI EN VALOR y EN TIEMPO</v>
          </cell>
          <cell r="BF81">
            <v>44971</v>
          </cell>
          <cell r="BG81">
            <v>44971</v>
          </cell>
          <cell r="BH81">
            <v>44971</v>
          </cell>
          <cell r="BI81">
            <v>45151</v>
          </cell>
          <cell r="BS81" t="str">
            <v>2023420501000078E</v>
          </cell>
          <cell r="BT81">
            <v>18168000</v>
          </cell>
          <cell r="BU81" t="str">
            <v>ALFONSO DAVID ORTIZ</v>
          </cell>
          <cell r="BV81" t="str">
            <v>https://www.secop.gov.co/CO1BusinessLine/Tendering/BuyerWorkArea/Index?docUniqueIdentifier=CO1.BDOS.3997735</v>
          </cell>
          <cell r="BW81" t="str">
            <v>TERMINADO NORMALMENTE</v>
          </cell>
          <cell r="BY81" t="str">
            <v>https://community.secop.gov.co/Public/Tendering/OpportunityDetail/Index?noticeUID=CO1.NTC.4003172&amp;isFromPublicArea=True&amp;isModal=False</v>
          </cell>
          <cell r="BZ81" t="str">
            <v>Bogotá</v>
          </cell>
          <cell r="CA81" t="str">
            <v>D.C.</v>
          </cell>
          <cell r="CB81" t="str">
            <v>N-A</v>
          </cell>
          <cell r="CC81">
            <v>44971</v>
          </cell>
          <cell r="CD81" t="str">
            <v>soporteit.central</v>
          </cell>
          <cell r="CE81" t="str">
            <v>@parquesnacionales.gov.co</v>
          </cell>
          <cell r="CF81" t="str">
            <v>soporteit.central@parquesnacionales.gov.co</v>
          </cell>
          <cell r="CG81" t="str">
            <v>TECNOLOGO EN GESTION DE REDES DE DATOS</v>
          </cell>
          <cell r="CH81">
            <v>2023</v>
          </cell>
          <cell r="CI81" t="str">
            <v>DAVIVIENDA</v>
          </cell>
          <cell r="CJ81" t="str">
            <v>AHORROS</v>
          </cell>
          <cell r="CK81" t="str">
            <v>473000080837</v>
          </cell>
          <cell r="CM81" t="str">
            <v>NO</v>
          </cell>
        </row>
        <row r="82">
          <cell r="A82" t="str">
            <v>NC-CPS-079-2023</v>
          </cell>
          <cell r="B82" t="str">
            <v>2 NACIONAL</v>
          </cell>
          <cell r="C82" t="str">
            <v>CD-NC-084-2023</v>
          </cell>
          <cell r="D82">
            <v>79</v>
          </cell>
          <cell r="E82" t="str">
            <v>ANGELA MARIA CASTAÑEDA IBAÑEZ</v>
          </cell>
          <cell r="F82">
            <v>44971</v>
          </cell>
          <cell r="G82" t="str">
            <v>Prestar servicios profesionales para administrar la base de datos geográfica institucional, garantizando la calidad de los metadatos de cada uno de los objetos geográficos que lo conforman, contribuyendo al Proyecto de Administración de SPNN.</v>
          </cell>
          <cell r="H82" t="str">
            <v>PROFESIONAL</v>
          </cell>
          <cell r="I82" t="str">
            <v>2 CONTRATACIÓN DIRECTA</v>
          </cell>
          <cell r="J82" t="str">
            <v>14 PRESTACIÓN DE SERVICIOS</v>
          </cell>
          <cell r="K82" t="str">
            <v>N/A</v>
          </cell>
          <cell r="L82">
            <v>81101512</v>
          </cell>
          <cell r="M82">
            <v>22823</v>
          </cell>
          <cell r="O82">
            <v>16123</v>
          </cell>
          <cell r="P82">
            <v>44971</v>
          </cell>
          <cell r="R82" t="str">
            <v>C-3202-0900-4-0-3202032-02</v>
          </cell>
          <cell r="S82" t="str">
            <v>SIMPLIFICADO</v>
          </cell>
          <cell r="T82">
            <v>7315000</v>
          </cell>
          <cell r="U82">
            <v>43890000</v>
          </cell>
          <cell r="V82" t="str">
            <v>Cuarenta y tres millones ochocientos noventa mil pesos</v>
          </cell>
          <cell r="X82" t="str">
            <v>1 PERSONA NATURAL</v>
          </cell>
          <cell r="Y82" t="str">
            <v>3 CÉDULA DE CIUDADANÍA</v>
          </cell>
          <cell r="Z82">
            <v>53139862</v>
          </cell>
          <cell r="AA82" t="str">
            <v>N-A</v>
          </cell>
          <cell r="AB82" t="str">
            <v>11 NO SE DILIGENCIA INFORMACIÓN PARA ESTE FORMULARIO EN ESTE PERÍODO DE REPORTE</v>
          </cell>
          <cell r="AC82" t="str">
            <v>FEMENINO</v>
          </cell>
          <cell r="AD82" t="str">
            <v>CUNDINAMARCA</v>
          </cell>
          <cell r="AE82" t="str">
            <v>BOGOTÁ</v>
          </cell>
          <cell r="AF82" t="str">
            <v>ANGELA</v>
          </cell>
          <cell r="AG82" t="str">
            <v>MARIA</v>
          </cell>
          <cell r="AH82" t="str">
            <v>CASTAÑEDA</v>
          </cell>
          <cell r="AI82" t="str">
            <v>IBAÑEZ</v>
          </cell>
          <cell r="AJ82" t="str">
            <v>NO</v>
          </cell>
          <cell r="AK82" t="str">
            <v>6 NO CONSTITUYÓ GARANTÍAS</v>
          </cell>
          <cell r="AL82" t="str">
            <v>N-A</v>
          </cell>
          <cell r="AM82" t="str">
            <v>N-A</v>
          </cell>
          <cell r="AN82" t="str">
            <v>N-A</v>
          </cell>
          <cell r="AO82" t="str">
            <v>N-A</v>
          </cell>
          <cell r="AP82" t="str">
            <v>SAF-SUBDIRECCION ADMINISTRATIVA Y FINANCIERA</v>
          </cell>
          <cell r="AQ82" t="str">
            <v>GRUPO DE CONTRATOS</v>
          </cell>
          <cell r="AR82" t="str">
            <v>GRUPO DE TECNOLOGÍAS DE LA INFORMACIÓN Y LAS COMUNICACIONES</v>
          </cell>
          <cell r="AS82" t="str">
            <v>2 SUPERVISOR</v>
          </cell>
          <cell r="AT82" t="str">
            <v>3 CÉDULA DE CIUDADANÍA</v>
          </cell>
          <cell r="AU82">
            <v>79245176</v>
          </cell>
          <cell r="AV82" t="str">
            <v>CARLOS ARTURO SAENZ BARON</v>
          </cell>
          <cell r="AW82">
            <v>180</v>
          </cell>
          <cell r="AX82">
            <v>6</v>
          </cell>
          <cell r="AY82" t="str">
            <v>3 NO PACTADOS</v>
          </cell>
          <cell r="AZ82" t="str">
            <v>4 NO SE HA ADICIONADO NI EN VALOR y EN TIEMPO</v>
          </cell>
          <cell r="BF82">
            <v>44971</v>
          </cell>
          <cell r="BG82">
            <v>44971</v>
          </cell>
          <cell r="BH82">
            <v>44971</v>
          </cell>
          <cell r="BI82">
            <v>45151</v>
          </cell>
          <cell r="BS82" t="str">
            <v>2023420501000079E</v>
          </cell>
          <cell r="BT82">
            <v>43890000</v>
          </cell>
          <cell r="BU82" t="str">
            <v>LUZ JANETH VILLALBA SUAREZ</v>
          </cell>
          <cell r="BV82" t="str">
            <v>https://www.secop.gov.co/CO1BusinessLine/Tendering/BuyerWorkArea/Index?docUniqueIdentifier=CO1.BDOS.3987949</v>
          </cell>
          <cell r="BW82" t="str">
            <v>TERMINADO NORMALMENTE</v>
          </cell>
          <cell r="BY82" t="str">
            <v>https://community.secop.gov.co/Public/Tendering/OpportunityDetail/Index?noticeUID=CO1.NTC.4001278&amp;isFromPublicArea=True&amp;isModal=False</v>
          </cell>
          <cell r="BZ82" t="str">
            <v>Bogotá</v>
          </cell>
          <cell r="CA82" t="str">
            <v>D.C.</v>
          </cell>
          <cell r="CB82" t="str">
            <v>N-A</v>
          </cell>
          <cell r="CC82">
            <v>44968</v>
          </cell>
          <cell r="CD82" t="str">
            <v>sistema.informacion</v>
          </cell>
          <cell r="CE82" t="str">
            <v>@parquesnacionales.gov.co</v>
          </cell>
          <cell r="CF82" t="str">
            <v>sistema.informacion@parquesnacionales.gov.co</v>
          </cell>
          <cell r="CG82" t="str">
            <v>INGENIERA TOPOGRAFICA</v>
          </cell>
          <cell r="CH82">
            <v>2023</v>
          </cell>
          <cell r="CI82" t="str">
            <v>DAVIVIENDA</v>
          </cell>
          <cell r="CJ82" t="str">
            <v>AHORROS</v>
          </cell>
          <cell r="CK82" t="str">
            <v>406000118678</v>
          </cell>
          <cell r="CM82" t="str">
            <v>NO</v>
          </cell>
        </row>
        <row r="83">
          <cell r="A83" t="str">
            <v>NC-CPS-080-2023</v>
          </cell>
          <cell r="B83" t="str">
            <v>2 NACIONAL</v>
          </cell>
          <cell r="C83" t="str">
            <v>CD-NC-079-2023</v>
          </cell>
          <cell r="D83">
            <v>80</v>
          </cell>
          <cell r="E83" t="str">
            <v>SERGIO BORDA LEON</v>
          </cell>
          <cell r="F83">
            <v>44971</v>
          </cell>
          <cell r="G83" t="str">
            <v>Prestación de servicios profesionales para desarrollar espacios de relacionamiento con campesinos que promuevan acuerdos para la solución de conflictos socioambientales en las áreas administradas por Parques Nacionales Naturales de Colombia, así como apoyar la implementación y seguimiento del Plan Nacional de Desarrollo en lo concerniente a Gobernanza y Participación.</v>
          </cell>
          <cell r="H83" t="str">
            <v>PROFESIONAL</v>
          </cell>
          <cell r="I83" t="str">
            <v>2 CONTRATACIÓN DIRECTA</v>
          </cell>
          <cell r="J83" t="str">
            <v>14 PRESTACIÓN DE SERVICIOS</v>
          </cell>
          <cell r="K83" t="str">
            <v>N/A</v>
          </cell>
          <cell r="L83">
            <v>77101604</v>
          </cell>
          <cell r="M83">
            <v>10423</v>
          </cell>
          <cell r="O83">
            <v>16423</v>
          </cell>
          <cell r="P83">
            <v>44971</v>
          </cell>
          <cell r="R83" t="str">
            <v>C-3202-0900-4-0-3202031-02</v>
          </cell>
          <cell r="S83" t="str">
            <v>SIMPLIFICADO</v>
          </cell>
          <cell r="T83">
            <v>7735476</v>
          </cell>
          <cell r="U83">
            <v>82511744</v>
          </cell>
          <cell r="V83" t="str">
            <v>Ochenta y dos millones quinientos once mil setecientos cuarenta y cuatro pesos</v>
          </cell>
          <cell r="X83" t="str">
            <v>1 PERSONA NATURAL</v>
          </cell>
          <cell r="Y83" t="str">
            <v>3 CÉDULA DE CIUDADANÍA</v>
          </cell>
          <cell r="Z83">
            <v>79908835</v>
          </cell>
          <cell r="AA83" t="str">
            <v>N-A</v>
          </cell>
          <cell r="AB83" t="str">
            <v>11 NO SE DILIGENCIA INFORMACIÓN PARA ESTE FORMULARIO EN ESTE PERÍODO DE REPORTE</v>
          </cell>
          <cell r="AC83" t="str">
            <v>MASCULINO</v>
          </cell>
          <cell r="AD83" t="str">
            <v>CUNDINAMARCA</v>
          </cell>
          <cell r="AE83" t="str">
            <v>BOGOTÁ</v>
          </cell>
          <cell r="AF83" t="str">
            <v>SERGIO</v>
          </cell>
          <cell r="AH83" t="str">
            <v>BORDA</v>
          </cell>
          <cell r="AI83" t="str">
            <v>LEON</v>
          </cell>
          <cell r="AJ83" t="str">
            <v>SI</v>
          </cell>
          <cell r="AK83" t="str">
            <v>1 PÓLIZA</v>
          </cell>
          <cell r="AL83" t="str">
            <v>12 SEGUROS DEL ESTADO</v>
          </cell>
          <cell r="AM83" t="str">
            <v>2 CUMPLIMIENTO</v>
          </cell>
          <cell r="AN83">
            <v>44971</v>
          </cell>
          <cell r="AO83" t="str">
            <v>11-46-101033358</v>
          </cell>
          <cell r="AP83" t="str">
            <v>SGMAP-SUBDIRECCION DE GESTION Y MANEJO DE AREAS PROTEGIDAS</v>
          </cell>
          <cell r="AQ83" t="str">
            <v>GRUPO DE CONTRATOS</v>
          </cell>
          <cell r="AR83" t="str">
            <v>GRUPO DE PLANEACIÓN Y MANEJO</v>
          </cell>
          <cell r="AS83" t="str">
            <v>2 SUPERVISOR</v>
          </cell>
          <cell r="AT83" t="str">
            <v>3 CÉDULA DE CIUDADANÍA</v>
          </cell>
          <cell r="AU83">
            <v>80875190</v>
          </cell>
          <cell r="AV83" t="str">
            <v>CÉSAR ANDRÉS DELGADO HERNÁNDEZ</v>
          </cell>
          <cell r="AW83">
            <v>320</v>
          </cell>
          <cell r="AX83">
            <v>10.666666666666666</v>
          </cell>
          <cell r="AY83" t="str">
            <v>3 NO PACTADOS</v>
          </cell>
          <cell r="AZ83" t="str">
            <v>4 NO SE HA ADICIONADO NI EN VALOR y EN TIEMPO</v>
          </cell>
          <cell r="BB83">
            <v>-47444253</v>
          </cell>
          <cell r="BF83">
            <v>44971</v>
          </cell>
          <cell r="BG83">
            <v>44972</v>
          </cell>
          <cell r="BH83">
            <v>44972</v>
          </cell>
          <cell r="BI83">
            <v>45138</v>
          </cell>
          <cell r="BJ83">
            <v>45138</v>
          </cell>
          <cell r="BS83" t="str">
            <v>2023420501000080E</v>
          </cell>
          <cell r="BT83">
            <v>35067491</v>
          </cell>
          <cell r="BU83" t="str">
            <v>MYRIAM JANETH GONZALEZ</v>
          </cell>
          <cell r="BV83" t="str">
            <v>https://www.secop.gov.co/CO1BusinessLine/Tendering/BuyerWorkArea/Index?docUniqueIdentifier=CO1.BDOS.3976081</v>
          </cell>
          <cell r="BW83" t="str">
            <v>LIQUIDADO</v>
          </cell>
          <cell r="BY83" t="str">
            <v>https://community.secop.gov.co/Public/Tendering/OpportunityDetail/Index?noticeUID=CO1.NTC.4002844&amp;isFromPublicArea=True&amp;isModal=False</v>
          </cell>
          <cell r="BZ83" t="str">
            <v>Bogotá</v>
          </cell>
          <cell r="CA83" t="str">
            <v>D.C.</v>
          </cell>
          <cell r="CB83">
            <v>44972</v>
          </cell>
          <cell r="CC83">
            <v>44967</v>
          </cell>
          <cell r="CD83" t="str">
            <v>sergio.borda</v>
          </cell>
          <cell r="CE83" t="str">
            <v>@parquesnacionales.gov.co</v>
          </cell>
          <cell r="CF83" t="str">
            <v>sergio.borda@parquesnacionales.gov.co</v>
          </cell>
          <cell r="CG83" t="str">
            <v>INGENIERO AGRICOLA</v>
          </cell>
          <cell r="CH83">
            <v>2023</v>
          </cell>
          <cell r="CI83" t="str">
            <v>BANCOLOMBIA</v>
          </cell>
          <cell r="CJ83" t="str">
            <v>AHORROS</v>
          </cell>
          <cell r="CK83" t="str">
            <v>38896556166</v>
          </cell>
          <cell r="CM83" t="str">
            <v>NO</v>
          </cell>
        </row>
        <row r="84">
          <cell r="A84" t="str">
            <v>NC-CPS-081-2023</v>
          </cell>
          <cell r="B84" t="str">
            <v>2 NACIONAL</v>
          </cell>
          <cell r="C84" t="str">
            <v>CD-NC-093-2023</v>
          </cell>
          <cell r="D84">
            <v>81</v>
          </cell>
          <cell r="E84" t="str">
            <v>LUZ KELLY GARCIA CONDE</v>
          </cell>
          <cell r="F84">
            <v>44972</v>
          </cell>
          <cell r="G84" t="str">
            <v>Prestar servicios técnicos para corroborar y ajustar la cartografía, en el marco del registro y seguimiento de reservas naturales de la sociedad civil, de conformidad con el proceso de coordinación del SINAP.</v>
          </cell>
          <cell r="H84" t="str">
            <v>APOYO A LA GESTIÓN</v>
          </cell>
          <cell r="I84" t="str">
            <v>2 CONTRATACIÓN DIRECTA</v>
          </cell>
          <cell r="J84" t="str">
            <v>14 PRESTACIÓN DE SERVICIOS</v>
          </cell>
          <cell r="K84" t="str">
            <v>N/A</v>
          </cell>
          <cell r="L84">
            <v>81112002</v>
          </cell>
          <cell r="M84">
            <v>20323</v>
          </cell>
          <cell r="O84">
            <v>17323</v>
          </cell>
          <cell r="P84">
            <v>44973</v>
          </cell>
          <cell r="R84" t="str">
            <v>C-3202-0900-4-0-3202018-02</v>
          </cell>
          <cell r="S84" t="str">
            <v>SIMPLIFICADO</v>
          </cell>
          <cell r="T84">
            <v>2987824</v>
          </cell>
          <cell r="U84">
            <v>28583516</v>
          </cell>
          <cell r="V84" t="str">
            <v>Veintiocho millones quinientos ochenta y tres mil quinientos dieciséis pesos</v>
          </cell>
          <cell r="X84" t="str">
            <v>1 PERSONA NATURAL</v>
          </cell>
          <cell r="Y84" t="str">
            <v>3 CÉDULA DE CIUDADANÍA</v>
          </cell>
          <cell r="Z84">
            <v>1069716271</v>
          </cell>
          <cell r="AA84" t="str">
            <v>N-A</v>
          </cell>
          <cell r="AB84" t="str">
            <v>11 NO SE DILIGENCIA INFORMACIÓN PARA ESTE FORMULARIO EN ESTE PERÍODO DE REPORTE</v>
          </cell>
          <cell r="AC84" t="str">
            <v>FEMENINO</v>
          </cell>
          <cell r="AD84" t="str">
            <v>CUNDINAMARCA</v>
          </cell>
          <cell r="AE84" t="str">
            <v>FUSAGASUGA</v>
          </cell>
          <cell r="AF84" t="str">
            <v>LUZ</v>
          </cell>
          <cell r="AG84" t="str">
            <v>KELLY</v>
          </cell>
          <cell r="AH84" t="str">
            <v>GARCIA</v>
          </cell>
          <cell r="AI84" t="str">
            <v>CONDE</v>
          </cell>
          <cell r="AJ84" t="str">
            <v>NO</v>
          </cell>
          <cell r="AK84" t="str">
            <v>6 NO CONSTITUYÓ GARANTÍAS</v>
          </cell>
          <cell r="AL84" t="str">
            <v>N-A</v>
          </cell>
          <cell r="AM84" t="str">
            <v>N-A</v>
          </cell>
          <cell r="AN84" t="str">
            <v>N-A</v>
          </cell>
          <cell r="AO84" t="str">
            <v>N-A</v>
          </cell>
          <cell r="AP84" t="str">
            <v>SGMAP-SUBDIRECCION DE GESTION Y MANEJO DE AREAS PROTEGIDAS</v>
          </cell>
          <cell r="AQ84" t="str">
            <v>GRUPO DE CONTRATOS</v>
          </cell>
          <cell r="AR84" t="str">
            <v>GRUPO DE TRÁMITES Y EVALUACIÓN AMBIENTAL</v>
          </cell>
          <cell r="AS84" t="str">
            <v>2 SUPERVISOR</v>
          </cell>
          <cell r="AT84" t="str">
            <v>3 CÉDULA DE CIUDADANÍA</v>
          </cell>
          <cell r="AU84">
            <v>79690000</v>
          </cell>
          <cell r="AV84" t="str">
            <v>GUILLERMO ALBERTO SANTOS CEBALLOS</v>
          </cell>
          <cell r="AW84">
            <v>287</v>
          </cell>
          <cell r="AX84">
            <v>9.5666666666666664</v>
          </cell>
          <cell r="AY84" t="str">
            <v>3 NO PACTADOS</v>
          </cell>
          <cell r="AZ84" t="str">
            <v>4 NO SE HA ADICIONADO NI EN VALOR y EN TIEMPO</v>
          </cell>
          <cell r="BB84">
            <v>-22508274</v>
          </cell>
          <cell r="BF84">
            <v>44973</v>
          </cell>
          <cell r="BG84">
            <v>44972</v>
          </cell>
          <cell r="BH84">
            <v>44972</v>
          </cell>
          <cell r="BI84">
            <v>45032</v>
          </cell>
          <cell r="BJ84">
            <v>45033</v>
          </cell>
          <cell r="BS84" t="str">
            <v>2023420501000081E</v>
          </cell>
          <cell r="BT84">
            <v>6075242</v>
          </cell>
          <cell r="BU84" t="str">
            <v>EDNA ROCIO CASTRO</v>
          </cell>
          <cell r="BV84" t="str">
            <v>https://www.secop.gov.co/CO1BusinessLine/Tendering/BuyerWorkArea/Index?docUniqueIdentifier=CO1.BDOS.4004089</v>
          </cell>
          <cell r="BW84" t="str">
            <v>LIQUIDADO</v>
          </cell>
          <cell r="BY84" t="str">
            <v>https://community.secop.gov.co/Public/Tendering/OpportunityDetail/Index?noticeUID=CO1.NTC.4009547&amp;isFromPublicArea=True&amp;isModal=False</v>
          </cell>
          <cell r="BZ84" t="str">
            <v>Bogotá</v>
          </cell>
          <cell r="CA84" t="str">
            <v>D.C.</v>
          </cell>
          <cell r="CB84" t="str">
            <v>N-A</v>
          </cell>
          <cell r="CC84">
            <v>44973</v>
          </cell>
          <cell r="CD84" t="str">
            <v>N/A</v>
          </cell>
          <cell r="CE84" t="str">
            <v>@parquesnacionales.gov.co</v>
          </cell>
          <cell r="CF84" t="str">
            <v>N/A@parquesnacionales.gov.co</v>
          </cell>
          <cell r="CG84" t="str">
            <v>TECNOLOGA EN CARTOGRAFIA</v>
          </cell>
          <cell r="CH84">
            <v>2023</v>
          </cell>
          <cell r="CI84" t="str">
            <v>BANCOLOMBIA</v>
          </cell>
          <cell r="CJ84" t="str">
            <v>AHORROS</v>
          </cell>
          <cell r="CK84" t="str">
            <v>20455801622</v>
          </cell>
          <cell r="CM84" t="str">
            <v>NO</v>
          </cell>
        </row>
        <row r="85">
          <cell r="A85" t="str">
            <v>NC-CPS-082-2023</v>
          </cell>
          <cell r="B85" t="str">
            <v>2 NACIONAL</v>
          </cell>
          <cell r="C85" t="str">
            <v>CD-NC-085-2023</v>
          </cell>
          <cell r="D85">
            <v>82</v>
          </cell>
          <cell r="E85" t="str">
            <v>FERNANDO BOLIVAR BUITRAGO</v>
          </cell>
          <cell r="F85">
            <v>44972</v>
          </cell>
          <cell r="G85" t="str">
            <v>Prestar servicios profesionales para planificar, administrar y monitorear la Infraestructura tecnológica del centro de cómputo, y los componentes de seguridad perimetral de la entidad, contribuyendo al Proyecto de fortalecimiento de la capacidad institucional.</v>
          </cell>
          <cell r="H85" t="str">
            <v>PROFESIONAL</v>
          </cell>
          <cell r="I85" t="str">
            <v>2 CONTRATACIÓN DIRECTA</v>
          </cell>
          <cell r="J85" t="str">
            <v>14 PRESTACIÓN DE SERVICIOS</v>
          </cell>
          <cell r="K85" t="str">
            <v>N/A</v>
          </cell>
          <cell r="L85">
            <v>81111708</v>
          </cell>
          <cell r="M85">
            <v>22623</v>
          </cell>
          <cell r="O85">
            <v>16823</v>
          </cell>
          <cell r="P85">
            <v>44972</v>
          </cell>
          <cell r="R85" t="str">
            <v>C-3299-0900-2-0-3299065-02</v>
          </cell>
          <cell r="S85" t="str">
            <v>SIMPLIFICADO</v>
          </cell>
          <cell r="T85">
            <v>9662000</v>
          </cell>
          <cell r="U85">
            <v>101773067</v>
          </cell>
          <cell r="V85" t="str">
            <v>Ciento un millones setecientos setenta y tres mil sesenta y siete pesos</v>
          </cell>
          <cell r="X85" t="str">
            <v>1 PERSONA NATURAL</v>
          </cell>
          <cell r="Y85" t="str">
            <v>3 CÉDULA DE CIUDADANÍA</v>
          </cell>
          <cell r="Z85">
            <v>82392676</v>
          </cell>
          <cell r="AA85" t="str">
            <v>N-A</v>
          </cell>
          <cell r="AB85" t="str">
            <v>11 NO SE DILIGENCIA INFORMACIÓN PARA ESTE FORMULARIO EN ESTE PERÍODO DE REPORTE</v>
          </cell>
          <cell r="AC85" t="str">
            <v>MASCULINO</v>
          </cell>
          <cell r="AD85" t="str">
            <v>CUNDINAMARCA</v>
          </cell>
          <cell r="AE85" t="str">
            <v>FUSAGASUGA</v>
          </cell>
          <cell r="AF85" t="str">
            <v>FERNANDO</v>
          </cell>
          <cell r="AH85" t="str">
            <v>BOLIVAR</v>
          </cell>
          <cell r="AI85" t="str">
            <v>BUITRAGO</v>
          </cell>
          <cell r="AJ85" t="str">
            <v>SI</v>
          </cell>
          <cell r="AK85" t="str">
            <v>1 PÓLIZA</v>
          </cell>
          <cell r="AL85" t="str">
            <v>8 MUNDIAL SEGUROS</v>
          </cell>
          <cell r="AM85" t="str">
            <v>2 CUMPLIMIENTO</v>
          </cell>
          <cell r="AN85">
            <v>44972</v>
          </cell>
          <cell r="AO85" t="str">
            <v>NB-100247194</v>
          </cell>
          <cell r="AP85" t="str">
            <v>SAF-SUBDIRECCION ADMINISTRATIVA Y FINANCIERA</v>
          </cell>
          <cell r="AQ85" t="str">
            <v>GRUPO DE CONTRATOS</v>
          </cell>
          <cell r="AR85" t="str">
            <v>GRUPO DE TECNOLOGÍAS DE LA INFORMACIÓN Y LAS COMUNICACIONES</v>
          </cell>
          <cell r="AS85" t="str">
            <v>2 SUPERVISOR</v>
          </cell>
          <cell r="AT85" t="str">
            <v>3 CÉDULA DE CIUDADANÍA</v>
          </cell>
          <cell r="AU85">
            <v>79245176</v>
          </cell>
          <cell r="AV85" t="str">
            <v>CARLOS ARTURO SAENZ BARON</v>
          </cell>
          <cell r="AW85">
            <v>318</v>
          </cell>
          <cell r="AX85">
            <v>10.6</v>
          </cell>
          <cell r="AY85" t="str">
            <v>3 NO PACTADOS</v>
          </cell>
          <cell r="AZ85" t="str">
            <v>4 NO SE HA ADICIONADO NI EN VALOR y EN TIEMPO</v>
          </cell>
          <cell r="BF85">
            <v>44972</v>
          </cell>
          <cell r="BG85">
            <v>44972</v>
          </cell>
          <cell r="BH85">
            <v>44972</v>
          </cell>
          <cell r="BI85">
            <v>45290</v>
          </cell>
          <cell r="BS85" t="str">
            <v>2023420501000082E</v>
          </cell>
          <cell r="BT85">
            <v>101773067</v>
          </cell>
          <cell r="BU85" t="str">
            <v>LUZ JANETH VILLALBA SUAREZ</v>
          </cell>
          <cell r="BV85" t="str">
            <v>https://www.secop.gov.co/CO1BusinessLine/Tendering/BuyerWorkArea/Index?docUniqueIdentifier=CO1.BDOS.3988091</v>
          </cell>
          <cell r="BW85" t="str">
            <v>VIGENTE</v>
          </cell>
          <cell r="BY85" t="str">
            <v>https://community.secop.gov.co/Public/Tendering/OpportunityDetail/Index?noticeUID=CO1.NTC.4009633&amp;isFromPublicArea=True&amp;isModal=False</v>
          </cell>
          <cell r="BZ85" t="str">
            <v>Bogotá</v>
          </cell>
          <cell r="CA85" t="str">
            <v>D.C.</v>
          </cell>
          <cell r="CB85">
            <v>44972</v>
          </cell>
          <cell r="CC85">
            <v>44971</v>
          </cell>
          <cell r="CD85" t="str">
            <v>redes.seguridad</v>
          </cell>
          <cell r="CE85" t="str">
            <v>@parquesnacionales.gov.co</v>
          </cell>
          <cell r="CF85" t="str">
            <v>redes.seguridad@parquesnacionales.gov.co</v>
          </cell>
          <cell r="CG85" t="str">
            <v>INGENIERO DE SISTEMAS</v>
          </cell>
          <cell r="CH85">
            <v>2023</v>
          </cell>
          <cell r="CI85" t="str">
            <v>SCOTIABANK COLPATRIA</v>
          </cell>
          <cell r="CJ85" t="str">
            <v>AHORROS</v>
          </cell>
          <cell r="CK85" t="str">
            <v>1012277683</v>
          </cell>
          <cell r="CM85" t="str">
            <v>NO</v>
          </cell>
        </row>
        <row r="86">
          <cell r="A86" t="str">
            <v>NC-CPS-083-2023</v>
          </cell>
          <cell r="B86" t="str">
            <v>2 NACIONAL</v>
          </cell>
          <cell r="C86" t="str">
            <v>CD-NC-092-2023</v>
          </cell>
          <cell r="D86">
            <v>83</v>
          </cell>
          <cell r="E86" t="str">
            <v>ANDREA PATRICIA RAMIREZ FLORES</v>
          </cell>
          <cell r="F86">
            <v>44972</v>
          </cell>
          <cell r="G86" t="str">
            <v>Prestar servicios profesionales para realizar la definición y gestión de proyectos que le sean asignados, y realizar seguimiento a la planeación y el cumplimiento de la estrategia de TI de la entidad, contribuyendo al Proyecto de fortalecimiento de la capacidad institucional.</v>
          </cell>
          <cell r="H86" t="str">
            <v>PROFESIONAL</v>
          </cell>
          <cell r="I86" t="str">
            <v>2 CONTRATACIÓN DIRECTA</v>
          </cell>
          <cell r="J86" t="str">
            <v>14 PRESTACIÓN DE SERVICIOS</v>
          </cell>
          <cell r="K86" t="str">
            <v>N/A</v>
          </cell>
          <cell r="L86">
            <v>81111707</v>
          </cell>
          <cell r="M86">
            <v>22023</v>
          </cell>
          <cell r="O86">
            <v>16723</v>
          </cell>
          <cell r="P86">
            <v>44972</v>
          </cell>
          <cell r="R86" t="str">
            <v>C-3299-0900-2-0-3299065-02</v>
          </cell>
          <cell r="S86" t="str">
            <v>SIMPLIFICADO</v>
          </cell>
          <cell r="T86">
            <v>8349000</v>
          </cell>
          <cell r="U86">
            <v>50094000</v>
          </cell>
          <cell r="V86" t="str">
            <v>Cincuenta millones noventa y cuatro mil pesos</v>
          </cell>
          <cell r="X86" t="str">
            <v>1 PERSONA NATURAL</v>
          </cell>
          <cell r="Y86" t="str">
            <v>3 CÉDULA DE CIUDADANÍA</v>
          </cell>
          <cell r="Z86">
            <v>52278660</v>
          </cell>
          <cell r="AA86" t="str">
            <v>N-A</v>
          </cell>
          <cell r="AB86" t="str">
            <v>11 NO SE DILIGENCIA INFORMACIÓN PARA ESTE FORMULARIO EN ESTE PERÍODO DE REPORTE</v>
          </cell>
          <cell r="AC86" t="str">
            <v>FEMENINO</v>
          </cell>
          <cell r="AD86" t="str">
            <v>CUNDINAMARCA</v>
          </cell>
          <cell r="AE86" t="str">
            <v>BOGOTÁ</v>
          </cell>
          <cell r="AF86" t="str">
            <v>ANDREA</v>
          </cell>
          <cell r="AG86" t="str">
            <v>PATRICIA</v>
          </cell>
          <cell r="AH86" t="str">
            <v>RAMIREZ</v>
          </cell>
          <cell r="AI86" t="str">
            <v>FLORES</v>
          </cell>
          <cell r="AJ86" t="str">
            <v>NO</v>
          </cell>
          <cell r="AK86" t="str">
            <v>6 NO CONSTITUYÓ GARANTÍAS</v>
          </cell>
          <cell r="AL86" t="str">
            <v>N-A</v>
          </cell>
          <cell r="AM86" t="str">
            <v>N-A</v>
          </cell>
          <cell r="AN86" t="str">
            <v>N-A</v>
          </cell>
          <cell r="AO86" t="str">
            <v>N-A</v>
          </cell>
          <cell r="AP86" t="str">
            <v>SAF-SUBDIRECCION ADMINISTRATIVA Y FINANCIERA</v>
          </cell>
          <cell r="AQ86" t="str">
            <v>GRUPO DE CONTRATOS</v>
          </cell>
          <cell r="AR86" t="str">
            <v>GRUPO DE TECNOLOGÍAS DE LA INFORMACIÓN Y LAS COMUNICACIONES</v>
          </cell>
          <cell r="AS86" t="str">
            <v>2 SUPERVISOR</v>
          </cell>
          <cell r="AT86" t="str">
            <v>3 CÉDULA DE CIUDADANÍA</v>
          </cell>
          <cell r="AU86">
            <v>79245176</v>
          </cell>
          <cell r="AV86" t="str">
            <v>CARLOS ARTURO SAENZ BARON</v>
          </cell>
          <cell r="AW86">
            <v>180</v>
          </cell>
          <cell r="AX86">
            <v>6</v>
          </cell>
          <cell r="AY86" t="str">
            <v>3 NO PACTADOS</v>
          </cell>
          <cell r="AZ86" t="str">
            <v>4 NO SE HA ADICIONADO NI EN VALOR y EN TIEMPO</v>
          </cell>
          <cell r="BF86">
            <v>44972</v>
          </cell>
          <cell r="BG86">
            <v>44972</v>
          </cell>
          <cell r="BH86">
            <v>44972</v>
          </cell>
          <cell r="BI86">
            <v>45152</v>
          </cell>
          <cell r="BS86" t="str">
            <v>2023420501000083E</v>
          </cell>
          <cell r="BT86">
            <v>50094000</v>
          </cell>
          <cell r="BU86" t="str">
            <v>EDNA ROCIO CASTRO</v>
          </cell>
          <cell r="BV86" t="str">
            <v>https://www.secop.gov.co/CO1BusinessLine/Tendering/BuyerWorkArea/Index?docUniqueIdentifier=CO1.BDOS.4001214</v>
          </cell>
          <cell r="BW86" t="str">
            <v>TERMINADO NORMALMENTE</v>
          </cell>
          <cell r="BY86" t="str">
            <v>https://community.secop.gov.co/Public/Tendering/OpportunityDetail/Index?noticeUID=CO1.NTC.4008687&amp;isFromPublicArea=True&amp;isModal=False</v>
          </cell>
          <cell r="BZ86" t="str">
            <v>Bogotá</v>
          </cell>
          <cell r="CA86" t="str">
            <v>D.C.</v>
          </cell>
          <cell r="CB86" t="str">
            <v>N-A</v>
          </cell>
          <cell r="CC86">
            <v>44972</v>
          </cell>
          <cell r="CD86" t="str">
            <v>andrea.ramirez</v>
          </cell>
          <cell r="CE86" t="str">
            <v>@parquesnacionales.gov.co</v>
          </cell>
          <cell r="CF86" t="str">
            <v>andrea.ramirez@parquesnacionales.gov.co</v>
          </cell>
          <cell r="CG86" t="str">
            <v>INGENIERA DE SISTEMAS</v>
          </cell>
          <cell r="CH86">
            <v>2023</v>
          </cell>
          <cell r="CI86" t="str">
            <v>SCOTIABANK COLPATRIA</v>
          </cell>
          <cell r="CJ86" t="str">
            <v>AHORROS</v>
          </cell>
          <cell r="CK86" t="str">
            <v>4762019646</v>
          </cell>
          <cell r="CM86" t="str">
            <v>NO</v>
          </cell>
        </row>
        <row r="87">
          <cell r="A87" t="str">
            <v>NC-CPS-084-2023</v>
          </cell>
          <cell r="B87" t="str">
            <v>2 NACIONAL</v>
          </cell>
          <cell r="C87" t="str">
            <v>CD-NC-094-2023</v>
          </cell>
          <cell r="D87">
            <v>84</v>
          </cell>
          <cell r="E87" t="str">
            <v>ELIZABETH CRISTINA SÁNCHEZ TORO</v>
          </cell>
          <cell r="F87">
            <v>44972</v>
          </cell>
          <cell r="G87" t="str">
            <v>Prestación de servicios profesionales para la estructuración y tratamiento de los datos institucionales para las líneas temáticas asignadas cumpliendo los requisitos del sistema de información institucional y aplicando los criterios de gestión del conocimiento</v>
          </cell>
          <cell r="H87" t="str">
            <v>PROFESIONAL</v>
          </cell>
          <cell r="I87" t="str">
            <v>2 CONTRATACIÓN DIRECTA</v>
          </cell>
          <cell r="J87" t="str">
            <v>14 PRESTACIÓN DE SERVICIOS</v>
          </cell>
          <cell r="K87" t="str">
            <v>N/A</v>
          </cell>
          <cell r="L87">
            <v>81101512</v>
          </cell>
          <cell r="M87">
            <v>17323</v>
          </cell>
          <cell r="O87">
            <v>16923</v>
          </cell>
          <cell r="P87">
            <v>44972</v>
          </cell>
          <cell r="R87" t="str">
            <v>C-3202-0900-4-0-3202032-02</v>
          </cell>
          <cell r="S87" t="str">
            <v>SIMPLIFICADO</v>
          </cell>
          <cell r="T87">
            <v>6884546</v>
          </cell>
          <cell r="U87">
            <v>41077791</v>
          </cell>
          <cell r="V87" t="str">
            <v>Cuarenta y un millones setenta y siete mil setecientos noventa y un pesos</v>
          </cell>
          <cell r="X87" t="str">
            <v>1 PERSONA NATURAL</v>
          </cell>
          <cell r="Y87" t="str">
            <v>3 CÉDULA DE CIUDADANÍA</v>
          </cell>
          <cell r="Z87">
            <v>67040354</v>
          </cell>
          <cell r="AA87" t="str">
            <v>N-A</v>
          </cell>
          <cell r="AB87" t="str">
            <v>11 NO SE DILIGENCIA INFORMACIÓN PARA ESTE FORMULARIO EN ESTE PERÍODO DE REPORTE</v>
          </cell>
          <cell r="AC87" t="str">
            <v>FEMENINO</v>
          </cell>
          <cell r="AD87" t="str">
            <v>VALLE DEL CAUCA</v>
          </cell>
          <cell r="AE87" t="str">
            <v>PALMIRA</v>
          </cell>
          <cell r="AF87" t="str">
            <v>ELIZABETH</v>
          </cell>
          <cell r="AG87" t="str">
            <v>CRISTINA</v>
          </cell>
          <cell r="AH87" t="str">
            <v>SÁNCHEZ</v>
          </cell>
          <cell r="AI87" t="str">
            <v>TORO</v>
          </cell>
          <cell r="AJ87" t="str">
            <v>NO</v>
          </cell>
          <cell r="AK87" t="str">
            <v>6 NO CONSTITUYÓ GARANTÍAS</v>
          </cell>
          <cell r="AL87" t="str">
            <v>N-A</v>
          </cell>
          <cell r="AM87" t="str">
            <v>N-A</v>
          </cell>
          <cell r="AN87" t="str">
            <v>N-A</v>
          </cell>
          <cell r="AO87" t="str">
            <v>N-A</v>
          </cell>
          <cell r="AP87" t="str">
            <v>SGMAP-SUBDIRECCION DE GESTION Y MANEJO DE AREAS PROTEGIDAS</v>
          </cell>
          <cell r="AQ87" t="str">
            <v>GRUPO DE CONTRATOS</v>
          </cell>
          <cell r="AR87" t="str">
            <v>GRUPO DE GESTIÓN DEL CONOCIMIENTO E INNOVACIÓN</v>
          </cell>
          <cell r="AS87" t="str">
            <v>2 SUPERVISOR</v>
          </cell>
          <cell r="AT87" t="str">
            <v>3 CÉDULA DE CIUDADANÍA</v>
          </cell>
          <cell r="AU87">
            <v>51723033</v>
          </cell>
          <cell r="AV87" t="str">
            <v>LUZ MILA SOTELO DELGADILLO</v>
          </cell>
          <cell r="AW87">
            <v>179</v>
          </cell>
          <cell r="AX87">
            <v>5.9666666666666668</v>
          </cell>
          <cell r="AY87" t="str">
            <v>3 NO PACTADOS</v>
          </cell>
          <cell r="AZ87" t="str">
            <v>4 NO SE HA ADICIONADO NI EN VALOR y EN TIEMPO</v>
          </cell>
          <cell r="BF87">
            <v>44972</v>
          </cell>
          <cell r="BG87">
            <v>44972</v>
          </cell>
          <cell r="BH87">
            <v>44972</v>
          </cell>
          <cell r="BI87">
            <v>45151</v>
          </cell>
          <cell r="BS87" t="str">
            <v>2023420501000084E</v>
          </cell>
          <cell r="BT87">
            <v>41077791</v>
          </cell>
          <cell r="BU87" t="str">
            <v>LUZ JANETH VILLALBA SUAREZ</v>
          </cell>
          <cell r="BV87" t="str">
            <v>https://www.secop.gov.co/CO1BusinessLine/Tendering/BuyerWorkArea/Index?docUniqueIdentifier=CO1.BDOS.4008521</v>
          </cell>
          <cell r="BW87" t="str">
            <v>TERMINADO NORMALMENTE</v>
          </cell>
          <cell r="BY87" t="str">
            <v>https://community.secop.gov.co/Public/Tendering/OpportunityDetail/Index?noticeUID=CO1.NTC.4009645&amp;isFromPublicArea=True&amp;isModal=False</v>
          </cell>
          <cell r="BZ87" t="str">
            <v>Bogotá</v>
          </cell>
          <cell r="CA87" t="str">
            <v>D.C.</v>
          </cell>
          <cell r="CB87" t="str">
            <v>N-A</v>
          </cell>
          <cell r="CC87">
            <v>44972</v>
          </cell>
          <cell r="CD87" t="str">
            <v>monitoreosig.ggci</v>
          </cell>
          <cell r="CE87" t="str">
            <v>@parquesnacionales.gov.co</v>
          </cell>
          <cell r="CF87" t="str">
            <v>monitoreosig.ggci@parquesnacionales.gov.co</v>
          </cell>
          <cell r="CG87" t="str">
            <v>BIOLOGA</v>
          </cell>
          <cell r="CH87">
            <v>2023</v>
          </cell>
          <cell r="CI87" t="str">
            <v>ITAÚ</v>
          </cell>
          <cell r="CJ87" t="str">
            <v>AHORROS</v>
          </cell>
          <cell r="CK87" t="str">
            <v>216000854</v>
          </cell>
          <cell r="CM87" t="str">
            <v>NO</v>
          </cell>
        </row>
        <row r="88">
          <cell r="A88" t="str">
            <v>NC-CPS-085-2023</v>
          </cell>
          <cell r="B88" t="str">
            <v>2 NACIONAL</v>
          </cell>
          <cell r="C88" t="str">
            <v>CD-NC-113-2023</v>
          </cell>
          <cell r="D88">
            <v>85</v>
          </cell>
          <cell r="E88" t="str">
            <v>DAVID JULIÁN DUARTE ANGARITA</v>
          </cell>
          <cell r="F88">
            <v>44972</v>
          </cell>
          <cell r="G88" t="str">
            <v>Prestación de servicios profesionales para la orientación técnica, definición y estructuración de la información misional, así como la implementación de procesos de Gestión del Conocimiento asociados a cada línea temática en articulación con los responsables temáticos</v>
          </cell>
          <cell r="H88" t="str">
            <v>PROFESIONAL</v>
          </cell>
          <cell r="I88" t="str">
            <v>2 CONTRATACIÓN DIRECTA</v>
          </cell>
          <cell r="J88" t="str">
            <v>14 PRESTACIÓN DE SERVICIOS</v>
          </cell>
          <cell r="K88" t="str">
            <v>N/A</v>
          </cell>
          <cell r="L88">
            <v>81112002</v>
          </cell>
          <cell r="M88">
            <v>17523</v>
          </cell>
          <cell r="O88">
            <v>17423</v>
          </cell>
          <cell r="P88">
            <v>44973</v>
          </cell>
          <cell r="R88" t="str">
            <v>C-3202-0900-4-0-3202008-02</v>
          </cell>
          <cell r="S88" t="str">
            <v>SIMPLIFICADO</v>
          </cell>
          <cell r="T88">
            <v>7297618</v>
          </cell>
          <cell r="U88">
            <v>76624989</v>
          </cell>
          <cell r="V88" t="str">
            <v>Setenta y seis millones seiscientos veinticuatro mil novecientos ochenta y nueve pesos</v>
          </cell>
          <cell r="X88" t="str">
            <v>1 PERSONA NATURAL</v>
          </cell>
          <cell r="Y88" t="str">
            <v>3 CÉDULA DE CIUDADANÍA</v>
          </cell>
          <cell r="Z88">
            <v>80238524</v>
          </cell>
          <cell r="AA88" t="str">
            <v>N-A</v>
          </cell>
          <cell r="AB88" t="str">
            <v>11 NO SE DILIGENCIA INFORMACIÓN PARA ESTE FORMULARIO EN ESTE PERÍODO DE REPORTE</v>
          </cell>
          <cell r="AC88" t="str">
            <v>MASCULINO</v>
          </cell>
          <cell r="AD88" t="str">
            <v>CUNDINAMARCA</v>
          </cell>
          <cell r="AE88" t="str">
            <v>MADRID</v>
          </cell>
          <cell r="AF88" t="str">
            <v>DAVID</v>
          </cell>
          <cell r="AG88" t="str">
            <v>JULIÁN</v>
          </cell>
          <cell r="AH88" t="str">
            <v>DUARTE</v>
          </cell>
          <cell r="AI88" t="str">
            <v>ANGARITA</v>
          </cell>
          <cell r="AJ88" t="str">
            <v>SI</v>
          </cell>
          <cell r="AK88" t="str">
            <v>1 PÓLIZA</v>
          </cell>
          <cell r="AL88" t="str">
            <v>8 MUNDIAL SEGUROS</v>
          </cell>
          <cell r="AM88" t="str">
            <v>2 CUMPLIMIENTO</v>
          </cell>
          <cell r="AN88">
            <v>44973</v>
          </cell>
          <cell r="AO88" t="str">
            <v>NB-100247304</v>
          </cell>
          <cell r="AP88" t="str">
            <v>SGMAP-SUBDIRECCION DE GESTION Y MANEJO DE AREAS PROTEGIDAS</v>
          </cell>
          <cell r="AQ88" t="str">
            <v>GRUPO DE CONTRATOS</v>
          </cell>
          <cell r="AR88" t="str">
            <v>GRUPO DE GESTIÓN DEL CONOCIMIENTO E INNOVACIÓN</v>
          </cell>
          <cell r="AS88" t="str">
            <v>2 SUPERVISOR</v>
          </cell>
          <cell r="AT88" t="str">
            <v>3 CÉDULA DE CIUDADANÍA</v>
          </cell>
          <cell r="AU88">
            <v>51723033</v>
          </cell>
          <cell r="AV88" t="str">
            <v>LUZ MILA SOTELO DELGADILLO</v>
          </cell>
          <cell r="AW88">
            <v>315</v>
          </cell>
          <cell r="AX88">
            <v>10.5</v>
          </cell>
          <cell r="AY88" t="str">
            <v>3 NO PACTADOS</v>
          </cell>
          <cell r="AZ88" t="str">
            <v>4 NO SE HA ADICIONADO NI EN VALOR y EN TIEMPO</v>
          </cell>
          <cell r="BF88">
            <v>44973</v>
          </cell>
          <cell r="BG88">
            <v>44974</v>
          </cell>
          <cell r="BH88">
            <v>44974</v>
          </cell>
          <cell r="BI88">
            <v>45290</v>
          </cell>
          <cell r="BS88" t="str">
            <v>2023420501000085E</v>
          </cell>
          <cell r="BT88">
            <v>76624989</v>
          </cell>
          <cell r="BU88" t="str">
            <v>MYRIAM JANETH GONZALEZ</v>
          </cell>
          <cell r="BV88" t="str">
            <v>https://www.secop.gov.co/CO1BusinessLine/Tendering/BuyerWorkArea/Index?docUniqueIdentifier=CO1.BDOS.4013635</v>
          </cell>
          <cell r="BW88" t="str">
            <v>VIGENTE</v>
          </cell>
          <cell r="BY88" t="str">
            <v>https://community.secop.gov.co/Public/Tendering/OpportunityDetail/Index?noticeUID=CO1.NTC.4014907&amp;isFromPublicArea=True&amp;isModal=False</v>
          </cell>
          <cell r="BZ88" t="str">
            <v>Bogotá</v>
          </cell>
          <cell r="CA88" t="str">
            <v>D.C.</v>
          </cell>
          <cell r="CB88">
            <v>44974</v>
          </cell>
          <cell r="CC88">
            <v>44971</v>
          </cell>
          <cell r="CD88" t="str">
            <v>gestionconocimiento.ggci</v>
          </cell>
          <cell r="CE88" t="str">
            <v>@parquesnacionales.gov.co</v>
          </cell>
          <cell r="CF88" t="str">
            <v>gestionconocimiento.ggci@parquesnacionales.gov.co</v>
          </cell>
          <cell r="CG88" t="str">
            <v>INGENIERO CATASTRAL Y GEODASTA</v>
          </cell>
          <cell r="CH88">
            <v>2023</v>
          </cell>
          <cell r="CI88" t="str">
            <v>BANCOLOMBIA</v>
          </cell>
          <cell r="CJ88" t="str">
            <v>AHORROS</v>
          </cell>
          <cell r="CK88" t="str">
            <v>70230820170</v>
          </cell>
          <cell r="CM88" t="str">
            <v>NO</v>
          </cell>
        </row>
        <row r="89">
          <cell r="A89" t="str">
            <v>NC-CPS-086-2023</v>
          </cell>
          <cell r="B89" t="str">
            <v>2 NACIONAL</v>
          </cell>
          <cell r="C89" t="str">
            <v>CD-NC-097-2023</v>
          </cell>
          <cell r="D89">
            <v>86</v>
          </cell>
          <cell r="E89" t="str">
            <v>EDUARDO CORTES ZUBIETA</v>
          </cell>
          <cell r="F89">
            <v>44973</v>
          </cell>
          <cell r="G89" t="str">
            <v>Prestar servicios profesionales para soportar y administrar los servicios de nube, desarrollar y soportar los sistemas de información de la entidad que le sean asignados, contribuyendo al Proyecto de Administración de SPNN.</v>
          </cell>
          <cell r="H89" t="str">
            <v>PROFESIONAL</v>
          </cell>
          <cell r="I89" t="str">
            <v>2 CONTRATACIÓN DIRECTA</v>
          </cell>
          <cell r="J89" t="str">
            <v>14 PRESTACIÓN DE SERVICIOS</v>
          </cell>
          <cell r="K89" t="str">
            <v>N/A</v>
          </cell>
          <cell r="L89">
            <v>81112209</v>
          </cell>
          <cell r="M89">
            <v>22523</v>
          </cell>
          <cell r="O89">
            <v>17923</v>
          </cell>
          <cell r="P89">
            <v>44973</v>
          </cell>
          <cell r="R89" t="str">
            <v>C-3202-0900-4-0-3202032-02</v>
          </cell>
          <cell r="S89" t="str">
            <v>SIMPLIFICADO</v>
          </cell>
          <cell r="T89">
            <v>8349000</v>
          </cell>
          <cell r="U89">
            <v>50094000</v>
          </cell>
          <cell r="V89" t="str">
            <v>Cincuenta millones noventa y cuatro mil pesos</v>
          </cell>
          <cell r="X89" t="str">
            <v>1 PERSONA NATURAL</v>
          </cell>
          <cell r="Y89" t="str">
            <v>3 CÉDULA DE CIUDADANÍA</v>
          </cell>
          <cell r="Z89">
            <v>80816932</v>
          </cell>
          <cell r="AA89" t="str">
            <v>N-A</v>
          </cell>
          <cell r="AB89" t="str">
            <v>11 NO SE DILIGENCIA INFORMACIÓN PARA ESTE FORMULARIO EN ESTE PERÍODO DE REPORTE</v>
          </cell>
          <cell r="AC89" t="str">
            <v>MASCULINO</v>
          </cell>
          <cell r="AD89" t="str">
            <v>CUNDINAMARCA</v>
          </cell>
          <cell r="AE89" t="str">
            <v>BOGOTÁ</v>
          </cell>
          <cell r="AF89" t="str">
            <v>EDUARDO</v>
          </cell>
          <cell r="AH89" t="str">
            <v>CORTES</v>
          </cell>
          <cell r="AI89" t="str">
            <v>ZUBIETA</v>
          </cell>
          <cell r="AJ89" t="str">
            <v>NO</v>
          </cell>
          <cell r="AK89" t="str">
            <v>6 NO CONSTITUYÓ GARANTÍAS</v>
          </cell>
          <cell r="AL89" t="str">
            <v>N-A</v>
          </cell>
          <cell r="AM89" t="str">
            <v>N-A</v>
          </cell>
          <cell r="AN89" t="str">
            <v>N-A</v>
          </cell>
          <cell r="AO89" t="str">
            <v>N-A</v>
          </cell>
          <cell r="AP89" t="str">
            <v>SAF-SUBDIRECCION ADMINISTRATIVA Y FINANCIERA</v>
          </cell>
          <cell r="AQ89" t="str">
            <v>GRUPO DE CONTRATOS</v>
          </cell>
          <cell r="AR89" t="str">
            <v>GRUPO DE TECNOLOGÍAS DE LA INFORMACIÓN Y LAS COMUNICACIONES</v>
          </cell>
          <cell r="AS89" t="str">
            <v>2 SUPERVISOR</v>
          </cell>
          <cell r="AT89" t="str">
            <v>3 CÉDULA DE CIUDADANÍA</v>
          </cell>
          <cell r="AU89">
            <v>79245176</v>
          </cell>
          <cell r="AV89" t="str">
            <v>CARLOS ARTURO SAENZ BARON</v>
          </cell>
          <cell r="AW89">
            <v>180</v>
          </cell>
          <cell r="AX89">
            <v>6</v>
          </cell>
          <cell r="AY89" t="str">
            <v>3 NO PACTADOS</v>
          </cell>
          <cell r="AZ89" t="str">
            <v>4 NO SE HA ADICIONADO NI EN VALOR y EN TIEMPO</v>
          </cell>
          <cell r="BF89">
            <v>44973</v>
          </cell>
          <cell r="BG89">
            <v>44973</v>
          </cell>
          <cell r="BH89">
            <v>44973</v>
          </cell>
          <cell r="BI89">
            <v>45153</v>
          </cell>
          <cell r="BS89" t="str">
            <v>2023420501000086E</v>
          </cell>
          <cell r="BT89">
            <v>50094000</v>
          </cell>
          <cell r="BU89" t="str">
            <v>EDNA ROCIO CASTRO</v>
          </cell>
          <cell r="BV89" t="str">
            <v>https://www.secop.gov.co/CO1BusinessLine/Tendering/BuyerWorkArea/Index?docUniqueIdentifier=CO1.BDOS.4010830</v>
          </cell>
          <cell r="BW89" t="str">
            <v>TERMINADO NORMALMENTE</v>
          </cell>
          <cell r="BY89" t="str">
            <v>https://community.secop.gov.co/Public/Tendering/OpportunityDetail/Index?noticeUID=CO1.NTC.4014809&amp;isFromPublicArea=True&amp;isModal=False</v>
          </cell>
          <cell r="BZ89" t="str">
            <v>Bogotá</v>
          </cell>
          <cell r="CA89" t="str">
            <v>D.C.</v>
          </cell>
          <cell r="CB89" t="str">
            <v>N-A</v>
          </cell>
          <cell r="CC89">
            <v>44973</v>
          </cell>
          <cell r="CD89" t="str">
            <v>N/A</v>
          </cell>
          <cell r="CE89" t="str">
            <v>@parquesnacionales.gov.co</v>
          </cell>
          <cell r="CF89" t="str">
            <v>N/A@parquesnacionales.gov.co</v>
          </cell>
          <cell r="CG89" t="str">
            <v>INGENIERO DE SISTEMAS</v>
          </cell>
          <cell r="CH89">
            <v>2023</v>
          </cell>
          <cell r="CI89" t="str">
            <v>BANCOLOMBIA</v>
          </cell>
          <cell r="CJ89" t="str">
            <v>AHORROS</v>
          </cell>
          <cell r="CK89" t="str">
            <v>54784412353</v>
          </cell>
          <cell r="CM89" t="str">
            <v>NO</v>
          </cell>
        </row>
        <row r="90">
          <cell r="A90" t="str">
            <v>NC-CPS-087-2023</v>
          </cell>
          <cell r="B90" t="str">
            <v>2 NACIONAL</v>
          </cell>
          <cell r="C90" t="str">
            <v>CD-NC-096-2023</v>
          </cell>
          <cell r="D90">
            <v>87</v>
          </cell>
          <cell r="E90" t="str">
            <v>GERMAN ANDRES ACOSTA RUGE</v>
          </cell>
          <cell r="F90">
            <v>44973</v>
          </cell>
          <cell r="G90" t="str">
            <v>Prestar servicios profesionales para realizar la planificación, definición de soluciones, seguimiento y ejecución de los proyectos de radiocomunicaciones de la entidad, contribuyendo al Proyecto de fortalecimiento de la capacidad institucional.</v>
          </cell>
          <cell r="H90" t="str">
            <v>PROFESIONAL</v>
          </cell>
          <cell r="I90" t="str">
            <v>2 CONTRATACIÓN DIRECTA</v>
          </cell>
          <cell r="J90" t="str">
            <v>14 PRESTACIÓN DE SERVICIOS</v>
          </cell>
          <cell r="K90" t="str">
            <v>N/A</v>
          </cell>
          <cell r="L90">
            <v>81111708</v>
          </cell>
          <cell r="M90">
            <v>22223</v>
          </cell>
          <cell r="O90">
            <v>17823</v>
          </cell>
          <cell r="P90">
            <v>44973</v>
          </cell>
          <cell r="R90" t="str">
            <v>C-3299-0900-2-0-3299063-02</v>
          </cell>
          <cell r="S90" t="str">
            <v>SIMPLIFICADO</v>
          </cell>
          <cell r="T90">
            <v>6137000</v>
          </cell>
          <cell r="U90">
            <v>36822000</v>
          </cell>
          <cell r="V90" t="str">
            <v>Treinta y seis millones ochocientos veintidos mil pesos</v>
          </cell>
          <cell r="X90" t="str">
            <v>1 PERSONA NATURAL</v>
          </cell>
          <cell r="Y90" t="str">
            <v>3 CÉDULA DE CIUDADANÍA</v>
          </cell>
          <cell r="Z90">
            <v>80931479</v>
          </cell>
          <cell r="AA90" t="str">
            <v>N-A</v>
          </cell>
          <cell r="AB90" t="str">
            <v>11 NO SE DILIGENCIA INFORMACIÓN PARA ESTE FORMULARIO EN ESTE PERÍODO DE REPORTE</v>
          </cell>
          <cell r="AC90" t="str">
            <v>MASCULINO</v>
          </cell>
          <cell r="AD90" t="str">
            <v>CUNDINAMARCA</v>
          </cell>
          <cell r="AE90" t="str">
            <v>BOGOTÁ</v>
          </cell>
          <cell r="AF90" t="str">
            <v>GERMAN</v>
          </cell>
          <cell r="AG90" t="str">
            <v>ANDRES</v>
          </cell>
          <cell r="AH90" t="str">
            <v>ACOSTA</v>
          </cell>
          <cell r="AI90" t="str">
            <v>RUGE</v>
          </cell>
          <cell r="AJ90" t="str">
            <v>NO</v>
          </cell>
          <cell r="AK90" t="str">
            <v>6 NO CONSTITUYÓ GARANTÍAS</v>
          </cell>
          <cell r="AL90" t="str">
            <v>N-A</v>
          </cell>
          <cell r="AM90" t="str">
            <v>N-A</v>
          </cell>
          <cell r="AN90" t="str">
            <v>N-A</v>
          </cell>
          <cell r="AO90" t="str">
            <v>N-A</v>
          </cell>
          <cell r="AP90" t="str">
            <v>SAF-SUBDIRECCION ADMINISTRATIVA Y FINANCIERA</v>
          </cell>
          <cell r="AQ90" t="str">
            <v>GRUPO DE CONTRATOS</v>
          </cell>
          <cell r="AR90" t="str">
            <v>GRUPO DE TECNOLOGÍAS DE LA INFORMACIÓN Y LAS COMUNICACIONES</v>
          </cell>
          <cell r="AS90" t="str">
            <v>2 SUPERVISOR</v>
          </cell>
          <cell r="AT90" t="str">
            <v>3 CÉDULA DE CIUDADANÍA</v>
          </cell>
          <cell r="AU90">
            <v>79245176</v>
          </cell>
          <cell r="AV90" t="str">
            <v>CARLOS ARTURO SAENZ BARON</v>
          </cell>
          <cell r="AW90">
            <v>180</v>
          </cell>
          <cell r="AX90">
            <v>6</v>
          </cell>
          <cell r="AY90" t="str">
            <v>3 NO PACTADOS</v>
          </cell>
          <cell r="AZ90" t="str">
            <v>4 NO SE HA ADICIONADO NI EN VALOR y EN TIEMPO</v>
          </cell>
          <cell r="BF90">
            <v>44973</v>
          </cell>
          <cell r="BG90">
            <v>44973</v>
          </cell>
          <cell r="BH90">
            <v>44973</v>
          </cell>
          <cell r="BI90">
            <v>45153</v>
          </cell>
          <cell r="BS90" t="str">
            <v>2023420501000087E</v>
          </cell>
          <cell r="BT90">
            <v>36822000</v>
          </cell>
          <cell r="BU90" t="str">
            <v>EDNA ROCIO CASTRO</v>
          </cell>
          <cell r="BV90" t="str">
            <v>https://www.secop.gov.co/CO1BusinessLine/Tendering/BuyerWorkArea/Index?docUniqueIdentifier=CO1.BDOS.4008095</v>
          </cell>
          <cell r="BW90" t="str">
            <v>TERMINADO NORMALMENTE</v>
          </cell>
          <cell r="BY90" t="str">
            <v>https://community.secop.gov.co/Public/Tendering/OpportunityDetail/Index?noticeUID=CO1.NTC.4014297&amp;isFromPublicArea=True&amp;isModal=False</v>
          </cell>
          <cell r="BZ90" t="str">
            <v>Bogotá</v>
          </cell>
          <cell r="CA90" t="str">
            <v>D.C.</v>
          </cell>
          <cell r="CB90" t="str">
            <v>N-A</v>
          </cell>
          <cell r="CC90">
            <v>44973</v>
          </cell>
          <cell r="CD90" t="str">
            <v>proyectos.telecomunicaciones</v>
          </cell>
          <cell r="CE90" t="str">
            <v>@parquesnacionales.gov.co</v>
          </cell>
          <cell r="CF90" t="str">
            <v>proyectos.telecomunicaciones@parquesnacionales.gov.co</v>
          </cell>
          <cell r="CG90" t="str">
            <v>INGENIERO ELECTRONICO</v>
          </cell>
          <cell r="CH90">
            <v>2023</v>
          </cell>
          <cell r="CI90" t="str">
            <v>POPULAR</v>
          </cell>
          <cell r="CJ90" t="str">
            <v>AHORROS</v>
          </cell>
          <cell r="CK90" t="str">
            <v>230430165407</v>
          </cell>
          <cell r="CM90" t="str">
            <v>NO</v>
          </cell>
        </row>
        <row r="91">
          <cell r="A91" t="str">
            <v>NC-CPS-088-2023</v>
          </cell>
          <cell r="B91" t="str">
            <v>2 NACIONAL</v>
          </cell>
          <cell r="C91" t="str">
            <v>CD-NC-101-2023</v>
          </cell>
          <cell r="D91">
            <v>88</v>
          </cell>
          <cell r="E91" t="str">
            <v>IVAN DARIO PINTO SARMIENTO</v>
          </cell>
          <cell r="F91">
            <v>44973</v>
          </cell>
          <cell r="G91" t="str">
            <v>Prestación de servicios profesionales para generar lineamientos técnicos para el manejo de vida silvestre con especial atención al manejo de especies exóticas, programas de conservación y liberaciones en las áreas administradas por Parques Nacionales Naturales de Colombia.</v>
          </cell>
          <cell r="H91" t="str">
            <v>PROFESIONAL</v>
          </cell>
          <cell r="I91" t="str">
            <v>2 CONTRATACIÓN DIRECTA</v>
          </cell>
          <cell r="J91" t="str">
            <v>14 PRESTACIÓN DE SERVICIOS</v>
          </cell>
          <cell r="K91" t="str">
            <v>N/A</v>
          </cell>
          <cell r="L91">
            <v>77101604</v>
          </cell>
          <cell r="M91">
            <v>23623</v>
          </cell>
          <cell r="O91">
            <v>18023</v>
          </cell>
          <cell r="P91">
            <v>44973</v>
          </cell>
          <cell r="R91" t="str">
            <v>C-3202-0900-4-0-3202004-02</v>
          </cell>
          <cell r="S91" t="str">
            <v>SIMPLIFICADO</v>
          </cell>
          <cell r="T91">
            <v>5877696</v>
          </cell>
          <cell r="U91">
            <v>35266176</v>
          </cell>
          <cell r="V91" t="str">
            <v>Treinta y cinco millones doscientos sesenta y seis mil ciento setenta y seis pesos</v>
          </cell>
          <cell r="X91" t="str">
            <v>1 PERSONA NATURAL</v>
          </cell>
          <cell r="Y91" t="str">
            <v>3 CÉDULA DE CIUDADANÍA</v>
          </cell>
          <cell r="Z91">
            <v>1010184555</v>
          </cell>
          <cell r="AA91" t="str">
            <v>N-A</v>
          </cell>
          <cell r="AB91" t="str">
            <v>11 NO SE DILIGENCIA INFORMACIÓN PARA ESTE FORMULARIO EN ESTE PERÍODO DE REPORTE</v>
          </cell>
          <cell r="AC91" t="str">
            <v>MASCULINO</v>
          </cell>
          <cell r="AD91" t="str">
            <v>CUNDINAMARCA</v>
          </cell>
          <cell r="AE91" t="str">
            <v>BOGOTÁ</v>
          </cell>
          <cell r="AF91" t="str">
            <v>IVAN</v>
          </cell>
          <cell r="AG91" t="str">
            <v>DARIO</v>
          </cell>
          <cell r="AH91" t="str">
            <v>PINTO</v>
          </cell>
          <cell r="AI91" t="str">
            <v>SARMIENTO</v>
          </cell>
          <cell r="AJ91" t="str">
            <v>NO</v>
          </cell>
          <cell r="AK91" t="str">
            <v>6 NO CONSTITUYÓ GARANTÍAS</v>
          </cell>
          <cell r="AL91" t="str">
            <v>N-A</v>
          </cell>
          <cell r="AM91" t="str">
            <v>N-A</v>
          </cell>
          <cell r="AN91" t="str">
            <v>N-A</v>
          </cell>
          <cell r="AO91" t="str">
            <v>N-A</v>
          </cell>
          <cell r="AP91" t="str">
            <v>SGMAP-SUBDIRECCION DE GESTION Y MANEJO DE AREAS PROTEGIDAS</v>
          </cell>
          <cell r="AQ91" t="str">
            <v>GRUPO DE CONTRATOS</v>
          </cell>
          <cell r="AR91" t="str">
            <v>GRUPO DE PLANEACIÓN Y MANEJO</v>
          </cell>
          <cell r="AS91" t="str">
            <v>2 SUPERVISOR</v>
          </cell>
          <cell r="AT91" t="str">
            <v>3 CÉDULA DE CIUDADANÍA</v>
          </cell>
          <cell r="AU91">
            <v>80875190</v>
          </cell>
          <cell r="AV91" t="str">
            <v>CÉSAR ANDRÉS DELGADO HERNÁNDEZ</v>
          </cell>
          <cell r="AW91">
            <v>180</v>
          </cell>
          <cell r="AX91">
            <v>6</v>
          </cell>
          <cell r="AY91" t="str">
            <v>3 NO PACTADOS</v>
          </cell>
          <cell r="AZ91" t="str">
            <v>4 NO SE HA ADICIONADO NI EN VALOR y EN TIEMPO</v>
          </cell>
          <cell r="BF91">
            <v>44973</v>
          </cell>
          <cell r="BG91">
            <v>44973</v>
          </cell>
          <cell r="BH91">
            <v>44973</v>
          </cell>
          <cell r="BI91">
            <v>45153</v>
          </cell>
          <cell r="BS91" t="str">
            <v>2023420501000088E</v>
          </cell>
          <cell r="BT91">
            <v>35266176</v>
          </cell>
          <cell r="BU91" t="str">
            <v>EDNA ROCIO CASTRO</v>
          </cell>
          <cell r="BV91" t="str">
            <v>https://www.secop.gov.co/CO1BusinessLine/Tendering/BuyerWorkArea/Index?docUniqueIdentifier=CO1.BDOS.4012489</v>
          </cell>
          <cell r="BW91" t="str">
            <v>TERMINADO NORMALMENTE</v>
          </cell>
          <cell r="BY91" t="str">
            <v>https://community.secop.gov.co/Public/Tendering/OpportunityDetail/Index?noticeUID=CO1.NTC.4014665&amp;isFromPublicArea=True&amp;isModal=False</v>
          </cell>
          <cell r="BZ91" t="str">
            <v>Bogotá</v>
          </cell>
          <cell r="CA91" t="str">
            <v>D.C.</v>
          </cell>
          <cell r="CB91" t="str">
            <v>N-A</v>
          </cell>
          <cell r="CC91">
            <v>44973</v>
          </cell>
          <cell r="CD91" t="str">
            <v>ivan.pinto</v>
          </cell>
          <cell r="CE91" t="str">
            <v>@parquesnacionales.gov.co</v>
          </cell>
          <cell r="CF91" t="str">
            <v>ivan.pinto@parquesnacionales.gov.co</v>
          </cell>
          <cell r="CG91" t="str">
            <v>BIOLOGO</v>
          </cell>
          <cell r="CH91">
            <v>2023</v>
          </cell>
          <cell r="CI91" t="str">
            <v>BANCOLOMBIA</v>
          </cell>
          <cell r="CJ91" t="str">
            <v>AHORROS</v>
          </cell>
          <cell r="CK91" t="str">
            <v>14157505573</v>
          </cell>
          <cell r="CM91" t="str">
            <v>NO</v>
          </cell>
        </row>
        <row r="92">
          <cell r="A92" t="str">
            <v>NC-CPS-089-2023</v>
          </cell>
          <cell r="B92" t="str">
            <v>2 NACIONAL</v>
          </cell>
          <cell r="C92" t="str">
            <v>CD-NC-100-2023</v>
          </cell>
          <cell r="D92">
            <v>89</v>
          </cell>
          <cell r="E92" t="str">
            <v>JUDITH CRISTINA BURBANO DÁVILA</v>
          </cell>
          <cell r="F92">
            <v>44973</v>
          </cell>
          <cell r="G92" t="str">
            <v>Prestación de servicios profesionales para realizar la formulación, actualización y seguimiento de los indicadores de restauración ecológica para las áreas protegidas administradas por Parques Nacionales Naturales de Colombia y sus zonas de influencia.</v>
          </cell>
          <cell r="H92" t="str">
            <v>PROFESIONAL</v>
          </cell>
          <cell r="I92" t="str">
            <v>2 CONTRATACIÓN DIRECTA</v>
          </cell>
          <cell r="J92" t="str">
            <v>14 PRESTACIÓN DE SERVICIOS</v>
          </cell>
          <cell r="K92" t="str">
            <v>N/A</v>
          </cell>
          <cell r="L92">
            <v>77101604</v>
          </cell>
          <cell r="M92">
            <v>17923</v>
          </cell>
          <cell r="O92">
            <v>17523</v>
          </cell>
          <cell r="P92">
            <v>44973</v>
          </cell>
          <cell r="R92" t="str">
            <v>C-3202-0900-4-0-3202005-02</v>
          </cell>
          <cell r="S92" t="str">
            <v>SIMPLIFICADO</v>
          </cell>
          <cell r="T92">
            <v>7297618</v>
          </cell>
          <cell r="U92">
            <v>76624989</v>
          </cell>
          <cell r="V92" t="str">
            <v>Setenta y seis millones seiscientos veinticuatro mil novecientos ochenta y nueve pesos</v>
          </cell>
          <cell r="X92" t="str">
            <v>1 PERSONA NATURAL</v>
          </cell>
          <cell r="Y92" t="str">
            <v>3 CÉDULA DE CIUDADANÍA</v>
          </cell>
          <cell r="Z92">
            <v>1085260862</v>
          </cell>
          <cell r="AA92" t="str">
            <v>N-A</v>
          </cell>
          <cell r="AB92" t="str">
            <v>11 NO SE DILIGENCIA INFORMACIÓN PARA ESTE FORMULARIO EN ESTE PERÍODO DE REPORTE</v>
          </cell>
          <cell r="AC92" t="str">
            <v>FEMENINO</v>
          </cell>
          <cell r="AD92" t="str">
            <v>NARIÑO</v>
          </cell>
          <cell r="AE92" t="str">
            <v>CONTADERO</v>
          </cell>
          <cell r="AF92" t="str">
            <v>JUDITH</v>
          </cell>
          <cell r="AG92" t="str">
            <v>CRISTINA</v>
          </cell>
          <cell r="AH92" t="str">
            <v>BURBANO</v>
          </cell>
          <cell r="AI92" t="str">
            <v>DÁVILA</v>
          </cell>
          <cell r="AJ92" t="str">
            <v>SI</v>
          </cell>
          <cell r="AK92" t="str">
            <v>1 PÓLIZA</v>
          </cell>
          <cell r="AL92" t="str">
            <v>12 SEGUROS DEL ESTADO</v>
          </cell>
          <cell r="AM92" t="str">
            <v>2 CUMPLIMIENTO</v>
          </cell>
          <cell r="AN92">
            <v>44973</v>
          </cell>
          <cell r="AO92" t="str">
            <v>45-46-101018656</v>
          </cell>
          <cell r="AP92" t="str">
            <v>SGMAP-SUBDIRECCION DE GESTION Y MANEJO DE AREAS PROTEGIDAS</v>
          </cell>
          <cell r="AQ92" t="str">
            <v>GRUPO DE CONTRATOS</v>
          </cell>
          <cell r="AR92" t="str">
            <v>GRUPO DE PLANEACIÓN Y MANEJO</v>
          </cell>
          <cell r="AS92" t="str">
            <v>2 SUPERVISOR</v>
          </cell>
          <cell r="AT92" t="str">
            <v>3 CÉDULA DE CIUDADANÍA</v>
          </cell>
          <cell r="AU92">
            <v>80875190</v>
          </cell>
          <cell r="AV92" t="str">
            <v>CÉSAR ANDRÉS DELGADO HERNÁNDEZ</v>
          </cell>
          <cell r="AW92">
            <v>315</v>
          </cell>
          <cell r="AX92">
            <v>10.5</v>
          </cell>
          <cell r="AY92" t="str">
            <v>3 NO PACTADOS</v>
          </cell>
          <cell r="AZ92" t="str">
            <v>4 NO SE HA ADICIONADO NI EN VALOR y EN TIEMPO</v>
          </cell>
          <cell r="BF92">
            <v>44973</v>
          </cell>
          <cell r="BG92">
            <v>44974</v>
          </cell>
          <cell r="BH92">
            <v>44974</v>
          </cell>
          <cell r="BI92">
            <v>45290</v>
          </cell>
          <cell r="BS92" t="str">
            <v>2023420501000089E</v>
          </cell>
          <cell r="BT92">
            <v>76624989</v>
          </cell>
          <cell r="BU92" t="str">
            <v>MYRIAM JANETH GONZALEZ</v>
          </cell>
          <cell r="BV92" t="str">
            <v>https://www.secop.gov.co/CO1BusinessLine/Tendering/BuyerWorkArea/Index?docUniqueIdentifier=CO1.BDOS.4009092</v>
          </cell>
          <cell r="BW92" t="str">
            <v>VIGENTE</v>
          </cell>
          <cell r="BY92" t="str">
            <v>https://community.secop.gov.co/Public/Tendering/OpportunityDetail/Index?noticeUID=CO1.NTC.4013870&amp;isFromPublicArea=True&amp;isModal=False</v>
          </cell>
          <cell r="BZ92" t="str">
            <v>Bogotá</v>
          </cell>
          <cell r="CA92" t="str">
            <v>D.C.</v>
          </cell>
          <cell r="CB92">
            <v>44974</v>
          </cell>
          <cell r="CC92">
            <v>44973</v>
          </cell>
          <cell r="CD92" t="str">
            <v>cristina.burbano</v>
          </cell>
          <cell r="CE92" t="str">
            <v>@parquesnacionales.gov.co</v>
          </cell>
          <cell r="CF92" t="str">
            <v>cristina.burbano@parquesnacionales.gov.co</v>
          </cell>
          <cell r="CG92" t="str">
            <v>INGENIERA AGROFORESTAL</v>
          </cell>
          <cell r="CH92">
            <v>2023</v>
          </cell>
          <cell r="CI92" t="str">
            <v>BANCOLOMBIA</v>
          </cell>
          <cell r="CJ92" t="str">
            <v>AHORROS</v>
          </cell>
          <cell r="CK92" t="str">
            <v>20362614041</v>
          </cell>
          <cell r="CM92" t="str">
            <v>NO</v>
          </cell>
        </row>
        <row r="93">
          <cell r="A93" t="str">
            <v>NC-CPS-090-2023</v>
          </cell>
          <cell r="B93" t="str">
            <v>2 NACIONAL</v>
          </cell>
          <cell r="C93" t="str">
            <v>CD-NC-091-2023</v>
          </cell>
          <cell r="D93">
            <v>90</v>
          </cell>
          <cell r="E93" t="str">
            <v>DANIEL AUGUSTO RINCON PUERTA</v>
          </cell>
          <cell r="F93">
            <v>44973</v>
          </cell>
          <cell r="G93" t="str">
            <v>Prestación de servicios profesionales para orientar técnicamente en el proceso de relacionamiento con los campesinos que habitan al interior de las áreas protegidas del SINAP y con los actores que inciden en su manejo con base en los lineamientos normativos, rutas institucionales y políticas públicas vigentes asociadas</v>
          </cell>
          <cell r="H93" t="str">
            <v>PROFESIONAL</v>
          </cell>
          <cell r="I93" t="str">
            <v>2 CONTRATACIÓN DIRECTA</v>
          </cell>
          <cell r="J93" t="str">
            <v>14 PRESTACIÓN DE SERVICIOS</v>
          </cell>
          <cell r="K93" t="str">
            <v>N/A</v>
          </cell>
          <cell r="L93">
            <v>70151805</v>
          </cell>
          <cell r="M93">
            <v>15023</v>
          </cell>
          <cell r="O93">
            <v>17723</v>
          </cell>
          <cell r="P93">
            <v>44973</v>
          </cell>
          <cell r="R93" t="str">
            <v>C-3202-0900-4-0-3202031-02</v>
          </cell>
          <cell r="S93" t="str">
            <v>SIMPLIFICADO</v>
          </cell>
          <cell r="T93">
            <v>7735476</v>
          </cell>
          <cell r="U93">
            <v>81996046</v>
          </cell>
          <cell r="V93" t="str">
            <v>Ochenta y un millones novecientos noventa y seis mil cuarenta y seis pesos</v>
          </cell>
          <cell r="X93" t="str">
            <v>1 PERSONA NATURAL</v>
          </cell>
          <cell r="Y93" t="str">
            <v>3 CÉDULA DE CIUDADANÍA</v>
          </cell>
          <cell r="Z93">
            <v>80796929</v>
          </cell>
          <cell r="AA93" t="str">
            <v>N-A</v>
          </cell>
          <cell r="AB93" t="str">
            <v>11 NO SE DILIGENCIA INFORMACIÓN PARA ESTE FORMULARIO EN ESTE PERÍODO DE REPORTE</v>
          </cell>
          <cell r="AC93" t="str">
            <v>MASCULINO</v>
          </cell>
          <cell r="AD93" t="str">
            <v>CUNDINAMARCA</v>
          </cell>
          <cell r="AE93" t="str">
            <v>BOGOTÁ</v>
          </cell>
          <cell r="AF93" t="str">
            <v>DANIEL</v>
          </cell>
          <cell r="AG93" t="str">
            <v>AUGUSTO</v>
          </cell>
          <cell r="AH93" t="str">
            <v>RINCON</v>
          </cell>
          <cell r="AI93" t="str">
            <v>PUERTA</v>
          </cell>
          <cell r="AJ93" t="str">
            <v>SI</v>
          </cell>
          <cell r="AK93" t="str">
            <v>1 PÓLIZA</v>
          </cell>
          <cell r="AL93" t="str">
            <v>12 SEGUROS DEL ESTADO</v>
          </cell>
          <cell r="AM93" t="str">
            <v>2 CUMPLIMIENTO</v>
          </cell>
          <cell r="AN93">
            <v>44973</v>
          </cell>
          <cell r="AO93" t="str">
            <v>11-46-101033501</v>
          </cell>
          <cell r="AP93" t="str">
            <v>SGMAP-SUBDIRECCION DE GESTION Y MANEJO DE AREAS PROTEGIDAS</v>
          </cell>
          <cell r="AQ93" t="str">
            <v>GRUPO DE CONTRATOS</v>
          </cell>
          <cell r="AR93" t="str">
            <v>GRUPO DE PLANEACIÓN Y MANEJO</v>
          </cell>
          <cell r="AS93" t="str">
            <v>2 SUPERVISOR</v>
          </cell>
          <cell r="AT93" t="str">
            <v>3 CÉDULA DE CIUDADANÍA</v>
          </cell>
          <cell r="AU93">
            <v>80875190</v>
          </cell>
          <cell r="AV93" t="str">
            <v>CÉSAR ANDRÉS DELGADO HERNÁNDEZ</v>
          </cell>
          <cell r="AW93">
            <v>314</v>
          </cell>
          <cell r="AX93">
            <v>10.466666666666667</v>
          </cell>
          <cell r="AY93" t="str">
            <v>3 NO PACTADOS</v>
          </cell>
          <cell r="AZ93" t="str">
            <v>4 NO SE HA ADICIONADO NI EN VALOR y EN TIEMPO</v>
          </cell>
          <cell r="BA93">
            <v>0</v>
          </cell>
          <cell r="BB93">
            <v>0</v>
          </cell>
          <cell r="BF93">
            <v>44973</v>
          </cell>
          <cell r="BG93">
            <v>44973</v>
          </cell>
          <cell r="BH93">
            <v>44973</v>
          </cell>
          <cell r="BI93">
            <v>45290</v>
          </cell>
          <cell r="BK93" t="str">
            <v>2. NO</v>
          </cell>
          <cell r="BN93" t="str">
            <v>2. NO</v>
          </cell>
          <cell r="BO93">
            <v>0</v>
          </cell>
          <cell r="BS93" t="str">
            <v>2023420501000090E</v>
          </cell>
          <cell r="BT93">
            <v>81996046</v>
          </cell>
          <cell r="BU93" t="str">
            <v>ALFONSO DAVID ORTIZ</v>
          </cell>
          <cell r="BV93" t="str">
            <v>https://www.secop.gov.co/CO1BusinessLine/Tendering/BuyerWorkArea/Index?docUniqueIdentifier=CO1.BDOS.4007549</v>
          </cell>
          <cell r="BW93" t="str">
            <v>VIGENTE</v>
          </cell>
          <cell r="BY93" t="str">
            <v>https://community.secop.gov.co/Public/Tendering/OpportunityDetail/Index?noticeUID=CO1.NTC.4016832&amp;isFromPublicArea=True&amp;isModal=False</v>
          </cell>
          <cell r="BZ93" t="str">
            <v>Bogotá</v>
          </cell>
          <cell r="CA93" t="str">
            <v>D.C.</v>
          </cell>
          <cell r="CB93">
            <v>44973</v>
          </cell>
          <cell r="CC93">
            <v>44971</v>
          </cell>
          <cell r="CD93" t="str">
            <v>daniel.rincon</v>
          </cell>
          <cell r="CE93" t="str">
            <v>@parquesnacionales.gov.co</v>
          </cell>
          <cell r="CF93" t="str">
            <v>daniel.rincon@parquesnacionales.gov.co</v>
          </cell>
          <cell r="CG93" t="str">
            <v>BIOLOGO AMBIENTAL</v>
          </cell>
          <cell r="CH93">
            <v>2023</v>
          </cell>
          <cell r="CI93" t="str">
            <v>BANCOLOMBIA</v>
          </cell>
          <cell r="CJ93" t="str">
            <v>AHORROS</v>
          </cell>
          <cell r="CK93" t="str">
            <v>89555978821</v>
          </cell>
          <cell r="CM93" t="str">
            <v>NO</v>
          </cell>
        </row>
        <row r="94">
          <cell r="A94" t="str">
            <v>NC-CPS-091-2023</v>
          </cell>
          <cell r="B94" t="str">
            <v>2 NACIONAL</v>
          </cell>
          <cell r="C94" t="str">
            <v>CD-NC-098-2023</v>
          </cell>
          <cell r="D94">
            <v>91</v>
          </cell>
          <cell r="E94" t="str">
            <v>IVÁN ANDRÉS POSADA CÉSPEDES</v>
          </cell>
          <cell r="F94">
            <v>44973</v>
          </cell>
          <cell r="G94" t="str">
            <v>Prestación de servicios profesionales para la revisión temática, coherencia y actualización de los datos de lectura y análisis de sensoramiento remoto para coberturas de la tierra, aplicando los criterios de gestión del conocimiento.</v>
          </cell>
          <cell r="H94" t="str">
            <v>PROFESIONAL</v>
          </cell>
          <cell r="I94" t="str">
            <v>2 CONTRATACIÓN DIRECTA</v>
          </cell>
          <cell r="J94" t="str">
            <v>14 PRESTACIÓN DE SERVICIOS</v>
          </cell>
          <cell r="K94" t="str">
            <v>N/A</v>
          </cell>
          <cell r="L94">
            <v>81112002</v>
          </cell>
          <cell r="M94">
            <v>16523</v>
          </cell>
          <cell r="O94">
            <v>18323</v>
          </cell>
          <cell r="P94">
            <v>44973</v>
          </cell>
          <cell r="R94" t="str">
            <v>C-3202-0900-4-0-3202032-02</v>
          </cell>
          <cell r="S94" t="str">
            <v>SIMPLIFICADO</v>
          </cell>
          <cell r="T94">
            <v>4727782</v>
          </cell>
          <cell r="U94">
            <v>49641711</v>
          </cell>
          <cell r="V94" t="str">
            <v>Cuarenta y nueve millones seiscientos cuarenta y un mil setecientos once pesos</v>
          </cell>
          <cell r="X94" t="str">
            <v>1 PERSONA NATURAL</v>
          </cell>
          <cell r="Y94" t="str">
            <v>3 CÉDULA DE CIUDADANÍA</v>
          </cell>
          <cell r="Z94">
            <v>79881484</v>
          </cell>
          <cell r="AA94" t="str">
            <v>N-A</v>
          </cell>
          <cell r="AB94" t="str">
            <v>11 NO SE DILIGENCIA INFORMACIÓN PARA ESTE FORMULARIO EN ESTE PERÍODO DE REPORTE</v>
          </cell>
          <cell r="AC94" t="str">
            <v>MASCULINO</v>
          </cell>
          <cell r="AD94" t="str">
            <v>CUNDINAMARCA</v>
          </cell>
          <cell r="AE94" t="str">
            <v>BOGOTÁ</v>
          </cell>
          <cell r="AF94" t="str">
            <v>IVAN</v>
          </cell>
          <cell r="AG94" t="str">
            <v>ANDRÉS</v>
          </cell>
          <cell r="AH94" t="str">
            <v>POSADA</v>
          </cell>
          <cell r="AI94" t="str">
            <v>CÉSPEDES</v>
          </cell>
          <cell r="AJ94" t="str">
            <v>NO</v>
          </cell>
          <cell r="AK94" t="str">
            <v>6 NO CONSTITUYÓ GARANTÍAS</v>
          </cell>
          <cell r="AL94" t="str">
            <v>N-A</v>
          </cell>
          <cell r="AM94" t="str">
            <v>N-A</v>
          </cell>
          <cell r="AN94" t="str">
            <v>N-A</v>
          </cell>
          <cell r="AO94" t="str">
            <v>N-A</v>
          </cell>
          <cell r="AP94" t="str">
            <v>SGMAP-SUBDIRECCION DE GESTION Y MANEJO DE AREAS PROTEGIDAS</v>
          </cell>
          <cell r="AQ94" t="str">
            <v>GRUPO DE CONTRATOS</v>
          </cell>
          <cell r="AR94" t="str">
            <v>GRUPO DE GESTIÓN DEL CONOCIMIENTO E INNOVACIÓN</v>
          </cell>
          <cell r="AS94" t="str">
            <v>2 SUPERVISOR</v>
          </cell>
          <cell r="AT94" t="str">
            <v>3 CÉDULA DE CIUDADANÍA</v>
          </cell>
          <cell r="AU94">
            <v>51723033</v>
          </cell>
          <cell r="AV94" t="str">
            <v>LUZ MILA SOTELO DELGADILLO</v>
          </cell>
          <cell r="AW94">
            <v>315</v>
          </cell>
          <cell r="AX94">
            <v>10.5</v>
          </cell>
          <cell r="AY94" t="str">
            <v>3 NO PACTADOS</v>
          </cell>
          <cell r="AZ94" t="str">
            <v>4 NO SE HA ADICIONADO NI EN VALOR y EN TIEMPO</v>
          </cell>
          <cell r="BA94">
            <v>0</v>
          </cell>
          <cell r="BB94">
            <v>0</v>
          </cell>
          <cell r="BF94">
            <v>44973</v>
          </cell>
          <cell r="BG94">
            <v>44973</v>
          </cell>
          <cell r="BH94">
            <v>44973</v>
          </cell>
          <cell r="BI94">
            <v>45290</v>
          </cell>
          <cell r="BK94" t="str">
            <v>2. NO</v>
          </cell>
          <cell r="BN94" t="str">
            <v>2. NO</v>
          </cell>
          <cell r="BO94">
            <v>0</v>
          </cell>
          <cell r="BS94" t="str">
            <v>2023420501000091E</v>
          </cell>
          <cell r="BT94">
            <v>49641711</v>
          </cell>
          <cell r="BU94" t="str">
            <v>ALFONSO DAVID ORTIZ</v>
          </cell>
          <cell r="BV94" t="str">
            <v>https://www.secop.gov.co/CO1BusinessLine/Tendering/BuyerWorkArea/Index?docUniqueIdentifier=CO1.BDOS.4009501</v>
          </cell>
          <cell r="BW94" t="str">
            <v>VIGENTE</v>
          </cell>
          <cell r="BY94" t="str">
            <v>https://community.secop.gov.co/Public/Tendering/OpportunityDetail/Index?noticeUID=CO1.NTC.4015115&amp;isFromPublicArea=True&amp;isModal=False</v>
          </cell>
          <cell r="BZ94" t="str">
            <v>Bogotá</v>
          </cell>
          <cell r="CA94" t="str">
            <v>D.C.</v>
          </cell>
          <cell r="CB94" t="str">
            <v>N-A</v>
          </cell>
          <cell r="CC94">
            <v>44972</v>
          </cell>
          <cell r="CD94" t="str">
            <v>N/A</v>
          </cell>
          <cell r="CE94" t="str">
            <v>@parquesnacionales.gov.co</v>
          </cell>
          <cell r="CF94" t="str">
            <v>N/A@parquesnacionales.gov.co</v>
          </cell>
          <cell r="CG94" t="str">
            <v>INGENIERO FORESTAL</v>
          </cell>
          <cell r="CH94">
            <v>2023</v>
          </cell>
          <cell r="CI94" t="str">
            <v>BANCOLOMBIA</v>
          </cell>
          <cell r="CJ94" t="str">
            <v>AHORROS</v>
          </cell>
          <cell r="CK94" t="str">
            <v>20778550813</v>
          </cell>
          <cell r="CM94" t="str">
            <v>NO</v>
          </cell>
        </row>
        <row r="95">
          <cell r="A95" t="str">
            <v>NC-CPS-092-2023</v>
          </cell>
          <cell r="B95" t="str">
            <v>2 NACIONAL</v>
          </cell>
          <cell r="C95" t="str">
            <v>CD-NC-099-2023</v>
          </cell>
          <cell r="D95">
            <v>92</v>
          </cell>
          <cell r="E95" t="str">
            <v>JENNY ASTRID HERNÁNDEZ ORTIZ</v>
          </cell>
          <cell r="F95">
            <v>44973</v>
          </cell>
          <cell r="G95" t="str">
            <v>Prestación de servicios profesionales para el monitoreo y tratamiento de los datos derivados de la lectura de sensores remotos para los procesos de restauración ecológica en áreas administradas por Parques Nacionales Naturales de Colombia aplicando los criterios de gestión del conocimiento.</v>
          </cell>
          <cell r="H95" t="str">
            <v>PROFESIONAL</v>
          </cell>
          <cell r="I95" t="str">
            <v>2 CONTRATACIÓN DIRECTA</v>
          </cell>
          <cell r="J95" t="str">
            <v>14 PRESTACIÓN DE SERVICIOS</v>
          </cell>
          <cell r="K95" t="str">
            <v>N/A</v>
          </cell>
          <cell r="L95">
            <v>77101604</v>
          </cell>
          <cell r="M95">
            <v>23123</v>
          </cell>
          <cell r="O95">
            <v>18123</v>
          </cell>
          <cell r="P95">
            <v>44973</v>
          </cell>
          <cell r="R95" t="str">
            <v>C-3202-0900-4-0-3202005-02</v>
          </cell>
          <cell r="S95" t="str">
            <v>SIMPLIFICADO</v>
          </cell>
          <cell r="T95">
            <v>5877696</v>
          </cell>
          <cell r="U95">
            <v>61715808</v>
          </cell>
          <cell r="V95" t="str">
            <v>Sesenta y un millones setecientos quince mil ochocientos ocho pesos</v>
          </cell>
          <cell r="X95" t="str">
            <v>1 PERSONA NATURAL</v>
          </cell>
          <cell r="Y95" t="str">
            <v>3 CÉDULA DE CIUDADANÍA</v>
          </cell>
          <cell r="Z95">
            <v>53012931</v>
          </cell>
          <cell r="AA95" t="str">
            <v>N-A</v>
          </cell>
          <cell r="AB95" t="str">
            <v>11 NO SE DILIGENCIA INFORMACIÓN PARA ESTE FORMULARIO EN ESTE PERÍODO DE REPORTE</v>
          </cell>
          <cell r="AC95" t="str">
            <v>FEMENINO</v>
          </cell>
          <cell r="AD95" t="str">
            <v>CUNDINAMARCA</v>
          </cell>
          <cell r="AE95" t="str">
            <v>BOGOTÁ</v>
          </cell>
          <cell r="AF95" t="str">
            <v>JENNY</v>
          </cell>
          <cell r="AG95" t="str">
            <v>ASTRID</v>
          </cell>
          <cell r="AH95" t="str">
            <v>HERNÁNDEZ</v>
          </cell>
          <cell r="AI95" t="str">
            <v>ORTIZ</v>
          </cell>
          <cell r="AJ95" t="str">
            <v>SI</v>
          </cell>
          <cell r="AK95" t="str">
            <v>1 PÓLIZA</v>
          </cell>
          <cell r="AL95" t="str">
            <v>12 SEGUROS DEL ESTADO</v>
          </cell>
          <cell r="AM95" t="str">
            <v>2 CUMPLIMIENTO</v>
          </cell>
          <cell r="AN95">
            <v>44973</v>
          </cell>
          <cell r="AO95" t="str">
            <v>25-46-101026052</v>
          </cell>
          <cell r="AP95" t="str">
            <v>SGMAP-SUBDIRECCION DE GESTION Y MANEJO DE AREAS PROTEGIDAS</v>
          </cell>
          <cell r="AQ95" t="str">
            <v>GRUPO DE CONTRATOS</v>
          </cell>
          <cell r="AR95" t="str">
            <v>GRUPO DE GESTIÓN DEL CONOCIMIENTO E INNOVACIÓN</v>
          </cell>
          <cell r="AS95" t="str">
            <v>2 SUPERVISOR</v>
          </cell>
          <cell r="AT95" t="str">
            <v>3 CÉDULA DE CIUDADANÍA</v>
          </cell>
          <cell r="AU95">
            <v>51723033</v>
          </cell>
          <cell r="AV95" t="str">
            <v>LUZ MILA SOTELO DELGADILLO</v>
          </cell>
          <cell r="AW95">
            <v>315</v>
          </cell>
          <cell r="AX95">
            <v>10.5</v>
          </cell>
          <cell r="AY95" t="str">
            <v>3 NO PACTADOS</v>
          </cell>
          <cell r="AZ95" t="str">
            <v>4 NO SE HA ADICIONADO NI EN VALOR y EN TIEMPO</v>
          </cell>
          <cell r="BF95">
            <v>44973</v>
          </cell>
          <cell r="BG95">
            <v>44974</v>
          </cell>
          <cell r="BH95">
            <v>44974</v>
          </cell>
          <cell r="BI95">
            <v>45290</v>
          </cell>
          <cell r="BS95" t="str">
            <v>2023420501000092E</v>
          </cell>
          <cell r="BT95">
            <v>61715808</v>
          </cell>
          <cell r="BU95" t="str">
            <v>ALFONSO DAVID ORTIZ</v>
          </cell>
          <cell r="BV95" t="str">
            <v>https://www.secop.gov.co/CO1BusinessLine/Tendering/BuyerWorkArea/Index?docUniqueIdentifier=CO1.BDOS.4013041</v>
          </cell>
          <cell r="BW95" t="str">
            <v>VIGENTE</v>
          </cell>
          <cell r="BY95" t="str">
            <v>https://community.secop.gov.co/Public/Tendering/OpportunityDetail/Index?noticeUID=CO1.NTC.4017599&amp;isFromPublicArea=True&amp;isModal=False</v>
          </cell>
          <cell r="BZ95" t="str">
            <v>Bogotá</v>
          </cell>
          <cell r="CA95" t="str">
            <v>D.C.</v>
          </cell>
          <cell r="CB95">
            <v>44974</v>
          </cell>
          <cell r="CC95">
            <v>44972</v>
          </cell>
          <cell r="CD95" t="str">
            <v>N/A</v>
          </cell>
          <cell r="CE95" t="str">
            <v>@parquesnacionales.gov.co</v>
          </cell>
          <cell r="CF95" t="str">
            <v>N/A@parquesnacionales.gov.co</v>
          </cell>
          <cell r="CG95" t="str">
            <v>INGENIERA FORESTAL</v>
          </cell>
          <cell r="CH95">
            <v>2023</v>
          </cell>
          <cell r="CI95" t="str">
            <v>DAVIVIENDA</v>
          </cell>
          <cell r="CJ95" t="str">
            <v>AHORROS</v>
          </cell>
          <cell r="CK95" t="str">
            <v>451700053494</v>
          </cell>
          <cell r="CM95" t="str">
            <v>NO</v>
          </cell>
        </row>
        <row r="96">
          <cell r="A96" t="str">
            <v>NC-CPS-093-2023</v>
          </cell>
          <cell r="B96" t="str">
            <v>2 NACIONAL</v>
          </cell>
          <cell r="C96" t="str">
            <v>CD-NC-108-2023</v>
          </cell>
          <cell r="D96">
            <v>93</v>
          </cell>
          <cell r="E96" t="str">
            <v>CARLOS ARMANDO ROSERO RODRIGUEZ</v>
          </cell>
          <cell r="F96">
            <v>44973</v>
          </cell>
          <cell r="G96" t="str">
            <v>Prestación de servicios técnicos para acompañar la instrumentalización y mejoramiento de las herramientas técnicas institucionales diseñadas para la interpretación del patrimonio natural y cultural en Parques Nacionales Naturales de Colombia.</v>
          </cell>
          <cell r="H96" t="str">
            <v>APOYO A LA GESTIÓN</v>
          </cell>
          <cell r="I96" t="str">
            <v>2 CONTRATACIÓN DIRECTA</v>
          </cell>
          <cell r="J96" t="str">
            <v>14 PRESTACIÓN DE SERVICIOS</v>
          </cell>
          <cell r="K96" t="str">
            <v>N/A</v>
          </cell>
          <cell r="L96">
            <v>77101604</v>
          </cell>
          <cell r="M96">
            <v>23723</v>
          </cell>
          <cell r="O96">
            <v>18423</v>
          </cell>
          <cell r="P96">
            <v>44973</v>
          </cell>
          <cell r="R96" t="str">
            <v>C-3202-0900-4-0-3202014-02</v>
          </cell>
          <cell r="S96" t="str">
            <v>SIMPLIFICADO</v>
          </cell>
          <cell r="T96">
            <v>2987823</v>
          </cell>
          <cell r="U96">
            <v>20914761</v>
          </cell>
          <cell r="V96" t="str">
            <v>Veinte millones novecientos catorce mil setecientos sesenta y un pesos</v>
          </cell>
          <cell r="X96" t="str">
            <v>1 PERSONA NATURAL</v>
          </cell>
          <cell r="Y96" t="str">
            <v>3 CÉDULA DE CIUDADANÍA</v>
          </cell>
          <cell r="Z96">
            <v>79671144</v>
          </cell>
          <cell r="AA96" t="str">
            <v>N-A</v>
          </cell>
          <cell r="AB96" t="str">
            <v>11 NO SE DILIGENCIA INFORMACIÓN PARA ESTE FORMULARIO EN ESTE PERÍODO DE REPORTE</v>
          </cell>
          <cell r="AC96" t="str">
            <v>MASCULINO</v>
          </cell>
          <cell r="AD96" t="str">
            <v>CUNDINAMARCA</v>
          </cell>
          <cell r="AE96" t="str">
            <v>BOGOTÁ</v>
          </cell>
          <cell r="AF96" t="str">
            <v>CARLOS</v>
          </cell>
          <cell r="AG96" t="str">
            <v>ARMANDO</v>
          </cell>
          <cell r="AH96" t="str">
            <v>ROSERO</v>
          </cell>
          <cell r="AI96" t="str">
            <v>RODRIGUEZ</v>
          </cell>
          <cell r="AJ96" t="str">
            <v>NO</v>
          </cell>
          <cell r="AK96" t="str">
            <v>6 NO CONSTITUYÓ GARANTÍAS</v>
          </cell>
          <cell r="AL96" t="str">
            <v>N-A</v>
          </cell>
          <cell r="AM96" t="str">
            <v>N-A</v>
          </cell>
          <cell r="AN96" t="str">
            <v>N-A</v>
          </cell>
          <cell r="AO96" t="str">
            <v>N-A</v>
          </cell>
          <cell r="AP96" t="str">
            <v>SGMAP-SUBDIRECCION DE GESTION Y MANEJO DE AREAS PROTEGIDAS</v>
          </cell>
          <cell r="AQ96" t="str">
            <v>GRUPO DE CONTRATOS</v>
          </cell>
          <cell r="AR96" t="str">
            <v>GRUPO DE PLANEACIÓN Y MANEJO</v>
          </cell>
          <cell r="AS96" t="str">
            <v>2 SUPERVISOR</v>
          </cell>
          <cell r="AT96" t="str">
            <v>3 CÉDULA DE CIUDADANÍA</v>
          </cell>
          <cell r="AU96">
            <v>51842541</v>
          </cell>
          <cell r="AV96" t="str">
            <v>CLARA ESPERANZA OSORIO DUSSAN</v>
          </cell>
          <cell r="AW96">
            <v>210</v>
          </cell>
          <cell r="AX96">
            <v>7</v>
          </cell>
          <cell r="AY96" t="str">
            <v>3 NO PACTADOS</v>
          </cell>
          <cell r="AZ96" t="str">
            <v>3 ADICIÓN EN VALOR y EN TIEMPO</v>
          </cell>
          <cell r="BA96">
            <v>1</v>
          </cell>
          <cell r="BB96">
            <v>10457380</v>
          </cell>
          <cell r="BC96">
            <v>45183</v>
          </cell>
          <cell r="BD96">
            <v>106</v>
          </cell>
          <cell r="BE96">
            <v>45183</v>
          </cell>
          <cell r="BF96">
            <v>44973</v>
          </cell>
          <cell r="BG96">
            <v>44973</v>
          </cell>
          <cell r="BH96">
            <v>44973</v>
          </cell>
          <cell r="BI96">
            <v>45290</v>
          </cell>
          <cell r="BS96" t="str">
            <v>2023420501000093E</v>
          </cell>
          <cell r="BT96">
            <v>31372141</v>
          </cell>
          <cell r="BU96" t="str">
            <v>EDNA ROCIO CASTRO</v>
          </cell>
          <cell r="BV96" t="str">
            <v>https://www.secop.gov.co/CO1BusinessLine/Tendering/BuyerWorkArea/Index?docUniqueIdentifier=CO1.BDOS.4013242</v>
          </cell>
          <cell r="BW96" t="str">
            <v>VIGENTE</v>
          </cell>
          <cell r="BY96" t="str">
            <v>https://community.secop.gov.co/Public/Tendering/OpportunityDetail/Index?noticeUID=CO1.NTC.4019956&amp;isFromPublicArea=True&amp;isModal=False</v>
          </cell>
          <cell r="BZ96" t="str">
            <v>Bogotá</v>
          </cell>
          <cell r="CA96" t="str">
            <v>D.C.</v>
          </cell>
          <cell r="CB96" t="str">
            <v>N-A</v>
          </cell>
          <cell r="CC96">
            <v>44973</v>
          </cell>
          <cell r="CD96" t="str">
            <v>N/A</v>
          </cell>
          <cell r="CE96" t="str">
            <v>@parquesnacionales.gov.co</v>
          </cell>
          <cell r="CF96" t="str">
            <v>N/A@parquesnacionales.gov.co</v>
          </cell>
          <cell r="CG96" t="str">
            <v>TECNOLOGO EN GUIANZA TURISTICA</v>
          </cell>
          <cell r="CH96">
            <v>2023</v>
          </cell>
          <cell r="CI96" t="str">
            <v>DAVIVIENDA</v>
          </cell>
          <cell r="CJ96" t="str">
            <v>AHORROS</v>
          </cell>
          <cell r="CK96" t="str">
            <v>077300080924</v>
          </cell>
          <cell r="CM96" t="str">
            <v>NO</v>
          </cell>
        </row>
        <row r="97">
          <cell r="A97" t="str">
            <v>NC-CPS-094-2023</v>
          </cell>
          <cell r="B97" t="str">
            <v>2 NACIONAL</v>
          </cell>
          <cell r="C97" t="str">
            <v>CD-NC-111-2023</v>
          </cell>
          <cell r="D97">
            <v>94</v>
          </cell>
          <cell r="E97" t="str">
            <v>MARLEY ROJAS GUTIÉRREZ</v>
          </cell>
          <cell r="F97">
            <v>44973</v>
          </cell>
          <cell r="G97" t="str">
            <v>Prestación de servicios profesionales para la gestión de proyectos, obras o actividades de infraestructura, que se pretenda ejecutar en las áreas administradas por Parques Nacionales Naturales, en el marco del Proceso de Autoridad Ambiental.</v>
          </cell>
          <cell r="H97" t="str">
            <v>PROFESIONAL</v>
          </cell>
          <cell r="I97" t="str">
            <v>2 CONTRATACIÓN DIRECTA</v>
          </cell>
          <cell r="J97" t="str">
            <v>14 PRESTACIÓN DE SERVICIOS</v>
          </cell>
          <cell r="K97" t="str">
            <v>N/A</v>
          </cell>
          <cell r="L97">
            <v>77101604</v>
          </cell>
          <cell r="M97">
            <v>20623</v>
          </cell>
          <cell r="O97">
            <v>18523</v>
          </cell>
          <cell r="P97">
            <v>44973</v>
          </cell>
          <cell r="R97" t="str">
            <v>C-3202-0900-4-0-3202008-02</v>
          </cell>
          <cell r="S97" t="str">
            <v>SIMPLIFICADO</v>
          </cell>
          <cell r="T97">
            <v>6494854</v>
          </cell>
          <cell r="U97">
            <v>69711433</v>
          </cell>
          <cell r="V97" t="str">
            <v>Sesenta y nueve millones setecientos once mil cuatrocientos treinta y tres pesos</v>
          </cell>
          <cell r="X97" t="str">
            <v>1 PERSONA NATURAL</v>
          </cell>
          <cell r="Y97" t="str">
            <v>3 CÉDULA DE CIUDADANÍA</v>
          </cell>
          <cell r="Z97">
            <v>28541768</v>
          </cell>
          <cell r="AA97" t="str">
            <v>N-A</v>
          </cell>
          <cell r="AB97" t="str">
            <v>11 NO SE DILIGENCIA INFORMACIÓN PARA ESTE FORMULARIO EN ESTE PERÍODO DE REPORTE</v>
          </cell>
          <cell r="AC97" t="str">
            <v>FEMENINO</v>
          </cell>
          <cell r="AD97" t="str">
            <v>CUNDINAMARCA</v>
          </cell>
          <cell r="AE97" t="str">
            <v>BOGOTÁ</v>
          </cell>
          <cell r="AF97" t="str">
            <v>MARLEY</v>
          </cell>
          <cell r="AH97" t="str">
            <v>ROJAS</v>
          </cell>
          <cell r="AI97" t="str">
            <v>GUTIERREZ</v>
          </cell>
          <cell r="AJ97" t="str">
            <v>SI</v>
          </cell>
          <cell r="AK97" t="str">
            <v>1 PÓLIZA</v>
          </cell>
          <cell r="AL97" t="str">
            <v>12 SEGUROS DEL ESTADO</v>
          </cell>
          <cell r="AM97" t="str">
            <v>2 CUMPLIMIENTO</v>
          </cell>
          <cell r="AN97">
            <v>44974</v>
          </cell>
          <cell r="AO97" t="str">
            <v>37-45-101004971</v>
          </cell>
          <cell r="AP97" t="str">
            <v>SGMAP-SUBDIRECCION DE GESTION Y MANEJO DE AREAS PROTEGIDAS</v>
          </cell>
          <cell r="AQ97" t="str">
            <v>GRUPO DE CONTRATOS</v>
          </cell>
          <cell r="AR97" t="str">
            <v>GRUPO DE TRÁMITES Y EVALUACIÓN AMBIENTAL</v>
          </cell>
          <cell r="AS97" t="str">
            <v>2 SUPERVISOR</v>
          </cell>
          <cell r="AT97" t="str">
            <v>3 CÉDULA DE CIUDADANÍA</v>
          </cell>
          <cell r="AU97">
            <v>79690000</v>
          </cell>
          <cell r="AV97" t="str">
            <v>GUILLERMO ALBERTO SANTOS CEBALLOS</v>
          </cell>
          <cell r="AW97">
            <v>315</v>
          </cell>
          <cell r="AX97">
            <v>10.5</v>
          </cell>
          <cell r="AY97" t="str">
            <v>3 NO PACTADOS</v>
          </cell>
          <cell r="AZ97" t="str">
            <v>4 NO SE HA ADICIONADO NI EN VALOR y EN TIEMPO</v>
          </cell>
          <cell r="BF97">
            <v>44973</v>
          </cell>
          <cell r="BG97">
            <v>44974</v>
          </cell>
          <cell r="BH97">
            <v>44974</v>
          </cell>
          <cell r="BI97">
            <v>45290</v>
          </cell>
          <cell r="BS97" t="str">
            <v>2023420501000094E</v>
          </cell>
          <cell r="BT97">
            <v>69711433</v>
          </cell>
          <cell r="BU97" t="str">
            <v>ALFONSO DAVID ORTIZ</v>
          </cell>
          <cell r="BV97" t="str">
            <v>https://www.secop.gov.co/CO1BusinessLine/Tendering/BuyerWorkArea/Index?docUniqueIdentifier=CO1.BDOS.4016364</v>
          </cell>
          <cell r="BW97" t="str">
            <v>VIGENTE</v>
          </cell>
          <cell r="BY97" t="str">
            <v>https://community.secop.gov.co/Public/Tendering/OpportunityDetail/Index?noticeUID=CO1.NTC.4022676&amp;isFromPublicArea=True&amp;isModal=False</v>
          </cell>
          <cell r="BZ97" t="str">
            <v>Bogotá</v>
          </cell>
          <cell r="CA97" t="str">
            <v>D.C.</v>
          </cell>
          <cell r="CB97">
            <v>44974</v>
          </cell>
          <cell r="CC97">
            <v>44973</v>
          </cell>
          <cell r="CD97" t="str">
            <v>marley.rojas</v>
          </cell>
          <cell r="CE97" t="str">
            <v>@parquesnacionales.gov.co</v>
          </cell>
          <cell r="CF97" t="str">
            <v>marley.rojas@parquesnacionales.gov.co</v>
          </cell>
          <cell r="CG97" t="str">
            <v>INGENIERA CIVIL</v>
          </cell>
          <cell r="CH97">
            <v>2023</v>
          </cell>
          <cell r="CI97" t="str">
            <v>BANCOLOMBIA</v>
          </cell>
          <cell r="CJ97" t="str">
            <v>AHORROS</v>
          </cell>
          <cell r="CK97" t="str">
            <v>82565664952</v>
          </cell>
          <cell r="CM97" t="str">
            <v>NO</v>
          </cell>
        </row>
        <row r="98">
          <cell r="A98" t="str">
            <v>NC-CPS-095-2023</v>
          </cell>
          <cell r="B98" t="str">
            <v>2 NACIONAL</v>
          </cell>
          <cell r="C98" t="str">
            <v>CD-NC-110-2023</v>
          </cell>
          <cell r="D98">
            <v>95</v>
          </cell>
          <cell r="E98" t="str">
            <v>JOHANNA PEREZ SANCHEZ</v>
          </cell>
          <cell r="F98">
            <v>44973</v>
          </cell>
          <cell r="G98" t="str">
            <v>Prestación de servicios profesionales para gestionar y realizar seguimiento a recursos provenientes de compensaciones e inversión forzosa de proyectos licenciados aplicables a procesos de nuevas áreas protegidas y ampliaciones del ámbito nacional, así como a acciones tempranas de manejo de las áreas administradas por Parques Nacionales Naturales de Colombia.</v>
          </cell>
          <cell r="H98" t="str">
            <v>PROFESIONAL</v>
          </cell>
          <cell r="I98" t="str">
            <v>2 CONTRATACIÓN DIRECTA</v>
          </cell>
          <cell r="J98" t="str">
            <v>14 PRESTACIÓN DE SERVICIOS</v>
          </cell>
          <cell r="K98" t="str">
            <v>N/A</v>
          </cell>
          <cell r="L98">
            <v>77101604</v>
          </cell>
          <cell r="M98">
            <v>18623</v>
          </cell>
          <cell r="O98">
            <v>18623</v>
          </cell>
          <cell r="P98">
            <v>44974</v>
          </cell>
          <cell r="R98" t="str">
            <v>C-3202-0900-4-0-3202018-02</v>
          </cell>
          <cell r="S98" t="str">
            <v>SIMPLIFICADO</v>
          </cell>
          <cell r="T98">
            <v>6884546</v>
          </cell>
          <cell r="U98">
            <v>41307276</v>
          </cell>
          <cell r="V98" t="str">
            <v>Cuarenta y un millones trescientos siete mil doscientos setenta y seis pesos</v>
          </cell>
          <cell r="X98" t="str">
            <v>1 PERSONA NATURAL</v>
          </cell>
          <cell r="Y98" t="str">
            <v>3 CÉDULA DE CIUDADANÍA</v>
          </cell>
          <cell r="Z98">
            <v>52713670</v>
          </cell>
          <cell r="AA98" t="str">
            <v>N-A</v>
          </cell>
          <cell r="AB98" t="str">
            <v>11 NO SE DILIGENCIA INFORMACIÓN PARA ESTE FORMULARIO EN ESTE PERÍODO DE REPORTE</v>
          </cell>
          <cell r="AC98" t="str">
            <v>FEMENINO</v>
          </cell>
          <cell r="AD98" t="str">
            <v>CUNDINAMARCA</v>
          </cell>
          <cell r="AE98" t="str">
            <v>BOGOTÁ</v>
          </cell>
          <cell r="AF98" t="str">
            <v>JOHANNA</v>
          </cell>
          <cell r="AH98" t="str">
            <v>PEREZ</v>
          </cell>
          <cell r="AI98" t="str">
            <v>SANCHEZ</v>
          </cell>
          <cell r="AJ98" t="str">
            <v>NO</v>
          </cell>
          <cell r="AK98" t="str">
            <v>6 NO CONSTITUYÓ GARANTÍAS</v>
          </cell>
          <cell r="AL98" t="str">
            <v>N-A</v>
          </cell>
          <cell r="AM98" t="str">
            <v>N-A</v>
          </cell>
          <cell r="AN98" t="str">
            <v>N-A</v>
          </cell>
          <cell r="AO98" t="str">
            <v>N-A</v>
          </cell>
          <cell r="AP98" t="str">
            <v>SGMAP-SUBDIRECCION DE GESTION Y MANEJO DE AREAS PROTEGIDAS</v>
          </cell>
          <cell r="AQ98" t="str">
            <v>GRUPO DE CONTRATOS</v>
          </cell>
          <cell r="AR98" t="str">
            <v>GRUPO DE GESTIÓN E INTEGRACIÓN DEL SINAP</v>
          </cell>
          <cell r="AS98" t="str">
            <v>2 SUPERVISOR</v>
          </cell>
          <cell r="AT98" t="str">
            <v>3 CÉDULA DE CIUDADANÍA</v>
          </cell>
          <cell r="AU98">
            <v>5947992</v>
          </cell>
          <cell r="AV98" t="str">
            <v>LUIS ALBERTO CRUZ COLORADO</v>
          </cell>
          <cell r="AW98">
            <v>180</v>
          </cell>
          <cell r="AX98">
            <v>6</v>
          </cell>
          <cell r="AY98" t="str">
            <v>3 NO PACTADOS</v>
          </cell>
          <cell r="AZ98" t="str">
            <v>3 ADICIÓN EN VALOR y EN TIEMPO</v>
          </cell>
          <cell r="BA98">
            <v>1</v>
          </cell>
          <cell r="BB98">
            <v>20653638</v>
          </cell>
          <cell r="BC98">
            <v>45153</v>
          </cell>
          <cell r="BD98">
            <v>90</v>
          </cell>
          <cell r="BE98">
            <v>45153</v>
          </cell>
          <cell r="BF98">
            <v>44974</v>
          </cell>
          <cell r="BG98">
            <v>44973</v>
          </cell>
          <cell r="BH98">
            <v>44973</v>
          </cell>
          <cell r="BI98">
            <v>45245</v>
          </cell>
          <cell r="BS98" t="str">
            <v>2023420501000095E</v>
          </cell>
          <cell r="BT98">
            <v>61960914</v>
          </cell>
          <cell r="BU98" t="str">
            <v>ALFONSO DAVID ORTIZ</v>
          </cell>
          <cell r="BV98" t="str">
            <v>https://www.secop.gov.co/CO1BusinessLine/Tendering/BuyerWorkArea/Index?docUniqueIdentifier=CO1.BDOS.4018088</v>
          </cell>
          <cell r="BW98" t="str">
            <v>VIGENTE</v>
          </cell>
          <cell r="BY98" t="str">
            <v>https://community.secop.gov.co/Public/Tendering/OpportunityDetail/Index?noticeUID=CO1.NTC.4019790&amp;isFromPublicArea=True&amp;isModal=False</v>
          </cell>
          <cell r="BZ98" t="str">
            <v>Bogotá</v>
          </cell>
          <cell r="CA98" t="str">
            <v>D.C.</v>
          </cell>
          <cell r="CB98" t="str">
            <v>N-A</v>
          </cell>
          <cell r="CC98">
            <v>44973</v>
          </cell>
          <cell r="CD98" t="str">
            <v>compensaciones.sinap</v>
          </cell>
          <cell r="CE98" t="str">
            <v>@parquesnacionales.gov.co</v>
          </cell>
          <cell r="CF98" t="str">
            <v>compensaciones.sinap@parquesnacionales.gov.co</v>
          </cell>
          <cell r="CG98" t="str">
            <v>BIOLOGA</v>
          </cell>
          <cell r="CH98">
            <v>2023</v>
          </cell>
          <cell r="CI98" t="str">
            <v>BANCOLOMBIA</v>
          </cell>
          <cell r="CJ98" t="str">
            <v>AHORROS</v>
          </cell>
          <cell r="CK98" t="str">
            <v>20630016605</v>
          </cell>
          <cell r="CM98" t="str">
            <v>SI</v>
          </cell>
        </row>
        <row r="99">
          <cell r="A99" t="str">
            <v>NC-CPS-096-2023</v>
          </cell>
          <cell r="B99" t="str">
            <v>2 NACIONAL</v>
          </cell>
          <cell r="C99" t="str">
            <v>CD-NC-107-2023</v>
          </cell>
          <cell r="D99">
            <v>96</v>
          </cell>
          <cell r="E99" t="str">
            <v>VIVIANA MORENO QUINTERO</v>
          </cell>
          <cell r="F99">
            <v>44973</v>
          </cell>
          <cell r="G99" t="str">
            <v>Prestación de servicios profesionales para orientar el proceso de seguimiento a la implementación de los planes de manejo de las áreas administradas por Parques Nacionales Naturales de Colombia.</v>
          </cell>
          <cell r="H99" t="str">
            <v>PROFESIONAL</v>
          </cell>
          <cell r="I99" t="str">
            <v>2 CONTRATACIÓN DIRECTA</v>
          </cell>
          <cell r="J99" t="str">
            <v>14 PRESTACIÓN DE SERVICIOS</v>
          </cell>
          <cell r="K99" t="str">
            <v>N/A</v>
          </cell>
          <cell r="L99">
            <v>77101604</v>
          </cell>
          <cell r="M99">
            <v>17723</v>
          </cell>
          <cell r="O99">
            <v>18223</v>
          </cell>
          <cell r="P99">
            <v>44973</v>
          </cell>
          <cell r="R99" t="str">
            <v>C-3202-0900-4-0-3202002-02</v>
          </cell>
          <cell r="S99" t="str">
            <v>SIMPLIFICADO</v>
          </cell>
          <cell r="T99">
            <v>6494854</v>
          </cell>
          <cell r="U99">
            <v>68195967</v>
          </cell>
          <cell r="V99" t="str">
            <v>Sesenta y ocho millones ciento noventa y cinco mil novecientos sesenta y siete pesos</v>
          </cell>
          <cell r="X99" t="str">
            <v>1 PERSONA NATURAL</v>
          </cell>
          <cell r="Y99" t="str">
            <v>3 CÉDULA DE CIUDADANÍA</v>
          </cell>
          <cell r="Z99">
            <v>34321413</v>
          </cell>
          <cell r="AA99" t="str">
            <v>N-A</v>
          </cell>
          <cell r="AB99" t="str">
            <v>11 NO SE DILIGENCIA INFORMACIÓN PARA ESTE FORMULARIO EN ESTE PERÍODO DE REPORTE</v>
          </cell>
          <cell r="AC99" t="str">
            <v>FEMENINO</v>
          </cell>
          <cell r="AD99" t="str">
            <v>VALLE DEL CAUCA</v>
          </cell>
          <cell r="AE99" t="str">
            <v>CALI</v>
          </cell>
          <cell r="AF99" t="str">
            <v>VIVIANA</v>
          </cell>
          <cell r="AH99" t="str">
            <v>MORENO</v>
          </cell>
          <cell r="AI99" t="str">
            <v>QUINTERO</v>
          </cell>
          <cell r="AJ99" t="str">
            <v>SI</v>
          </cell>
          <cell r="AK99" t="str">
            <v>1 PÓLIZA</v>
          </cell>
          <cell r="AL99" t="str">
            <v>12 SEGUROS DEL ESTADO</v>
          </cell>
          <cell r="AM99" t="str">
            <v>2 CUMPLIMIENTO</v>
          </cell>
          <cell r="AN99">
            <v>44973</v>
          </cell>
          <cell r="AO99" t="str">
            <v>11-46-101033515</v>
          </cell>
          <cell r="AP99" t="str">
            <v>SGMAP-SUBDIRECCION DE GESTION Y MANEJO DE AREAS PROTEGIDAS</v>
          </cell>
          <cell r="AQ99" t="str">
            <v>GRUPO DE CONTRATOS</v>
          </cell>
          <cell r="AR99" t="str">
            <v>GRUPO DE PLANEACIÓN Y MANEJO</v>
          </cell>
          <cell r="AS99" t="str">
            <v>2 SUPERVISOR</v>
          </cell>
          <cell r="AT99" t="str">
            <v>3 CÉDULA DE CIUDADANÍA</v>
          </cell>
          <cell r="AU99">
            <v>80875190</v>
          </cell>
          <cell r="AV99" t="str">
            <v>CÉSAR ANDRÉS DELGADO HERNÁNDEZ</v>
          </cell>
          <cell r="AW99">
            <v>315</v>
          </cell>
          <cell r="AX99">
            <v>10.5</v>
          </cell>
          <cell r="AY99" t="str">
            <v>3 NO PACTADOS</v>
          </cell>
          <cell r="AZ99" t="str">
            <v>4 NO SE HA ADICIONADO NI EN VALOR y EN TIEMPO</v>
          </cell>
          <cell r="BF99">
            <v>44973</v>
          </cell>
          <cell r="BG99">
            <v>44973</v>
          </cell>
          <cell r="BH99">
            <v>44973</v>
          </cell>
          <cell r="BI99">
            <v>45290</v>
          </cell>
          <cell r="BS99" t="str">
            <v>2023420501000096E</v>
          </cell>
          <cell r="BT99">
            <v>68195967</v>
          </cell>
          <cell r="BU99" t="str">
            <v>LEIDY MARCELA GARAVITO ROMERO</v>
          </cell>
          <cell r="BV99" t="str">
            <v>https://www.secop.gov.co/CO1BusinessLine/Tendering/BuyerWorkArea/Index?docUniqueIdentifier=CO1.BDOS.4013126</v>
          </cell>
          <cell r="BW99" t="str">
            <v>VIGENTE</v>
          </cell>
          <cell r="BY99" t="str">
            <v>https://community.secop.gov.co/Public/Tendering/OpportunityDetail/Index?noticeUID=CO1.NTC.4014273&amp;isFromPublicArea=True&amp;isModal=False</v>
          </cell>
          <cell r="BZ99" t="str">
            <v>Bogotá</v>
          </cell>
          <cell r="CA99" t="str">
            <v>D.C.</v>
          </cell>
          <cell r="CB99">
            <v>44973</v>
          </cell>
          <cell r="CC99">
            <v>44973</v>
          </cell>
          <cell r="CD99" t="str">
            <v>viviana.moreno</v>
          </cell>
          <cell r="CE99" t="str">
            <v>@parquesnacionales.gov.co</v>
          </cell>
          <cell r="CF99" t="str">
            <v>viviana.moreno@parquesnacionales.gov.co</v>
          </cell>
          <cell r="CG99" t="str">
            <v>BIOLOGA</v>
          </cell>
          <cell r="CH99">
            <v>2023</v>
          </cell>
          <cell r="CI99" t="str">
            <v>BANCOLOMBIA</v>
          </cell>
          <cell r="CJ99" t="str">
            <v>AHORROS</v>
          </cell>
          <cell r="CK99" t="str">
            <v>59757829741</v>
          </cell>
          <cell r="CM99" t="str">
            <v>NO</v>
          </cell>
        </row>
        <row r="100">
          <cell r="A100" t="str">
            <v>NC-CPS-097-2023</v>
          </cell>
          <cell r="B100" t="str">
            <v>2 NACIONAL</v>
          </cell>
          <cell r="C100" t="str">
            <v>CD-NC-109-2023</v>
          </cell>
          <cell r="D100">
            <v>97</v>
          </cell>
          <cell r="E100" t="str">
            <v>LUISA FERNANDA MALDONADO MORALES</v>
          </cell>
          <cell r="F100">
            <v>44974</v>
          </cell>
          <cell r="G100" t="str">
            <v>Prestación de servicios profesionales en el desarrollo de las acciones de ordenamiento de los recursos hidrobiológicos y pesqueros articulado con actores que inciden en el proceso de manejo adaptativo de los ecosistemas acuáticos en las áreas protegidas administradas por Parques Nacionales Naturales de Colombia.</v>
          </cell>
          <cell r="H100" t="str">
            <v>PROFESIONAL</v>
          </cell>
          <cell r="I100" t="str">
            <v>2 CONTRATACIÓN DIRECTA</v>
          </cell>
          <cell r="J100" t="str">
            <v>14 PRESTACIÓN DE SERVICIOS</v>
          </cell>
          <cell r="K100" t="str">
            <v>N/A</v>
          </cell>
          <cell r="L100">
            <v>77101604</v>
          </cell>
          <cell r="M100">
            <v>25823</v>
          </cell>
          <cell r="O100">
            <v>18923</v>
          </cell>
          <cell r="P100">
            <v>44974</v>
          </cell>
          <cell r="R100" t="str">
            <v>C-3202-0900-4-0-3202004-02</v>
          </cell>
          <cell r="S100" t="str">
            <v>SIMPLIFICADO</v>
          </cell>
          <cell r="T100">
            <v>6884546</v>
          </cell>
          <cell r="U100">
            <v>72287733</v>
          </cell>
          <cell r="V100" t="str">
            <v>Setenta y dos millones doscientos ochenta y siete mil setecientos treinta y tres pesos</v>
          </cell>
          <cell r="X100" t="str">
            <v>1 PERSONA NATURAL</v>
          </cell>
          <cell r="Y100" t="str">
            <v>3 CÉDULA DE CIUDADANÍA</v>
          </cell>
          <cell r="Z100">
            <v>52347683</v>
          </cell>
          <cell r="AA100" t="str">
            <v>N-A</v>
          </cell>
          <cell r="AB100" t="str">
            <v>11 NO SE DILIGENCIA INFORMACIÓN PARA ESTE FORMULARIO EN ESTE PERÍODO DE REPORTE</v>
          </cell>
          <cell r="AC100" t="str">
            <v>FEMENINO</v>
          </cell>
          <cell r="AD100" t="str">
            <v>CUNDINAMARCA</v>
          </cell>
          <cell r="AE100" t="str">
            <v>BOGOTÁ</v>
          </cell>
          <cell r="AF100" t="str">
            <v>LUISA</v>
          </cell>
          <cell r="AG100" t="str">
            <v>FERNANDA</v>
          </cell>
          <cell r="AH100" t="str">
            <v>MALDONADO</v>
          </cell>
          <cell r="AI100" t="str">
            <v>MORALES</v>
          </cell>
          <cell r="AJ100" t="str">
            <v>SI</v>
          </cell>
          <cell r="AK100" t="str">
            <v>1 PÓLIZA</v>
          </cell>
          <cell r="AL100" t="str">
            <v>12 SEGUROS DEL ESTADO</v>
          </cell>
          <cell r="AM100" t="str">
            <v>2 CUMPLIMIENTO</v>
          </cell>
          <cell r="AN100">
            <v>44974</v>
          </cell>
          <cell r="AO100" t="str">
            <v>18-46-101017247</v>
          </cell>
          <cell r="AP100" t="str">
            <v>SGMAP-SUBDIRECCION DE GESTION Y MANEJO DE AREAS PROTEGIDAS</v>
          </cell>
          <cell r="AQ100" t="str">
            <v>GRUPO DE CONTRATOS</v>
          </cell>
          <cell r="AR100" t="str">
            <v>GRUPO DE PLANEACIÓN Y MANEJO</v>
          </cell>
          <cell r="AS100" t="str">
            <v>2 SUPERVISOR</v>
          </cell>
          <cell r="AT100" t="str">
            <v>3 CÉDULA DE CIUDADANÍA</v>
          </cell>
          <cell r="AU100">
            <v>80875190</v>
          </cell>
          <cell r="AV100" t="str">
            <v>CÉSAR ANDRÉS DELGADO HERNÁNDEZ</v>
          </cell>
          <cell r="AW100">
            <v>315</v>
          </cell>
          <cell r="AX100">
            <v>10.5</v>
          </cell>
          <cell r="AY100" t="str">
            <v>3 NO PACTADOS</v>
          </cell>
          <cell r="AZ100" t="str">
            <v>4 NO SE HA ADICIONADO NI EN VALOR y EN TIEMPO</v>
          </cell>
          <cell r="BF100">
            <v>44974</v>
          </cell>
          <cell r="BG100">
            <v>44974</v>
          </cell>
          <cell r="BH100">
            <v>44974</v>
          </cell>
          <cell r="BI100">
            <v>45290</v>
          </cell>
          <cell r="BS100" t="str">
            <v>2023420501000097E</v>
          </cell>
          <cell r="BT100">
            <v>72287733</v>
          </cell>
          <cell r="BU100" t="str">
            <v>EDNA ROCIO CASTRO</v>
          </cell>
          <cell r="BV100" t="str">
            <v>https://www.secop.gov.co/CO1BusinessLine/Tendering/BuyerWorkArea/Index?docUniqueIdentifier=CO1.BDOS.4013867</v>
          </cell>
          <cell r="BW100" t="str">
            <v>VIGENTE</v>
          </cell>
          <cell r="BY100" t="str">
            <v>https://community.secop.gov.co/Public/Tendering/OpportunityDetail/Index?noticeUID=CO1.NTC.4020965&amp;isFromPublicArea=True&amp;isModal=False</v>
          </cell>
          <cell r="BZ100" t="str">
            <v>Bogotá</v>
          </cell>
          <cell r="CA100" t="str">
            <v>D.C.</v>
          </cell>
          <cell r="CB100">
            <v>44974</v>
          </cell>
          <cell r="CC100">
            <v>44974</v>
          </cell>
          <cell r="CD100" t="str">
            <v>luisa.maldonado</v>
          </cell>
          <cell r="CE100" t="str">
            <v>@parquesnacionales.gov.co</v>
          </cell>
          <cell r="CF100" t="str">
            <v>luisa.maldonado@parquesnacionales.gov.co</v>
          </cell>
          <cell r="CG100" t="str">
            <v>BIOLOGA MARINA</v>
          </cell>
          <cell r="CH100">
            <v>2023</v>
          </cell>
          <cell r="CI100" t="str">
            <v>DAVIVIENDA</v>
          </cell>
          <cell r="CJ100" t="str">
            <v>AHORROS</v>
          </cell>
          <cell r="CK100" t="str">
            <v>0550474700005660</v>
          </cell>
          <cell r="CM100" t="str">
            <v>NO</v>
          </cell>
        </row>
        <row r="101">
          <cell r="A101" t="str">
            <v>NC-CPS-098-2023</v>
          </cell>
          <cell r="B101" t="str">
            <v>2 NACIONAL</v>
          </cell>
          <cell r="C101" t="str">
            <v>CD-NC-115-2023</v>
          </cell>
          <cell r="D101">
            <v>98</v>
          </cell>
          <cell r="E101" t="str">
            <v>ÁNGELA MARÍA TORRES RAMÍREZ</v>
          </cell>
          <cell r="F101">
            <v>44974</v>
          </cell>
          <cell r="G101" t="str">
            <v>Prestación de servicios profesionales, para la verificación jurídica de las solicitudes de registro de Reservas Naturales de la Sociedad Civil, en el marco del proceso de Coordinación del SINAP.</v>
          </cell>
          <cell r="H101" t="str">
            <v>PROFESIONAL</v>
          </cell>
          <cell r="I101" t="str">
            <v>2 CONTRATACIÓN DIRECTA</v>
          </cell>
          <cell r="J101" t="str">
            <v>14 PRESTACIÓN DE SERVICIOS</v>
          </cell>
          <cell r="K101" t="str">
            <v>N/A</v>
          </cell>
          <cell r="L101">
            <v>77101706</v>
          </cell>
          <cell r="M101">
            <v>25523</v>
          </cell>
          <cell r="O101">
            <v>18723</v>
          </cell>
          <cell r="P101">
            <v>44974</v>
          </cell>
          <cell r="R101" t="str">
            <v>C-3202-0900-4-0-3202018-02</v>
          </cell>
          <cell r="S101" t="str">
            <v>SIMPLIFICADO</v>
          </cell>
          <cell r="T101">
            <v>4278535</v>
          </cell>
          <cell r="U101">
            <v>25671210</v>
          </cell>
          <cell r="V101" t="str">
            <v>Veinticinco millones seiscientos setenta y un mil doscientos diez pesos</v>
          </cell>
          <cell r="X101" t="str">
            <v>1 PERSONA NATURAL</v>
          </cell>
          <cell r="Y101" t="str">
            <v>3 CÉDULA DE CIUDADANÍA</v>
          </cell>
          <cell r="Z101">
            <v>1110546258</v>
          </cell>
          <cell r="AA101" t="str">
            <v>N-A</v>
          </cell>
          <cell r="AB101" t="str">
            <v>11 NO SE DILIGENCIA INFORMACIÓN PARA ESTE FORMULARIO EN ESTE PERÍODO DE REPORTE</v>
          </cell>
          <cell r="AC101" t="str">
            <v>FEMENINO</v>
          </cell>
          <cell r="AD101" t="str">
            <v>TOLIMA</v>
          </cell>
          <cell r="AE101" t="str">
            <v>IBAGUÉ</v>
          </cell>
          <cell r="AF101" t="str">
            <v>ÁNGELA</v>
          </cell>
          <cell r="AG101" t="str">
            <v>MARÍA</v>
          </cell>
          <cell r="AH101" t="str">
            <v>TORRES</v>
          </cell>
          <cell r="AI101" t="str">
            <v>RAMÍREZ</v>
          </cell>
          <cell r="AJ101" t="str">
            <v>NO</v>
          </cell>
          <cell r="AK101" t="str">
            <v>6 NO CONSTITUYÓ GARANTÍAS</v>
          </cell>
          <cell r="AL101" t="str">
            <v>N-A</v>
          </cell>
          <cell r="AM101" t="str">
            <v>N-A</v>
          </cell>
          <cell r="AN101" t="str">
            <v>N-A</v>
          </cell>
          <cell r="AO101" t="str">
            <v>N-A</v>
          </cell>
          <cell r="AP101" t="str">
            <v>SGMAP-SUBDIRECCION DE GESTION Y MANEJO DE AREAS PROTEGIDAS</v>
          </cell>
          <cell r="AQ101" t="str">
            <v>GRUPO DE CONTRATOS</v>
          </cell>
          <cell r="AR101" t="str">
            <v>GRUPO DE TRÁMITES Y EVALUACIÓN AMBIENTAL</v>
          </cell>
          <cell r="AS101" t="str">
            <v>2 SUPERVISOR</v>
          </cell>
          <cell r="AT101" t="str">
            <v>3 CÉDULA DE CIUDADANÍA</v>
          </cell>
          <cell r="AU101">
            <v>79690000</v>
          </cell>
          <cell r="AV101" t="str">
            <v>GUILLERMO ALBERTO SANTOS CEBALLOS</v>
          </cell>
          <cell r="AW101">
            <v>180</v>
          </cell>
          <cell r="AX101">
            <v>6</v>
          </cell>
          <cell r="AY101" t="str">
            <v>3 NO PACTADOS</v>
          </cell>
          <cell r="AZ101" t="str">
            <v>4 NO SE HA ADICIONADO NI EN VALOR y EN TIEMPO</v>
          </cell>
          <cell r="BF101">
            <v>44974</v>
          </cell>
          <cell r="BG101">
            <v>44974</v>
          </cell>
          <cell r="BH101">
            <v>44974</v>
          </cell>
          <cell r="BI101">
            <v>45154</v>
          </cell>
          <cell r="BS101" t="str">
            <v>2023420501000098E</v>
          </cell>
          <cell r="BT101">
            <v>25671210</v>
          </cell>
          <cell r="BU101" t="str">
            <v>EDNA ROCIO CASTRO</v>
          </cell>
          <cell r="BV101" t="str">
            <v>https://www.secop.gov.co/CO1BusinessLine/Tendering/BuyerWorkArea/Index?docUniqueIdentifier=CO1.BDOS.4020028</v>
          </cell>
          <cell r="BW101" t="str">
            <v>TERMINADO NORMALMENTE</v>
          </cell>
          <cell r="BY101" t="str">
            <v>https://community.secop.gov.co/Public/Tendering/OpportunityDetail/Index?noticeUID=CO1.NTC.4022700&amp;isFromPublicArea=True&amp;isModal=False</v>
          </cell>
          <cell r="BZ101" t="str">
            <v>Bogotá</v>
          </cell>
          <cell r="CA101" t="str">
            <v>D.C.</v>
          </cell>
          <cell r="CB101" t="str">
            <v>N-A</v>
          </cell>
          <cell r="CC101">
            <v>44974</v>
          </cell>
          <cell r="CD101" t="str">
            <v>N/A</v>
          </cell>
          <cell r="CE101" t="str">
            <v>@parquesnacionales.gov.co</v>
          </cell>
          <cell r="CF101" t="str">
            <v>N/A@parquesnacionales.gov.co</v>
          </cell>
          <cell r="CG101" t="str">
            <v>ABOGADA</v>
          </cell>
          <cell r="CH101">
            <v>2023</v>
          </cell>
          <cell r="CI101" t="str">
            <v>CAJA SOCIAL</v>
          </cell>
          <cell r="CJ101" t="str">
            <v>AHORROS</v>
          </cell>
          <cell r="CK101" t="str">
            <v>24102418921</v>
          </cell>
          <cell r="CM101" t="str">
            <v>NO</v>
          </cell>
        </row>
        <row r="102">
          <cell r="A102" t="str">
            <v>NC-CPS-099-2023</v>
          </cell>
          <cell r="B102" t="str">
            <v>2 NACIONAL</v>
          </cell>
          <cell r="C102" t="str">
            <v>CD-NC-123-2023</v>
          </cell>
          <cell r="D102">
            <v>99</v>
          </cell>
          <cell r="E102" t="str">
            <v>CAROLINA DEL ROSARIO CUBILLOS ORTIZ</v>
          </cell>
          <cell r="F102">
            <v>44974</v>
          </cell>
          <cell r="G102" t="str">
            <v>Prestación de servicios profesionales para asesorar técnicamente a la entidad en la gestión e implementación del turismo de naturaleza en el Sistema Nacional de Áreas Protegidas.</v>
          </cell>
          <cell r="H102" t="str">
            <v>PROFESIONAL</v>
          </cell>
          <cell r="I102" t="str">
            <v>2 CONTRATACIÓN DIRECTA</v>
          </cell>
          <cell r="J102" t="str">
            <v>14 PRESTACIÓN DE SERVICIOS</v>
          </cell>
          <cell r="K102" t="str">
            <v>N/A</v>
          </cell>
          <cell r="L102">
            <v>70161704</v>
          </cell>
          <cell r="M102">
            <v>18023</v>
          </cell>
          <cell r="O102">
            <v>18823</v>
          </cell>
          <cell r="P102">
            <v>44974</v>
          </cell>
          <cell r="R102" t="str">
            <v>C-3202-0900-4-0-3202010-02</v>
          </cell>
          <cell r="S102" t="str">
            <v>SIMPLIFICADO</v>
          </cell>
          <cell r="T102">
            <v>9242190</v>
          </cell>
          <cell r="U102">
            <v>96734922</v>
          </cell>
          <cell r="V102" t="str">
            <v>Noventa y seis millones setecientos treinta y cuatro mil novecientos veintidos pesos</v>
          </cell>
          <cell r="X102" t="str">
            <v>1 PERSONA NATURAL</v>
          </cell>
          <cell r="Y102" t="str">
            <v>3 CÉDULA DE CIUDADANÍA</v>
          </cell>
          <cell r="Z102">
            <v>52154763</v>
          </cell>
          <cell r="AA102" t="str">
            <v>N-A</v>
          </cell>
          <cell r="AB102" t="str">
            <v>11 NO SE DILIGENCIA INFORMACIÓN PARA ESTE FORMULARIO EN ESTE PERÍODO DE REPORTE</v>
          </cell>
          <cell r="AC102" t="str">
            <v>FEMENINO</v>
          </cell>
          <cell r="AD102" t="str">
            <v>CUNDINAMARCA</v>
          </cell>
          <cell r="AE102" t="str">
            <v>BOGOTÁ</v>
          </cell>
          <cell r="AF102" t="str">
            <v xml:space="preserve">CAROLINA </v>
          </cell>
          <cell r="AG102" t="str">
            <v>DEL ROSARIO</v>
          </cell>
          <cell r="AH102" t="str">
            <v>CUBILLOS</v>
          </cell>
          <cell r="AI102" t="str">
            <v>ORTIZ</v>
          </cell>
          <cell r="AJ102" t="str">
            <v>SI</v>
          </cell>
          <cell r="AK102" t="str">
            <v>1 PÓLIZA</v>
          </cell>
          <cell r="AL102" t="str">
            <v>12 SEGUROS DEL ESTADO</v>
          </cell>
          <cell r="AM102" t="str">
            <v>2 CUMPLIMIENTO</v>
          </cell>
          <cell r="AN102">
            <v>44974</v>
          </cell>
          <cell r="AO102" t="str">
            <v>11-46-101033579</v>
          </cell>
          <cell r="AP102" t="str">
            <v>SGMAP-SUBDIRECCION DE GESTION Y MANEJO DE AREAS PROTEGIDAS</v>
          </cell>
          <cell r="AQ102" t="str">
            <v>GRUPO DE CONTRATOS</v>
          </cell>
          <cell r="AR102" t="str">
            <v>GRUPO DE PLANEACIÓN Y MANEJO</v>
          </cell>
          <cell r="AS102" t="str">
            <v>2 SUPERVISOR</v>
          </cell>
          <cell r="AT102" t="str">
            <v>3 CÉDULA DE CIUDADANÍA</v>
          </cell>
          <cell r="AU102">
            <v>80875190</v>
          </cell>
          <cell r="AV102" t="str">
            <v>CÉSAR ANDRÉS DELGADO HERNÁNDEZ</v>
          </cell>
          <cell r="AW102">
            <v>314</v>
          </cell>
          <cell r="AX102">
            <v>10.466666666666667</v>
          </cell>
          <cell r="AY102" t="str">
            <v>3 NO PACTADOS</v>
          </cell>
          <cell r="AZ102" t="str">
            <v>4 NO SE HA ADICIONADO NI EN VALOR y EN TIEMPO</v>
          </cell>
          <cell r="BF102">
            <v>44974</v>
          </cell>
          <cell r="BG102">
            <v>44974</v>
          </cell>
          <cell r="BH102">
            <v>44974</v>
          </cell>
          <cell r="BI102">
            <v>45290</v>
          </cell>
          <cell r="BS102" t="str">
            <v>2023420501000099E</v>
          </cell>
          <cell r="BT102">
            <v>96734922</v>
          </cell>
          <cell r="BU102" t="str">
            <v>MYRIAM JANETH GONZALEZ</v>
          </cell>
          <cell r="BV102" t="str">
            <v>https://www.secop.gov.co/CO1BusinessLine/Tendering/BuyerWorkArea/Index?docUniqueIdentifier=CO1.BDOS.4023649</v>
          </cell>
          <cell r="BW102" t="str">
            <v>VIGENTE</v>
          </cell>
          <cell r="BY102" t="str">
            <v>https://community.secop.gov.co/Public/Tendering/OpportunityDetail/Index?noticeUID=CO1.NTC.4026418&amp;isFromPublicArea=True&amp;isModal=False</v>
          </cell>
          <cell r="BZ102" t="str">
            <v>Bogotá</v>
          </cell>
          <cell r="CA102" t="str">
            <v>D.C.</v>
          </cell>
          <cell r="CB102">
            <v>44975</v>
          </cell>
          <cell r="CC102">
            <v>44973</v>
          </cell>
          <cell r="CD102" t="str">
            <v>planeacionecoturistica.central</v>
          </cell>
          <cell r="CE102" t="str">
            <v>@parquesnacionales.gov.co</v>
          </cell>
          <cell r="CF102" t="str">
            <v>planeacionecoturistica.central@parquesnacionales.gov.co</v>
          </cell>
          <cell r="CG102" t="str">
            <v>ADMINISTRADORA DE EMPRESAS TURISTICAS Y HOTELERAS</v>
          </cell>
          <cell r="CH102">
            <v>2023</v>
          </cell>
          <cell r="CI102" t="str">
            <v>SCOTIABANK COLPATRIA</v>
          </cell>
          <cell r="CJ102" t="str">
            <v>AHORROS</v>
          </cell>
          <cell r="CK102" t="str">
            <v>001011040825</v>
          </cell>
          <cell r="CM102" t="str">
            <v>NO</v>
          </cell>
        </row>
        <row r="103">
          <cell r="A103" t="str">
            <v>NC-CPS-100-2023</v>
          </cell>
          <cell r="B103" t="str">
            <v>2 NACIONAL</v>
          </cell>
          <cell r="C103" t="str">
            <v>CD-NC-120-2023</v>
          </cell>
          <cell r="D103">
            <v>100</v>
          </cell>
          <cell r="E103" t="str">
            <v>CATALINA SANCHEZ HIDROBO</v>
          </cell>
          <cell r="F103">
            <v>44974</v>
          </cell>
          <cell r="G103" t="str">
            <v>Prestación de servicios profesionales para apoyar la revisión y validación jurídica de las solicitudes de trámite y seguimiento de registro de Reservas Naturales de la Sociedad Civil, en el marco del proceso de Coordinación del SINAP</v>
          </cell>
          <cell r="H103" t="str">
            <v>PROFESIONAL</v>
          </cell>
          <cell r="I103" t="str">
            <v>2 CONTRATACIÓN DIRECTA</v>
          </cell>
          <cell r="J103" t="str">
            <v>14 PRESTACIÓN DE SERVICIOS</v>
          </cell>
          <cell r="K103" t="str">
            <v>N/A</v>
          </cell>
          <cell r="L103">
            <v>77101706</v>
          </cell>
          <cell r="M103">
            <v>20023</v>
          </cell>
          <cell r="O103">
            <v>19023</v>
          </cell>
          <cell r="P103">
            <v>44974</v>
          </cell>
          <cell r="R103" t="str">
            <v>C-3202-0900-4-0-3202018-02</v>
          </cell>
          <cell r="S103" t="str">
            <v>SIMPLIFICADO</v>
          </cell>
          <cell r="T103">
            <v>3889578</v>
          </cell>
          <cell r="U103">
            <v>40840569</v>
          </cell>
          <cell r="V103" t="str">
            <v>Cuarenta millones ochocientos cuarenta mil quinientos sesenta y nueve pesos</v>
          </cell>
          <cell r="X103" t="str">
            <v>1 PERSONA NATURAL</v>
          </cell>
          <cell r="Y103" t="str">
            <v>3 CÉDULA DE CIUDADANÍA</v>
          </cell>
          <cell r="Z103">
            <v>52835632</v>
          </cell>
          <cell r="AA103" t="str">
            <v>N-A</v>
          </cell>
          <cell r="AB103" t="str">
            <v>11 NO SE DILIGENCIA INFORMACIÓN PARA ESTE FORMULARIO EN ESTE PERÍODO DE REPORTE</v>
          </cell>
          <cell r="AC103" t="str">
            <v>FEMENINO</v>
          </cell>
          <cell r="AD103" t="str">
            <v>VALLE DEL CAUCA</v>
          </cell>
          <cell r="AE103" t="str">
            <v>TULUÁ</v>
          </cell>
          <cell r="AF103" t="str">
            <v>CATALINA</v>
          </cell>
          <cell r="AH103" t="str">
            <v>SANCHEZ</v>
          </cell>
          <cell r="AI103" t="str">
            <v>HIDROBO</v>
          </cell>
          <cell r="AJ103" t="str">
            <v>NO</v>
          </cell>
          <cell r="AK103" t="str">
            <v>6 NO CONSTITUYÓ GARANTÍAS</v>
          </cell>
          <cell r="AL103" t="str">
            <v>N-A</v>
          </cell>
          <cell r="AM103" t="str">
            <v>N-A</v>
          </cell>
          <cell r="AN103" t="str">
            <v>N-A</v>
          </cell>
          <cell r="AO103" t="str">
            <v>N-A</v>
          </cell>
          <cell r="AP103" t="str">
            <v>SGMAP-SUBDIRECCION DE GESTION Y MANEJO DE AREAS PROTEGIDAS</v>
          </cell>
          <cell r="AQ103" t="str">
            <v>GRUPO DE CONTRATOS</v>
          </cell>
          <cell r="AR103" t="str">
            <v>GRUPO DE TRÁMITES Y EVALUACIÓN AMBIENTAL</v>
          </cell>
          <cell r="AS103" t="str">
            <v>2 SUPERVISOR</v>
          </cell>
          <cell r="AT103" t="str">
            <v>3 CÉDULA DE CIUDADANÍA</v>
          </cell>
          <cell r="AU103">
            <v>79690000</v>
          </cell>
          <cell r="AV103" t="str">
            <v>GUILLERMO ALBERTO SANTOS CEBALLOS</v>
          </cell>
          <cell r="AW103">
            <v>314</v>
          </cell>
          <cell r="AX103">
            <v>10.466666666666667</v>
          </cell>
          <cell r="AY103" t="str">
            <v>3 NO PACTADOS</v>
          </cell>
          <cell r="AZ103" t="str">
            <v>4 NO SE HA ADICIONADO NI EN VALOR y EN TIEMPO</v>
          </cell>
          <cell r="BF103">
            <v>44974</v>
          </cell>
          <cell r="BG103">
            <v>44974</v>
          </cell>
          <cell r="BH103">
            <v>44974</v>
          </cell>
          <cell r="BI103">
            <v>45290</v>
          </cell>
          <cell r="BS103" t="str">
            <v>2023420501000100E</v>
          </cell>
          <cell r="BT103">
            <v>40840569</v>
          </cell>
          <cell r="BU103" t="str">
            <v>MYRIAM JANETH GONZALEZ</v>
          </cell>
          <cell r="BV103" t="str">
            <v>https://www.secop.gov.co/CO1BusinessLine/Tendering/BuyerWorkArea/Index?docUniqueIdentifier=CO1.BDOS.4021667</v>
          </cell>
          <cell r="BW103" t="str">
            <v>VIGENTE</v>
          </cell>
          <cell r="BY103" t="str">
            <v>https://community.secop.gov.co/Public/Tendering/OpportunityDetail/Index?noticeUID=CO1.NTC.4028737&amp;isFromPublicArea=True&amp;isModal=False</v>
          </cell>
          <cell r="BZ103" t="str">
            <v>Bogotá</v>
          </cell>
          <cell r="CA103" t="str">
            <v>D.C.</v>
          </cell>
          <cell r="CB103" t="str">
            <v>N-A</v>
          </cell>
          <cell r="CC103">
            <v>44973</v>
          </cell>
          <cell r="CD103" t="str">
            <v>N/A</v>
          </cell>
          <cell r="CE103" t="str">
            <v>@parquesnacionales.gov.co</v>
          </cell>
          <cell r="CF103" t="str">
            <v>N/A@parquesnacionales.gov.co</v>
          </cell>
          <cell r="CG103" t="str">
            <v>ABOGADA</v>
          </cell>
          <cell r="CH103">
            <v>2023</v>
          </cell>
          <cell r="CI103" t="str">
            <v>DAVIVIENDA</v>
          </cell>
          <cell r="CJ103" t="str">
            <v>AHORROS</v>
          </cell>
          <cell r="CK103" t="str">
            <v>506000175204</v>
          </cell>
          <cell r="CM103" t="str">
            <v>NO</v>
          </cell>
        </row>
        <row r="104">
          <cell r="A104" t="str">
            <v>NC-CPS-101-2023</v>
          </cell>
          <cell r="B104" t="str">
            <v>2 NACIONAL</v>
          </cell>
          <cell r="C104" t="str">
            <v>CD-NC-114-2023</v>
          </cell>
          <cell r="D104">
            <v>101</v>
          </cell>
          <cell r="E104" t="str">
            <v>NELSON ALEJANDRO BOHORQUEZ RUIZ</v>
          </cell>
          <cell r="F104">
            <v>44974</v>
          </cell>
          <cell r="G104" t="str">
            <v>Prestar servicios profesionales para administrar, monitorear y soportar la Infraestructura de radiocomunicaciones de la entidad a nivel nacional, contribuyendo al Proyecto de fortalecimiento de la capacidad institucional.</v>
          </cell>
          <cell r="H104" t="str">
            <v>PROFESIONAL</v>
          </cell>
          <cell r="I104" t="str">
            <v>2 CONTRATACIÓN DIRECTA</v>
          </cell>
          <cell r="J104" t="str">
            <v>14 PRESTACIÓN DE SERVICIOS</v>
          </cell>
          <cell r="K104" t="str">
            <v>N/A</v>
          </cell>
          <cell r="L104">
            <v>80111614</v>
          </cell>
          <cell r="M104">
            <v>22123</v>
          </cell>
          <cell r="O104">
            <v>19423</v>
          </cell>
          <cell r="P104">
            <v>44974</v>
          </cell>
          <cell r="R104" t="str">
            <v>C-3299-0900-2-0-3299063-02</v>
          </cell>
          <cell r="S104" t="str">
            <v>SIMPLIFICADO</v>
          </cell>
          <cell r="T104">
            <v>6137000</v>
          </cell>
          <cell r="U104">
            <v>36822000</v>
          </cell>
          <cell r="V104" t="str">
            <v>Treinta y seis millones ochocientos veintidos mil pesos</v>
          </cell>
          <cell r="X104" t="str">
            <v>1 PERSONA NATURAL</v>
          </cell>
          <cell r="Y104" t="str">
            <v>3 CÉDULA DE CIUDADANÍA</v>
          </cell>
          <cell r="Z104">
            <v>1032395549</v>
          </cell>
          <cell r="AA104" t="str">
            <v>N-A</v>
          </cell>
          <cell r="AB104" t="str">
            <v>11 NO SE DILIGENCIA INFORMACIÓN PARA ESTE FORMULARIO EN ESTE PERÍODO DE REPORTE</v>
          </cell>
          <cell r="AC104" t="str">
            <v>MASCULINO</v>
          </cell>
          <cell r="AD104" t="str">
            <v>BOYACA</v>
          </cell>
          <cell r="AE104" t="str">
            <v>GUAYATÁ</v>
          </cell>
          <cell r="AF104" t="str">
            <v>NELSON</v>
          </cell>
          <cell r="AG104" t="str">
            <v>ALEJANDRO</v>
          </cell>
          <cell r="AH104" t="str">
            <v>BOHORQUEZ</v>
          </cell>
          <cell r="AI104" t="str">
            <v>RUIZ</v>
          </cell>
          <cell r="AJ104" t="str">
            <v>NO</v>
          </cell>
          <cell r="AK104" t="str">
            <v>6 NO CONSTITUYÓ GARANTÍAS</v>
          </cell>
          <cell r="AL104" t="str">
            <v>N-A</v>
          </cell>
          <cell r="AM104" t="str">
            <v>N-A</v>
          </cell>
          <cell r="AN104" t="str">
            <v>N-A</v>
          </cell>
          <cell r="AO104" t="str">
            <v>N-A</v>
          </cell>
          <cell r="AP104" t="str">
            <v>SAF-SUBDIRECCION ADMINISTRATIVA Y FINANCIERA</v>
          </cell>
          <cell r="AQ104" t="str">
            <v>GRUPO DE CONTRATOS</v>
          </cell>
          <cell r="AR104" t="str">
            <v>GRUPO DE TECNOLOGÍAS DE LA INFORMACIÓN Y LAS COMUNICACIONES</v>
          </cell>
          <cell r="AS104" t="str">
            <v>2 SUPERVISOR</v>
          </cell>
          <cell r="AT104" t="str">
            <v>3 CÉDULA DE CIUDADANÍA</v>
          </cell>
          <cell r="AU104">
            <v>79245176</v>
          </cell>
          <cell r="AV104" t="str">
            <v>CARLOS ARTURO SAENZ BARON</v>
          </cell>
          <cell r="AW104">
            <v>180</v>
          </cell>
          <cell r="AX104">
            <v>6</v>
          </cell>
          <cell r="AY104" t="str">
            <v>3 NO PACTADOS</v>
          </cell>
          <cell r="AZ104" t="str">
            <v>4 NO SE HA ADICIONADO NI EN VALOR y EN TIEMPO</v>
          </cell>
          <cell r="BF104">
            <v>44974</v>
          </cell>
          <cell r="BG104">
            <v>44974</v>
          </cell>
          <cell r="BH104">
            <v>44974</v>
          </cell>
          <cell r="BI104">
            <v>45154</v>
          </cell>
          <cell r="BS104" t="str">
            <v>2023420501000101E</v>
          </cell>
          <cell r="BT104">
            <v>36822000</v>
          </cell>
          <cell r="BU104" t="str">
            <v>LEIDY MARCELA GARAVITO ROMERO</v>
          </cell>
          <cell r="BV104" t="str">
            <v>https://www.secop.gov.co/CO1BusinessLine/Tendering/BuyerWorkArea/Index?docUniqueIdentifier=CO1.BDOS.4021507</v>
          </cell>
          <cell r="BW104" t="str">
            <v>TERMINADO NORMALMENTE</v>
          </cell>
          <cell r="BY104" t="str">
            <v>https://community.secop.gov.co/Public/Tendering/OpportunityDetail/Index?noticeUID=CO1.NTC.4023743&amp;isFromPublicArea=True&amp;isModal=False</v>
          </cell>
          <cell r="BZ104" t="str">
            <v>Bogotá</v>
          </cell>
          <cell r="CA104" t="str">
            <v>D.C.</v>
          </cell>
          <cell r="CB104" t="str">
            <v>N-A</v>
          </cell>
          <cell r="CC104">
            <v>44973</v>
          </cell>
          <cell r="CD104" t="str">
            <v>radiocomunicaciones</v>
          </cell>
          <cell r="CE104" t="str">
            <v>@parquesnacionales.gov.co</v>
          </cell>
          <cell r="CF104" t="str">
            <v>radiocomunicaciones@parquesnacionales.gov.co</v>
          </cell>
          <cell r="CG104" t="str">
            <v>INGENIERO ELECTRONICO</v>
          </cell>
          <cell r="CH104">
            <v>2023</v>
          </cell>
          <cell r="CI104" t="str">
            <v>CAJA SOCIAL</v>
          </cell>
          <cell r="CJ104" t="str">
            <v>AHORROS</v>
          </cell>
          <cell r="CK104" t="str">
            <v>24070298150</v>
          </cell>
          <cell r="CM104" t="str">
            <v>NO</v>
          </cell>
        </row>
        <row r="105">
          <cell r="A105" t="str">
            <v>NC-CPS-102-2023</v>
          </cell>
          <cell r="B105" t="str">
            <v>2 NACIONAL</v>
          </cell>
          <cell r="C105" t="str">
            <v>CD-NC-105-2023</v>
          </cell>
          <cell r="D105">
            <v>102</v>
          </cell>
          <cell r="E105" t="str">
            <v>XIMENA CAROLINA CUBILLOS VARGAS</v>
          </cell>
          <cell r="F105">
            <v>44974</v>
          </cell>
          <cell r="G105" t="str">
            <v>Prestación de servicios profesionales para realizar el diagnóstico, seguimiento y apoyo en aspectos asociativos y empresariales de los emprendimientos y proyectos productivos en áreas protegidas administradas por Parques Nacionales Naturales de Colombia</v>
          </cell>
          <cell r="H105" t="str">
            <v>PROFESIONAL</v>
          </cell>
          <cell r="I105" t="str">
            <v>2 CONTRATACIÓN DIRECTA</v>
          </cell>
          <cell r="J105" t="str">
            <v>14 PRESTACIÓN DE SERVICIOS</v>
          </cell>
          <cell r="K105" t="str">
            <v>N/A</v>
          </cell>
          <cell r="L105">
            <v>80101603</v>
          </cell>
          <cell r="M105">
            <v>23823</v>
          </cell>
          <cell r="O105">
            <v>19123</v>
          </cell>
          <cell r="P105">
            <v>44974</v>
          </cell>
          <cell r="R105" t="str">
            <v>C-3202-0900-4-0-3202008-02</v>
          </cell>
          <cell r="S105" t="str">
            <v>SIMPLIFICADO</v>
          </cell>
          <cell r="T105">
            <v>6494854</v>
          </cell>
          <cell r="U105">
            <v>67979472</v>
          </cell>
          <cell r="V105" t="str">
            <v>Sesenta y siete millones novecientos setenta y nueve mil cuatrocientos setenta y dos pesos</v>
          </cell>
          <cell r="X105" t="str">
            <v>1 PERSONA NATURAL</v>
          </cell>
          <cell r="Y105" t="str">
            <v>3 CÉDULA DE CIUDADANÍA</v>
          </cell>
          <cell r="Z105">
            <v>1116781543</v>
          </cell>
          <cell r="AA105" t="str">
            <v>N-A</v>
          </cell>
          <cell r="AB105" t="str">
            <v>11 NO SE DILIGENCIA INFORMACIÓN PARA ESTE FORMULARIO EN ESTE PERÍODO DE REPORTE</v>
          </cell>
          <cell r="AC105" t="str">
            <v>FEMENINO</v>
          </cell>
          <cell r="AD105" t="str">
            <v>ARAUCA</v>
          </cell>
          <cell r="AE105" t="str">
            <v>ARAUCA</v>
          </cell>
          <cell r="AF105" t="str">
            <v>XIMENA</v>
          </cell>
          <cell r="AG105" t="str">
            <v>CAROLINA</v>
          </cell>
          <cell r="AH105" t="str">
            <v>CUBILLOS</v>
          </cell>
          <cell r="AI105" t="str">
            <v>VARGAS</v>
          </cell>
          <cell r="AJ105" t="str">
            <v>SI</v>
          </cell>
          <cell r="AK105" t="str">
            <v>1 PÓLIZA</v>
          </cell>
          <cell r="AL105" t="str">
            <v>12 SEGUROS DEL ESTADO</v>
          </cell>
          <cell r="AM105" t="str">
            <v>2 CUMPLIMIENTO</v>
          </cell>
          <cell r="AN105">
            <v>44974</v>
          </cell>
          <cell r="AO105" t="str">
            <v>21-46-101063710</v>
          </cell>
          <cell r="AP105" t="str">
            <v>SGMAP-SUBDIRECCION DE GESTION Y MANEJO DE AREAS PROTEGIDAS</v>
          </cell>
          <cell r="AQ105" t="str">
            <v>GRUPO DE CONTRATOS</v>
          </cell>
          <cell r="AR105" t="str">
            <v>GRUPO DE PLANEACIÓN Y MANEJO</v>
          </cell>
          <cell r="AS105" t="str">
            <v>2 SUPERVISOR</v>
          </cell>
          <cell r="AT105" t="str">
            <v>3 CÉDULA DE CIUDADANÍA</v>
          </cell>
          <cell r="AU105">
            <v>80875190</v>
          </cell>
          <cell r="AV105" t="str">
            <v>CÉSAR ANDRÉS DELGADO HERNÁNDEZ</v>
          </cell>
          <cell r="AW105">
            <v>314</v>
          </cell>
          <cell r="AX105">
            <v>10.466666666666667</v>
          </cell>
          <cell r="AY105" t="str">
            <v>3 NO PACTADOS</v>
          </cell>
          <cell r="AZ105" t="str">
            <v>4 NO SE HA ADICIONADO NI EN VALOR y EN TIEMPO</v>
          </cell>
          <cell r="BF105">
            <v>44974</v>
          </cell>
          <cell r="BG105">
            <v>44974</v>
          </cell>
          <cell r="BH105">
            <v>44974</v>
          </cell>
          <cell r="BI105">
            <v>45290</v>
          </cell>
          <cell r="BS105" t="str">
            <v>2023420501000102E</v>
          </cell>
          <cell r="BT105">
            <v>67979472</v>
          </cell>
          <cell r="BU105" t="str">
            <v>LUZ JANETH VILLALBA SUAREZ</v>
          </cell>
          <cell r="BV105" t="str">
            <v>https://www.secop.gov.co/CO1BusinessLine/Tendering/BuyerWorkArea/Index?docUniqueIdentifier=CO1.BDOS.4022192</v>
          </cell>
          <cell r="BW105" t="str">
            <v>VIGENTE</v>
          </cell>
          <cell r="BY105" t="str">
            <v>https://community.secop.gov.co/Public/Tendering/OpportunityDetail/Index?noticeUID=CO1.NTC.4029096&amp;isFromPublicArea=True&amp;isModal=False</v>
          </cell>
          <cell r="BZ105" t="str">
            <v>Bogotá</v>
          </cell>
          <cell r="CA105" t="str">
            <v>D.C.</v>
          </cell>
          <cell r="CB105">
            <v>44974</v>
          </cell>
          <cell r="CD105" t="str">
            <v>planeacionecoturistica.central</v>
          </cell>
          <cell r="CE105" t="str">
            <v>@parquesnacionales.gov.co</v>
          </cell>
          <cell r="CF105" t="str">
            <v>planeacionecoturistica.central@parquesnacionales.gov.co</v>
          </cell>
          <cell r="CG105" t="str">
            <v>ADMINISTRADORA DE EMPRESAS</v>
          </cell>
          <cell r="CH105">
            <v>2023</v>
          </cell>
          <cell r="CI105" t="str">
            <v>BOGOTA</v>
          </cell>
          <cell r="CJ105" t="str">
            <v>AHORROS</v>
          </cell>
          <cell r="CK105" t="str">
            <v>184917086</v>
          </cell>
          <cell r="CM105" t="str">
            <v>NO</v>
          </cell>
        </row>
        <row r="106">
          <cell r="A106" t="str">
            <v>NC-CPS-103-2023</v>
          </cell>
          <cell r="B106" t="str">
            <v>2 NACIONAL</v>
          </cell>
          <cell r="C106" t="str">
            <v>CD-NC-119-2023</v>
          </cell>
          <cell r="D106">
            <v>103</v>
          </cell>
          <cell r="E106" t="str">
            <v>CAMILA ANDREA BELTRAN BELTRAN</v>
          </cell>
          <cell r="F106">
            <v>44974</v>
          </cell>
          <cell r="G106" t="str">
            <v>Prestación de servicios profesionales para validar los requisitos técnicos asociados a las solicitudes de registro y seguimiento de Reservas Naturales de la Sociedad Civil de conformidad con el proceso de Coordinación del SINAP.</v>
          </cell>
          <cell r="H106" t="str">
            <v>PROFESIONAL</v>
          </cell>
          <cell r="I106" t="str">
            <v>2 CONTRATACIÓN DIRECTA</v>
          </cell>
          <cell r="J106" t="str">
            <v>14 PRESTACIÓN DE SERVICIOS</v>
          </cell>
          <cell r="K106" t="str">
            <v>N/A</v>
          </cell>
          <cell r="L106">
            <v>77101604</v>
          </cell>
          <cell r="M106">
            <v>25123</v>
          </cell>
          <cell r="O106">
            <v>19223</v>
          </cell>
          <cell r="P106">
            <v>44974</v>
          </cell>
          <cell r="R106" t="str">
            <v>C-3202-0900-4-0-3202018-02</v>
          </cell>
          <cell r="S106" t="str">
            <v>SIMPLIFICADO</v>
          </cell>
          <cell r="T106">
            <v>4278535</v>
          </cell>
          <cell r="U106">
            <v>25671210</v>
          </cell>
          <cell r="V106" t="str">
            <v>Veinticinco millones seiscientos setenta y un mil doscientos diez pesos</v>
          </cell>
          <cell r="X106" t="str">
            <v>1 PERSONA NATURAL</v>
          </cell>
          <cell r="Y106" t="str">
            <v>3 CÉDULA DE CIUDADANÍA</v>
          </cell>
          <cell r="Z106">
            <v>53118460</v>
          </cell>
          <cell r="AA106" t="str">
            <v>N-A</v>
          </cell>
          <cell r="AB106" t="str">
            <v>11 NO SE DILIGENCIA INFORMACIÓN PARA ESTE FORMULARIO EN ESTE PERÍODO DE REPORTE</v>
          </cell>
          <cell r="AC106" t="str">
            <v>FEMENINO</v>
          </cell>
          <cell r="AD106" t="str">
            <v>CUNDINAMARCA</v>
          </cell>
          <cell r="AE106" t="str">
            <v>BOGOTÁ</v>
          </cell>
          <cell r="AF106" t="str">
            <v>CAMILA</v>
          </cell>
          <cell r="AG106" t="str">
            <v>ANDREA</v>
          </cell>
          <cell r="AH106" t="str">
            <v>BELTRAN</v>
          </cell>
          <cell r="AI106" t="str">
            <v>BELTRAN</v>
          </cell>
          <cell r="AJ106" t="str">
            <v>NO</v>
          </cell>
          <cell r="AK106" t="str">
            <v>6 NO CONSTITUYÓ GARANTÍAS</v>
          </cell>
          <cell r="AL106" t="str">
            <v>N-A</v>
          </cell>
          <cell r="AM106" t="str">
            <v>N-A</v>
          </cell>
          <cell r="AN106" t="str">
            <v>N-A</v>
          </cell>
          <cell r="AO106" t="str">
            <v>N-A</v>
          </cell>
          <cell r="AP106" t="str">
            <v>SGMAP-SUBDIRECCION DE GESTION Y MANEJO DE AREAS PROTEGIDAS</v>
          </cell>
          <cell r="AQ106" t="str">
            <v>GRUPO DE CONTRATOS</v>
          </cell>
          <cell r="AR106" t="str">
            <v>GRUPO DE TRÁMITES Y EVALUACIÓN AMBIENTAL</v>
          </cell>
          <cell r="AS106" t="str">
            <v>2 SUPERVISOR</v>
          </cell>
          <cell r="AT106" t="str">
            <v>3 CÉDULA DE CIUDADANÍA</v>
          </cell>
          <cell r="AU106">
            <v>79690000</v>
          </cell>
          <cell r="AV106" t="str">
            <v>GUILLERMO ALBERTO SANTOS CEBALLOS</v>
          </cell>
          <cell r="AW106">
            <v>180</v>
          </cell>
          <cell r="AX106">
            <v>6</v>
          </cell>
          <cell r="AY106" t="str">
            <v>3 NO PACTADOS</v>
          </cell>
          <cell r="AZ106" t="str">
            <v>4 NO SE HA ADICIONADO NI EN VALOR y EN TIEMPO</v>
          </cell>
          <cell r="BF106">
            <v>44974</v>
          </cell>
          <cell r="BG106">
            <v>44974</v>
          </cell>
          <cell r="BH106">
            <v>44974</v>
          </cell>
          <cell r="BI106">
            <v>45154</v>
          </cell>
          <cell r="BS106" t="str">
            <v>2023420501000103E</v>
          </cell>
          <cell r="BT106">
            <v>25671210</v>
          </cell>
          <cell r="BU106" t="str">
            <v>EDNA ROCIO CASTRO</v>
          </cell>
          <cell r="BV106" t="str">
            <v>https://www.secop.gov.co/CO1BusinessLine/Tendering/BuyerWorkArea/Index?docUniqueIdentifier=CO1.BDOS.4021163</v>
          </cell>
          <cell r="BW106" t="str">
            <v>TERMINADO NORMALMENTE</v>
          </cell>
          <cell r="BY106" t="str">
            <v>https://community.secop.gov.co/Public/Tendering/OpportunityDetail/Index?noticeUID=CO1.NTC.4022855&amp;isFromPublicArea=True&amp;isModal=False</v>
          </cell>
          <cell r="BZ106" t="str">
            <v>Bogotá</v>
          </cell>
          <cell r="CA106" t="str">
            <v>D.C.</v>
          </cell>
          <cell r="CB106" t="str">
            <v>N-A</v>
          </cell>
          <cell r="CC106">
            <v>44974</v>
          </cell>
          <cell r="CD106" t="str">
            <v>N/A</v>
          </cell>
          <cell r="CE106" t="str">
            <v>@parquesnacionales.gov.co</v>
          </cell>
          <cell r="CF106" t="str">
            <v>N/A@parquesnacionales.gov.co</v>
          </cell>
          <cell r="CG106" t="str">
            <v>BIOLOGA</v>
          </cell>
          <cell r="CH106">
            <v>2023</v>
          </cell>
          <cell r="CI106" t="str">
            <v>DAVIVIENDA</v>
          </cell>
          <cell r="CJ106" t="str">
            <v>AHORROS</v>
          </cell>
          <cell r="CK106" t="str">
            <v>001970151682</v>
          </cell>
          <cell r="CM106" t="str">
            <v>NO</v>
          </cell>
        </row>
        <row r="107">
          <cell r="A107" t="str">
            <v>NC-CPS-104-2023</v>
          </cell>
          <cell r="B107" t="str">
            <v>2 NACIONAL</v>
          </cell>
          <cell r="C107" t="str">
            <v>CD-NC-121-2023</v>
          </cell>
          <cell r="D107">
            <v>104</v>
          </cell>
          <cell r="E107" t="str">
            <v>BETSY VIVIANA RODRÍGUEZ CABEZA</v>
          </cell>
          <cell r="F107">
            <v>44974</v>
          </cell>
          <cell r="G107" t="str">
            <v>Prestación de servicios profesionales para la formulación, actualización y seguimiento de programas de monitoreo y portafolios de investigación de las áreas protegidas administradas por Parques Nacionales Naturales, así como el análisis, consolidación y estructuración de la información generada para su articulación y divulgación en las herramientas institucionales.</v>
          </cell>
          <cell r="H107" t="str">
            <v>PROFESIONAL</v>
          </cell>
          <cell r="I107" t="str">
            <v>2 CONTRATACIÓN DIRECTA</v>
          </cell>
          <cell r="J107" t="str">
            <v>14 PRESTACIÓN DE SERVICIOS</v>
          </cell>
          <cell r="K107" t="str">
            <v>N/A</v>
          </cell>
          <cell r="L107">
            <v>70161704</v>
          </cell>
          <cell r="M107">
            <v>24123</v>
          </cell>
          <cell r="O107">
            <v>19323</v>
          </cell>
          <cell r="P107">
            <v>44974</v>
          </cell>
          <cell r="R107" t="str">
            <v>C-3202-0900-4-0-3202004-02</v>
          </cell>
          <cell r="S107" t="str">
            <v>SIMPLIFICADO</v>
          </cell>
          <cell r="T107">
            <v>6494854</v>
          </cell>
          <cell r="U107">
            <v>68195967</v>
          </cell>
          <cell r="V107" t="str">
            <v>Sesenta y ocho millones ciento noventa y cinco mil novecientos sesenta y siete pesos</v>
          </cell>
          <cell r="X107" t="str">
            <v>1 PERSONA NATURAL</v>
          </cell>
          <cell r="Y107" t="str">
            <v>3 CÉDULA DE CIUDADANÍA</v>
          </cell>
          <cell r="Z107">
            <v>28049312</v>
          </cell>
          <cell r="AA107" t="str">
            <v>N-A</v>
          </cell>
          <cell r="AB107" t="str">
            <v>11 NO SE DILIGENCIA INFORMACIÓN PARA ESTE FORMULARIO EN ESTE PERÍODO DE REPORTE</v>
          </cell>
          <cell r="AC107" t="str">
            <v>FEMENINO</v>
          </cell>
          <cell r="AD107" t="str">
            <v>SANTANDER</v>
          </cell>
          <cell r="AE107" t="str">
            <v>VETAS</v>
          </cell>
          <cell r="AF107" t="str">
            <v>BETSY</v>
          </cell>
          <cell r="AG107" t="str">
            <v>VIVIANA</v>
          </cell>
          <cell r="AH107" t="str">
            <v>RODRÍGUEZ</v>
          </cell>
          <cell r="AI107" t="str">
            <v>CABEZA</v>
          </cell>
          <cell r="AJ107" t="str">
            <v>SI</v>
          </cell>
          <cell r="AK107" t="str">
            <v>1 PÓLIZA</v>
          </cell>
          <cell r="AL107" t="str">
            <v>12 SEGUROS DEL ESTADO</v>
          </cell>
          <cell r="AM107" t="str">
            <v>2 CUMPLIMIENTO</v>
          </cell>
          <cell r="AN107">
            <v>44974</v>
          </cell>
          <cell r="AO107" t="str">
            <v>21-46-101063713</v>
          </cell>
          <cell r="AP107" t="str">
            <v>SGMAP-SUBDIRECCION DE GESTION Y MANEJO DE AREAS PROTEGIDAS</v>
          </cell>
          <cell r="AQ107" t="str">
            <v>GRUPO DE CONTRATOS</v>
          </cell>
          <cell r="AR107" t="str">
            <v>GRUPO DE PLANEACIÓN Y MANEJO</v>
          </cell>
          <cell r="AS107" t="str">
            <v>2 SUPERVISOR</v>
          </cell>
          <cell r="AT107" t="str">
            <v>3 CÉDULA DE CIUDADANÍA</v>
          </cell>
          <cell r="AU107">
            <v>80875190</v>
          </cell>
          <cell r="AV107" t="str">
            <v>CÉSAR ANDRÉS DELGADO HERNÁNDEZ</v>
          </cell>
          <cell r="AW107">
            <v>315</v>
          </cell>
          <cell r="AX107">
            <v>10.5</v>
          </cell>
          <cell r="AY107" t="str">
            <v>3 NO PACTADOS</v>
          </cell>
          <cell r="AZ107" t="str">
            <v>4 NO SE HA ADICIONADO NI EN VALOR y EN TIEMPO</v>
          </cell>
          <cell r="BF107">
            <v>44974</v>
          </cell>
          <cell r="BG107">
            <v>44974</v>
          </cell>
          <cell r="BH107">
            <v>44974</v>
          </cell>
          <cell r="BI107">
            <v>45290</v>
          </cell>
          <cell r="BS107" t="str">
            <v>2023420501000104E</v>
          </cell>
          <cell r="BT107">
            <v>68195967</v>
          </cell>
          <cell r="BU107" t="str">
            <v>EDNA ROCIO CASTRO</v>
          </cell>
          <cell r="BV107" t="str">
            <v>https://www.secop.gov.co/CO1BusinessLine/Tendering/BuyerWorkArea/Index?docUniqueIdentifier=CO1.BDOS.4022669</v>
          </cell>
          <cell r="BW107" t="str">
            <v>VIGENTE</v>
          </cell>
          <cell r="BY107" t="str">
            <v>https://community.secop.gov.co/Public/Tendering/OpportunityDetail/Index?noticeUID=CO1.NTC.4030043&amp;isFromPublicArea=True&amp;isModal=False</v>
          </cell>
          <cell r="BZ107" t="str">
            <v>Bogotá</v>
          </cell>
          <cell r="CA107" t="str">
            <v>D.C.</v>
          </cell>
          <cell r="CB107">
            <v>44974</v>
          </cell>
          <cell r="CD107" t="str">
            <v>monitoreo.central</v>
          </cell>
          <cell r="CE107" t="str">
            <v>@parquesnacionales.gov.co</v>
          </cell>
          <cell r="CF107" t="str">
            <v>monitoreo.central@parquesnacionales.gov.co</v>
          </cell>
          <cell r="CG107" t="str">
            <v>BIOLOGA</v>
          </cell>
          <cell r="CH107">
            <v>2023</v>
          </cell>
          <cell r="CI107" t="str">
            <v>DAVIVIENDA</v>
          </cell>
          <cell r="CJ107" t="str">
            <v>AHORROS</v>
          </cell>
          <cell r="CK107" t="str">
            <v>001770132478</v>
          </cell>
          <cell r="CM107" t="str">
            <v>NO</v>
          </cell>
        </row>
        <row r="108">
          <cell r="A108" t="str">
            <v>NC-CPS-105-2023</v>
          </cell>
          <cell r="B108" t="str">
            <v>2 NACIONAL</v>
          </cell>
          <cell r="C108" t="str">
            <v>CD-NC-128-2023</v>
          </cell>
          <cell r="D108">
            <v>105</v>
          </cell>
          <cell r="E108" t="str">
            <v>BRIANA LIZETH CABRERA LEIVA</v>
          </cell>
          <cell r="F108">
            <v>44974</v>
          </cell>
          <cell r="G108" t="str">
            <v>Prestar servicios profesionales para apoyar la elaboración y consolidación de los documentos requeridos en los diferentes procesos asignados para el cumplimiento de los requisitos normativos y permitiendo la articulación de los diferentes subsistemas que integran en Sistema de Gestión Integrado de la Entidad</v>
          </cell>
          <cell r="H108" t="str">
            <v>PROFESIONAL</v>
          </cell>
          <cell r="I108" t="str">
            <v>2 CONTRATACIÓN DIRECTA</v>
          </cell>
          <cell r="J108" t="str">
            <v>14 PRESTACIÓN DE SERVICIOS</v>
          </cell>
          <cell r="K108" t="str">
            <v>N/A</v>
          </cell>
          <cell r="L108">
            <v>80101504</v>
          </cell>
          <cell r="M108">
            <v>20923</v>
          </cell>
          <cell r="O108">
            <v>20223</v>
          </cell>
          <cell r="P108">
            <v>44977</v>
          </cell>
          <cell r="R108" t="str">
            <v>C-3299-0900-2-0-3299060-02</v>
          </cell>
          <cell r="S108" t="str">
            <v>SIMPLIFICADO</v>
          </cell>
          <cell r="T108">
            <v>5600000</v>
          </cell>
          <cell r="U108">
            <v>58053333</v>
          </cell>
          <cell r="V108" t="str">
            <v>Cincuenta y ocho millones cincuenta y tres mil trescientos treinta y tres pesos</v>
          </cell>
          <cell r="X108" t="str">
            <v>1 PERSONA NATURAL</v>
          </cell>
          <cell r="Y108" t="str">
            <v>3 CÉDULA DE CIUDADANÍA</v>
          </cell>
          <cell r="Z108">
            <v>1018443539</v>
          </cell>
          <cell r="AA108" t="str">
            <v>N-A</v>
          </cell>
          <cell r="AB108" t="str">
            <v>11 NO SE DILIGENCIA INFORMACIÓN PARA ESTE FORMULARIO EN ESTE PERÍODO DE REPORTE</v>
          </cell>
          <cell r="AC108" t="str">
            <v>FEMENINO</v>
          </cell>
          <cell r="AD108" t="str">
            <v>HUILA</v>
          </cell>
          <cell r="AE108" t="str">
            <v>TESALIA</v>
          </cell>
          <cell r="AF108" t="str">
            <v>BRIANA</v>
          </cell>
          <cell r="AG108" t="str">
            <v>LIZETH</v>
          </cell>
          <cell r="AH108" t="str">
            <v>CABRERA</v>
          </cell>
          <cell r="AI108" t="str">
            <v>LEIVA</v>
          </cell>
          <cell r="AJ108" t="str">
            <v>SI</v>
          </cell>
          <cell r="AK108" t="str">
            <v>1 PÓLIZA</v>
          </cell>
          <cell r="AL108" t="str">
            <v>12 SEGUROS DEL ESTADO</v>
          </cell>
          <cell r="AM108" t="str">
            <v>2 CUMPLIMIENTO</v>
          </cell>
          <cell r="AN108">
            <v>44974</v>
          </cell>
          <cell r="AO108" t="str">
            <v>21-46-101063722</v>
          </cell>
          <cell r="AP108" t="str">
            <v>SAF-SUBDIRECCION ADMINISTRATIVA Y FINANCIERA</v>
          </cell>
          <cell r="AQ108" t="str">
            <v>GRUPO DE CONTRATOS</v>
          </cell>
          <cell r="AR108" t="str">
            <v xml:space="preserve">OFICINA ASESORA DE PLANEACIÓN </v>
          </cell>
          <cell r="AS108" t="str">
            <v>2 SUPERVISOR</v>
          </cell>
          <cell r="AT108" t="str">
            <v>3 CÉDULA DE CIUDADANÍA</v>
          </cell>
          <cell r="AU108">
            <v>80076849</v>
          </cell>
          <cell r="AV108" t="str">
            <v>ANDRES MAURICIO LEON LOPEZ</v>
          </cell>
          <cell r="AW108">
            <v>311</v>
          </cell>
          <cell r="AX108">
            <v>10.366666666666667</v>
          </cell>
          <cell r="AY108" t="str">
            <v>3 NO PACTADOS</v>
          </cell>
          <cell r="AZ108" t="str">
            <v>4 NO SE HA ADICIONADO NI EN VALOR y EN TIEMPO</v>
          </cell>
          <cell r="BF108">
            <v>44977</v>
          </cell>
          <cell r="BG108">
            <v>44977</v>
          </cell>
          <cell r="BH108">
            <v>44977</v>
          </cell>
          <cell r="BI108">
            <v>45290</v>
          </cell>
          <cell r="BS108" t="str">
            <v>2023420501000105E</v>
          </cell>
          <cell r="BT108">
            <v>58053333</v>
          </cell>
          <cell r="BU108" t="str">
            <v>LUZ JANETH VILLALBA SUAREZ</v>
          </cell>
          <cell r="BV108" t="str">
            <v>https://www.secop.gov.co/CO1BusinessLine/Tendering/BuyerWorkArea/Index?docUniqueIdentifier=CO1.BDOS.4028336</v>
          </cell>
          <cell r="BW108" t="str">
            <v>VIGENTE</v>
          </cell>
          <cell r="BY108" t="str">
            <v>https://community.secop.gov.co/Public/Tendering/OpportunityDetail/Index?noticeUID=CO1.NTC.4032496&amp;isFromPublicArea=True&amp;isModal=False</v>
          </cell>
          <cell r="BZ108" t="str">
            <v>Bogotá</v>
          </cell>
          <cell r="CA108" t="str">
            <v>D.C.</v>
          </cell>
          <cell r="CB108">
            <v>44977</v>
          </cell>
          <cell r="CC108">
            <v>44976</v>
          </cell>
          <cell r="CD108" t="str">
            <v>gestion.calidad</v>
          </cell>
          <cell r="CE108" t="str">
            <v>@parquesnacionales.gov.co</v>
          </cell>
          <cell r="CF108" t="str">
            <v>gestion.calidad@parquesnacionales.gov.co</v>
          </cell>
          <cell r="CG108" t="str">
            <v>INGENIERA AMBIENTAL</v>
          </cell>
          <cell r="CH108">
            <v>2023</v>
          </cell>
          <cell r="CI108" t="str">
            <v>BOGOTA</v>
          </cell>
          <cell r="CJ108" t="str">
            <v>AHORROS</v>
          </cell>
          <cell r="CK108" t="str">
            <v>034569020</v>
          </cell>
          <cell r="CM108" t="str">
            <v>NO</v>
          </cell>
        </row>
        <row r="109">
          <cell r="A109" t="str">
            <v>NC-CPS-106-2023</v>
          </cell>
          <cell r="B109" t="str">
            <v>2 NACIONAL</v>
          </cell>
          <cell r="C109" t="str">
            <v>CD-NC-125-2023</v>
          </cell>
          <cell r="D109">
            <v>106</v>
          </cell>
          <cell r="E109" t="str">
            <v>NESTOR RAUL ESPEJO DELGADO</v>
          </cell>
          <cell r="F109">
            <v>44974</v>
          </cell>
          <cell r="G109" t="str">
            <v>Prestación de servicios profesionales para implementar el análisis de integridad ecológica a escala de fina y de paisaje en el marco de la formulación y actualización de planes de manejo y de los análisis de efectividad de manejo de las áreas administradas por Parques Nacionales Naturales de Colombia, así como su integración y consolidación en los sistemas de información dispuestos por la Entidad.</v>
          </cell>
          <cell r="H109" t="str">
            <v>PROFESIONAL</v>
          </cell>
          <cell r="I109" t="str">
            <v>2 CONTRATACIÓN DIRECTA</v>
          </cell>
          <cell r="J109" t="str">
            <v>14 PRESTACIÓN DE SERVICIOS</v>
          </cell>
          <cell r="K109" t="str">
            <v>N/A</v>
          </cell>
          <cell r="L109">
            <v>77101604</v>
          </cell>
          <cell r="M109">
            <v>23923</v>
          </cell>
          <cell r="O109">
            <v>19523</v>
          </cell>
          <cell r="P109">
            <v>44974</v>
          </cell>
          <cell r="R109" t="str">
            <v>C-3202-0900-4-0-3202004-02</v>
          </cell>
          <cell r="S109" t="str">
            <v>SIMPLIFICADO</v>
          </cell>
          <cell r="T109">
            <v>5877696</v>
          </cell>
          <cell r="U109">
            <v>35266176</v>
          </cell>
          <cell r="V109" t="str">
            <v>Treinta y cinco millones doscientos sesenta y seis mil ciento setenta y seis pesos</v>
          </cell>
          <cell r="X109" t="str">
            <v>1 PERSONA NATURAL</v>
          </cell>
          <cell r="Y109" t="str">
            <v>3 CÉDULA DE CIUDADANÍA</v>
          </cell>
          <cell r="Z109">
            <v>80192897</v>
          </cell>
          <cell r="AA109" t="str">
            <v>N-A</v>
          </cell>
          <cell r="AB109" t="str">
            <v>11 NO SE DILIGENCIA INFORMACIÓN PARA ESTE FORMULARIO EN ESTE PERÍODO DE REPORTE</v>
          </cell>
          <cell r="AC109" t="str">
            <v>MASCULINO</v>
          </cell>
          <cell r="AD109" t="str">
            <v>CUNDINAMARCA</v>
          </cell>
          <cell r="AE109" t="str">
            <v>BOGOTÁ</v>
          </cell>
          <cell r="AF109" t="str">
            <v>NESTOR</v>
          </cell>
          <cell r="AG109" t="str">
            <v>RAUL</v>
          </cell>
          <cell r="AH109" t="str">
            <v>ESPEJO</v>
          </cell>
          <cell r="AI109" t="str">
            <v>DELGADO</v>
          </cell>
          <cell r="AJ109" t="str">
            <v>NO</v>
          </cell>
          <cell r="AK109" t="str">
            <v>6 NO CONSTITUYÓ GARANTÍAS</v>
          </cell>
          <cell r="AL109" t="str">
            <v>N-A</v>
          </cell>
          <cell r="AM109" t="str">
            <v>N-A</v>
          </cell>
          <cell r="AN109" t="str">
            <v>N-A</v>
          </cell>
          <cell r="AO109" t="str">
            <v>N-A</v>
          </cell>
          <cell r="AP109" t="str">
            <v>SGMAP-SUBDIRECCION DE GESTION Y MANEJO DE AREAS PROTEGIDAS</v>
          </cell>
          <cell r="AQ109" t="str">
            <v>GRUPO DE CONTRATOS</v>
          </cell>
          <cell r="AR109" t="str">
            <v>GRUPO DE PLANEACIÓN Y MANEJO</v>
          </cell>
          <cell r="AS109" t="str">
            <v>2 SUPERVISOR</v>
          </cell>
          <cell r="AT109" t="str">
            <v>3 CÉDULA DE CIUDADANÍA</v>
          </cell>
          <cell r="AU109">
            <v>80875190</v>
          </cell>
          <cell r="AV109" t="str">
            <v>CÉSAR ANDRÉS DELGADO HERNÁNDEZ</v>
          </cell>
          <cell r="AW109">
            <v>180</v>
          </cell>
          <cell r="AX109">
            <v>6</v>
          </cell>
          <cell r="AY109" t="str">
            <v>3 NO PACTADOS</v>
          </cell>
          <cell r="AZ109" t="str">
            <v>4 NO SE HA ADICIONADO NI EN VALOR y EN TIEMPO</v>
          </cell>
          <cell r="BF109">
            <v>44974</v>
          </cell>
          <cell r="BG109">
            <v>44974</v>
          </cell>
          <cell r="BH109">
            <v>44974</v>
          </cell>
          <cell r="BI109">
            <v>45154</v>
          </cell>
          <cell r="BS109" t="str">
            <v>2023420501000106E</v>
          </cell>
          <cell r="BT109">
            <v>35266176</v>
          </cell>
          <cell r="BU109" t="str">
            <v>LEIDY MARCELA GARAVITO ROMERO</v>
          </cell>
          <cell r="BV109" t="str">
            <v>https://www.secop.gov.co/CO1BusinessLine/Tendering/BuyerWorkArea/Index?docUniqueIdentifier=CO1.BDOS.4025609</v>
          </cell>
          <cell r="BW109" t="str">
            <v>TERMINADO NORMALMENTE</v>
          </cell>
          <cell r="BY109" t="str">
            <v>https://community.secop.gov.co/Public/Tendering/OpportunityDetail/Index?noticeUID=CO1.NTC.4028201&amp;isFromPublicArea=True&amp;isModal=False</v>
          </cell>
          <cell r="BZ109" t="str">
            <v>Bogotá</v>
          </cell>
          <cell r="CA109" t="str">
            <v>D.C.</v>
          </cell>
          <cell r="CB109" t="str">
            <v>N-A</v>
          </cell>
          <cell r="CC109">
            <v>44974</v>
          </cell>
          <cell r="CD109" t="str">
            <v>N/A</v>
          </cell>
          <cell r="CE109" t="str">
            <v>@parquesnacionales.gov.co</v>
          </cell>
          <cell r="CF109" t="str">
            <v>N/A@parquesnacionales.gov.co</v>
          </cell>
          <cell r="CG109" t="str">
            <v>LICENCIADO EN BIOLOGIA</v>
          </cell>
          <cell r="CH109">
            <v>2023</v>
          </cell>
          <cell r="CI109" t="str">
            <v>DAVIVIENDA</v>
          </cell>
          <cell r="CJ109" t="str">
            <v>AHORROS</v>
          </cell>
          <cell r="CK109" t="str">
            <v>477700022106</v>
          </cell>
          <cell r="CM109" t="str">
            <v>NO</v>
          </cell>
        </row>
        <row r="110">
          <cell r="A110" t="str">
            <v>NC-CPS-107-2023</v>
          </cell>
          <cell r="B110" t="str">
            <v>2 NACIONAL</v>
          </cell>
          <cell r="C110" t="str">
            <v>CD-NC-126-2023</v>
          </cell>
          <cell r="D110">
            <v>107</v>
          </cell>
          <cell r="E110" t="str">
            <v>RODRIGO ALEJANDRO DURÁN BAHAMÓN</v>
          </cell>
          <cell r="F110">
            <v>44974</v>
          </cell>
          <cell r="G110" t="str">
            <v>Prestación de servicios profesionales para desarrollar acciones en el marco de las necesidades de comunicación de la Subdirección de Gestión y Manejo de Áreas Protegidas y contribuir en la implementación de la estrategia de comunicación de SINAP liderada por Parques Nacionales Naturales de Colombia.</v>
          </cell>
          <cell r="H110" t="str">
            <v>PROFESIONAL</v>
          </cell>
          <cell r="I110" t="str">
            <v>2 CONTRATACIÓN DIRECTA</v>
          </cell>
          <cell r="J110" t="str">
            <v>14 PRESTACIÓN DE SERVICIOS</v>
          </cell>
          <cell r="K110" t="str">
            <v>N/A</v>
          </cell>
          <cell r="L110">
            <v>93141703</v>
          </cell>
          <cell r="M110">
            <v>18823</v>
          </cell>
          <cell r="O110">
            <v>19623</v>
          </cell>
          <cell r="P110">
            <v>44974</v>
          </cell>
          <cell r="R110" t="str">
            <v>C-3202-0900-4-0-3202018-02</v>
          </cell>
          <cell r="S110" t="str">
            <v>SIMPLIFICADO</v>
          </cell>
          <cell r="T110">
            <v>6494854</v>
          </cell>
          <cell r="U110">
            <v>38969124</v>
          </cell>
          <cell r="V110" t="str">
            <v>Treinta y ocho millones novecientos sesenta y nueve mil ciento veinticuatro pesos</v>
          </cell>
          <cell r="X110" t="str">
            <v>1 PERSONA NATURAL</v>
          </cell>
          <cell r="Y110" t="str">
            <v>3 CÉDULA DE CIUDADANÍA</v>
          </cell>
          <cell r="Z110">
            <v>79139548</v>
          </cell>
          <cell r="AA110" t="str">
            <v>N-A</v>
          </cell>
          <cell r="AB110" t="str">
            <v>11 NO SE DILIGENCIA INFORMACIÓN PARA ESTE FORMULARIO EN ESTE PERÍODO DE REPORTE</v>
          </cell>
          <cell r="AC110" t="str">
            <v>MASCULINO</v>
          </cell>
          <cell r="AD110" t="str">
            <v>CUNDINAMARCA</v>
          </cell>
          <cell r="AE110" t="str">
            <v>BOGOTÁ</v>
          </cell>
          <cell r="AF110" t="str">
            <v>RODRIGO</v>
          </cell>
          <cell r="AG110" t="str">
            <v>ALEJANDRO</v>
          </cell>
          <cell r="AH110" t="str">
            <v>DURÁN</v>
          </cell>
          <cell r="AI110" t="str">
            <v>BAHAMÓN</v>
          </cell>
          <cell r="AJ110" t="str">
            <v>NO</v>
          </cell>
          <cell r="AK110" t="str">
            <v>6 NO CONSTITUYÓ GARANTÍAS</v>
          </cell>
          <cell r="AL110" t="str">
            <v>N-A</v>
          </cell>
          <cell r="AM110" t="str">
            <v>N-A</v>
          </cell>
          <cell r="AN110" t="str">
            <v>N-A</v>
          </cell>
          <cell r="AO110" t="str">
            <v>N-A</v>
          </cell>
          <cell r="AP110" t="str">
            <v>SGMAP-SUBDIRECCION DE GESTION Y MANEJO DE AREAS PROTEGIDAS</v>
          </cell>
          <cell r="AQ110" t="str">
            <v>GRUPO DE CONTRATOS</v>
          </cell>
          <cell r="AR110" t="str">
            <v>GRUPO DE GESTIÓN E INTEGRACIÓN DEL SINAP</v>
          </cell>
          <cell r="AS110" t="str">
            <v>2 SUPERVISOR</v>
          </cell>
          <cell r="AT110" t="str">
            <v>3 CÉDULA DE CIUDADANÍA</v>
          </cell>
          <cell r="AU110">
            <v>5947992</v>
          </cell>
          <cell r="AV110" t="str">
            <v>LUIS ALBERTO CRUZ COLORADO</v>
          </cell>
          <cell r="AW110">
            <v>180</v>
          </cell>
          <cell r="AX110">
            <v>6</v>
          </cell>
          <cell r="AY110" t="str">
            <v>3 NO PACTADOS</v>
          </cell>
          <cell r="AZ110" t="str">
            <v>3 ADICIÓN EN VALOR y EN TIEMPO</v>
          </cell>
          <cell r="BA110">
            <v>1</v>
          </cell>
          <cell r="BB110">
            <v>19484562</v>
          </cell>
          <cell r="BC110">
            <v>45154</v>
          </cell>
          <cell r="BD110">
            <v>90</v>
          </cell>
          <cell r="BE110">
            <v>45154</v>
          </cell>
          <cell r="BF110">
            <v>44974</v>
          </cell>
          <cell r="BG110">
            <v>44974</v>
          </cell>
          <cell r="BH110">
            <v>44974</v>
          </cell>
          <cell r="BI110">
            <v>45246</v>
          </cell>
          <cell r="BS110" t="str">
            <v>2023420501000107E</v>
          </cell>
          <cell r="BT110">
            <v>58453686</v>
          </cell>
          <cell r="BU110" t="str">
            <v>LEIDY MARCELA GARAVITO ROMERO</v>
          </cell>
          <cell r="BV110" t="str">
            <v>https://www.secop.gov.co/CO1BusinessLine/Tendering/BuyerWorkArea/Index?docUniqueIdentifier=CO1.BDOS.4027041</v>
          </cell>
          <cell r="BW110" t="str">
            <v>VIGENTE</v>
          </cell>
          <cell r="BY110" t="str">
            <v>https://community.secop.gov.co/Public/Tendering/OpportunityDetail/Index?noticeUID=CO1.NTC.4029447&amp;isFromPublicArea=True&amp;isModal=False</v>
          </cell>
          <cell r="BZ110" t="str">
            <v>Bogotá</v>
          </cell>
          <cell r="CA110" t="str">
            <v>D.C.</v>
          </cell>
          <cell r="CB110" t="str">
            <v>N-A</v>
          </cell>
          <cell r="CC110">
            <v>44974</v>
          </cell>
          <cell r="CD110" t="str">
            <v>N/A</v>
          </cell>
          <cell r="CE110" t="str">
            <v>@parquesnacionales.gov.co</v>
          </cell>
          <cell r="CF110" t="str">
            <v>N/A@parquesnacionales.gov.co</v>
          </cell>
          <cell r="CG110" t="str">
            <v>COMUNICADOR SOCIAL Y PERIODISTA</v>
          </cell>
          <cell r="CH110">
            <v>2023</v>
          </cell>
          <cell r="CI110" t="str">
            <v>DAVIVIENDA</v>
          </cell>
          <cell r="CJ110" t="str">
            <v>AHORROS</v>
          </cell>
          <cell r="CK110" t="str">
            <v>0570009070247482</v>
          </cell>
          <cell r="CM110" t="str">
            <v>NO</v>
          </cell>
        </row>
        <row r="111">
          <cell r="A111" t="str">
            <v>NC-CPS-108-2023</v>
          </cell>
          <cell r="B111" t="str">
            <v>2 NACIONAL</v>
          </cell>
          <cell r="C111" t="str">
            <v>CD-NC-103-2023</v>
          </cell>
          <cell r="D111">
            <v>108</v>
          </cell>
          <cell r="E111" t="str">
            <v>LUZ AYDA CASTRO TRIANA</v>
          </cell>
          <cell r="F111">
            <v>44974</v>
          </cell>
          <cell r="G111" t="str">
            <v>Prestación de servicios profesionales para orientar técnicamente la formulación de los planes de ordenamiento ecoturístico y generación de alianzas estratégicas para su implementación.</v>
          </cell>
          <cell r="H111" t="str">
            <v>PROFESIONAL</v>
          </cell>
          <cell r="I111" t="str">
            <v>2 CONTRATACIÓN DIRECTA</v>
          </cell>
          <cell r="J111" t="str">
            <v>14 PRESTACIÓN DE SERVICIOS</v>
          </cell>
          <cell r="K111" t="str">
            <v>N/A</v>
          </cell>
          <cell r="L111">
            <v>77101604</v>
          </cell>
          <cell r="M111">
            <v>26423</v>
          </cell>
          <cell r="O111">
            <v>19723</v>
          </cell>
          <cell r="P111">
            <v>44974</v>
          </cell>
          <cell r="R111" t="str">
            <v>C-3202-0900-4-0-3202010-02</v>
          </cell>
          <cell r="S111" t="str">
            <v>SIMPLIFICADO</v>
          </cell>
          <cell r="T111">
            <v>6494854</v>
          </cell>
          <cell r="U111">
            <v>38969124</v>
          </cell>
          <cell r="V111" t="str">
            <v>Treinta y ocho millones novecientos sesenta y nueve mil ciento veinticuatro pesos</v>
          </cell>
          <cell r="X111" t="str">
            <v>1 PERSONA NATURAL</v>
          </cell>
          <cell r="Y111" t="str">
            <v>3 CÉDULA DE CIUDADANÍA</v>
          </cell>
          <cell r="Z111">
            <v>52867613</v>
          </cell>
          <cell r="AA111" t="str">
            <v>N-A</v>
          </cell>
          <cell r="AB111" t="str">
            <v>11 NO SE DILIGENCIA INFORMACIÓN PARA ESTE FORMULARIO EN ESTE PERÍODO DE REPORTE</v>
          </cell>
          <cell r="AC111" t="str">
            <v>FEMENINO</v>
          </cell>
          <cell r="AD111" t="str">
            <v>BOLIVAR</v>
          </cell>
          <cell r="AE111" t="str">
            <v>CARTAGENA DE INDIAS</v>
          </cell>
          <cell r="AF111" t="str">
            <v>LUZ</v>
          </cell>
          <cell r="AG111" t="str">
            <v>AYDA</v>
          </cell>
          <cell r="AH111" t="str">
            <v>CASTRO</v>
          </cell>
          <cell r="AI111" t="str">
            <v>TRIANA</v>
          </cell>
          <cell r="AJ111" t="str">
            <v>NO</v>
          </cell>
          <cell r="AK111" t="str">
            <v>6 NO CONSTITUYÓ GARANTÍAS</v>
          </cell>
          <cell r="AL111" t="str">
            <v>N-A</v>
          </cell>
          <cell r="AM111" t="str">
            <v>N-A</v>
          </cell>
          <cell r="AN111" t="str">
            <v>N-A</v>
          </cell>
          <cell r="AO111" t="str">
            <v>N-A</v>
          </cell>
          <cell r="AP111" t="str">
            <v>SGMAP-SUBDIRECCION DE GESTION Y MANEJO DE AREAS PROTEGIDAS</v>
          </cell>
          <cell r="AQ111" t="str">
            <v>GRUPO DE CONTRATOS</v>
          </cell>
          <cell r="AR111" t="str">
            <v>GRUPO DE PLANEACIÓN Y MANEJO</v>
          </cell>
          <cell r="AS111" t="str">
            <v>2 SUPERVISOR</v>
          </cell>
          <cell r="AT111" t="str">
            <v>3 CÉDULA DE CIUDADANÍA</v>
          </cell>
          <cell r="AU111">
            <v>80875190</v>
          </cell>
          <cell r="AV111" t="str">
            <v>CÉSAR ANDRÉS DELGADO HERNÁNDEZ</v>
          </cell>
          <cell r="AW111">
            <v>180</v>
          </cell>
          <cell r="AX111">
            <v>6</v>
          </cell>
          <cell r="AY111" t="str">
            <v>3 NO PACTADOS</v>
          </cell>
          <cell r="AZ111" t="str">
            <v>4 NO SE HA ADICIONADO NI EN VALOR y EN TIEMPO</v>
          </cell>
          <cell r="BF111">
            <v>44974</v>
          </cell>
          <cell r="BG111">
            <v>44974</v>
          </cell>
          <cell r="BH111">
            <v>44974</v>
          </cell>
          <cell r="BI111">
            <v>45154</v>
          </cell>
          <cell r="BS111" t="str">
            <v>2023420501000108E</v>
          </cell>
          <cell r="BT111">
            <v>38969124</v>
          </cell>
          <cell r="BU111" t="str">
            <v>LUZ JANETH VILLALBA SUAREZ</v>
          </cell>
          <cell r="BV111" t="str">
            <v>https://www.secop.gov.co/CO1BusinessLine/Tendering/BuyerWorkArea/Index?docUniqueIdentifier=CO1.BDOS.4022019</v>
          </cell>
          <cell r="BW111" t="str">
            <v>TERMINADO NORMALMENTE</v>
          </cell>
          <cell r="BY111" t="str">
            <v>https://community.secop.gov.co/Public/Tendering/OpportunityDetail/Index?noticeUID=CO1.NTC.4029510&amp;isFromPublicArea=True&amp;isModal=False</v>
          </cell>
          <cell r="BZ111" t="str">
            <v>Bogotá</v>
          </cell>
          <cell r="CA111" t="str">
            <v>D.C.</v>
          </cell>
          <cell r="CB111" t="str">
            <v>N-A</v>
          </cell>
          <cell r="CC111">
            <v>44974</v>
          </cell>
          <cell r="CD111" t="str">
            <v>turismonaturaleza</v>
          </cell>
          <cell r="CE111" t="str">
            <v>@parquesnacionales.gov.co</v>
          </cell>
          <cell r="CF111" t="str">
            <v>turismonaturaleza@parquesnacionales.gov.co</v>
          </cell>
          <cell r="CG111" t="str">
            <v>ECOLOGA</v>
          </cell>
          <cell r="CH111">
            <v>2023</v>
          </cell>
          <cell r="CI111" t="str">
            <v>BANCOLOMBIA</v>
          </cell>
          <cell r="CJ111" t="str">
            <v>AHORROS</v>
          </cell>
          <cell r="CK111" t="str">
            <v>582-704055-31</v>
          </cell>
          <cell r="CM111" t="str">
            <v>NO</v>
          </cell>
        </row>
        <row r="112">
          <cell r="A112" t="str">
            <v>NC-CPS-109-2023</v>
          </cell>
          <cell r="B112" t="str">
            <v>2 NACIONAL</v>
          </cell>
          <cell r="C112" t="str">
            <v>CD-NC-109-2023</v>
          </cell>
          <cell r="D112">
            <v>109</v>
          </cell>
          <cell r="E112" t="str">
            <v>SANDRA YOLANDA QUINTERO GÓMEZ</v>
          </cell>
          <cell r="F112">
            <v>44977</v>
          </cell>
          <cell r="G112" t="str">
            <v>Prestación de servicios profesionales para apoyar jurídicamente el trámite de registro y seguimiento de reservas naturales de la sociedad civil dentro del procedimiento establecido para tal fin por la Subdirección de Gestión y Manejo de Áreas Protegidas de Parques Nacionales Naturales de Colombia.</v>
          </cell>
          <cell r="H112" t="str">
            <v>PROFESIONAL</v>
          </cell>
          <cell r="I112" t="str">
            <v>2 CONTRATACIÓN DIRECTA</v>
          </cell>
          <cell r="J112" t="str">
            <v>14 PRESTACIÓN DE SERVICIOS</v>
          </cell>
          <cell r="K112" t="str">
            <v>N/A</v>
          </cell>
          <cell r="L112">
            <v>77101706</v>
          </cell>
          <cell r="M112">
            <v>25223</v>
          </cell>
          <cell r="O112">
            <v>21423</v>
          </cell>
          <cell r="P112">
            <v>44977</v>
          </cell>
          <cell r="R112" t="str">
            <v>C-3202-0900-4-0-3202018-02</v>
          </cell>
          <cell r="S112" t="str">
            <v>SIMPLIFICADO</v>
          </cell>
          <cell r="T112">
            <v>4278535</v>
          </cell>
          <cell r="U112">
            <v>25671210</v>
          </cell>
          <cell r="V112" t="str">
            <v>Veinticinco millones seiscientos setenta y un mil doscientos diez pesos</v>
          </cell>
          <cell r="X112" t="str">
            <v>1 PERSONA NATURAL</v>
          </cell>
          <cell r="Y112" t="str">
            <v>3 CÉDULA DE CIUDADANÍA</v>
          </cell>
          <cell r="Z112">
            <v>52202996</v>
          </cell>
          <cell r="AA112" t="str">
            <v>N-A</v>
          </cell>
          <cell r="AB112" t="str">
            <v>11 NO SE DILIGENCIA INFORMACIÓN PARA ESTE FORMULARIO EN ESTE PERÍODO DE REPORTE</v>
          </cell>
          <cell r="AC112" t="str">
            <v>FEMENINO</v>
          </cell>
          <cell r="AD112" t="str">
            <v>CUNDINAMARCA</v>
          </cell>
          <cell r="AE112" t="str">
            <v>BOGOTÁ</v>
          </cell>
          <cell r="AF112" t="str">
            <v>SANDRA</v>
          </cell>
          <cell r="AG112" t="str">
            <v>YOLANDA</v>
          </cell>
          <cell r="AH112" t="str">
            <v>QUINTERO</v>
          </cell>
          <cell r="AI112" t="str">
            <v>GÓMEZ</v>
          </cell>
          <cell r="AJ112" t="str">
            <v>NO</v>
          </cell>
          <cell r="AK112" t="str">
            <v>6 NO CONSTITUYÓ GARANTÍAS</v>
          </cell>
          <cell r="AL112" t="str">
            <v>N-A</v>
          </cell>
          <cell r="AM112" t="str">
            <v>N-A</v>
          </cell>
          <cell r="AN112" t="str">
            <v>N-A</v>
          </cell>
          <cell r="AO112" t="str">
            <v>N-A</v>
          </cell>
          <cell r="AP112" t="str">
            <v>SGMAP-SUBDIRECCION DE GESTION Y MANEJO DE AREAS PROTEGIDAS</v>
          </cell>
          <cell r="AQ112" t="str">
            <v>GRUPO DE CONTRATOS</v>
          </cell>
          <cell r="AR112" t="str">
            <v>GRUPO DE TRÁMITES Y EVALUACIÓN AMBIENTAL</v>
          </cell>
          <cell r="AS112" t="str">
            <v>2 SUPERVISOR</v>
          </cell>
          <cell r="AT112" t="str">
            <v>3 CÉDULA DE CIUDADANÍA</v>
          </cell>
          <cell r="AU112">
            <v>79690000</v>
          </cell>
          <cell r="AV112" t="str">
            <v>GUILLERMO ALBERTO SANTOS CEBALLOS</v>
          </cell>
          <cell r="AW112">
            <v>180</v>
          </cell>
          <cell r="AX112">
            <v>6</v>
          </cell>
          <cell r="AY112" t="str">
            <v>3 NO PACTADOS</v>
          </cell>
          <cell r="AZ112" t="str">
            <v>4 NO SE HA ADICIONADO NI EN VALOR y EN TIEMPO</v>
          </cell>
          <cell r="BF112">
            <v>44977</v>
          </cell>
          <cell r="BG112">
            <v>44977</v>
          </cell>
          <cell r="BH112">
            <v>44977</v>
          </cell>
          <cell r="BI112">
            <v>45158</v>
          </cell>
          <cell r="BS112" t="str">
            <v>2023420501000109E</v>
          </cell>
          <cell r="BT112">
            <v>25671210</v>
          </cell>
          <cell r="BU112" t="str">
            <v>EDNA ROCIO CASTRO</v>
          </cell>
          <cell r="BV112" t="str">
            <v>https://www.secop.gov.co/CO1BusinessLine/Tendering/BuyerWorkArea/Index?docUniqueIdentifier=CO1.BDOS.4028407</v>
          </cell>
          <cell r="BW112" t="str">
            <v>TERMINADO NORMALMENTE</v>
          </cell>
          <cell r="BY112" t="str">
            <v>https://community.secop.gov.co/Public/Tendering/OpportunityDetail/Index?noticeUID=CO1.NTC.4039442&amp;isFromPublicArea=True&amp;isModal=False</v>
          </cell>
          <cell r="BZ112" t="str">
            <v>Bogotá</v>
          </cell>
          <cell r="CA112" t="str">
            <v>D.C.</v>
          </cell>
          <cell r="CB112" t="str">
            <v>N-A</v>
          </cell>
          <cell r="CC112">
            <v>44979</v>
          </cell>
          <cell r="CD112" t="str">
            <v>N/A</v>
          </cell>
          <cell r="CE112" t="str">
            <v>@parquesnacionales.gov.co</v>
          </cell>
          <cell r="CF112" t="str">
            <v>N/A@parquesnacionales.gov.co</v>
          </cell>
          <cell r="CG112" t="str">
            <v>ABOGADA</v>
          </cell>
          <cell r="CH112">
            <v>2023</v>
          </cell>
          <cell r="CI112" t="str">
            <v>N-A</v>
          </cell>
          <cell r="CJ112" t="str">
            <v>AHORROS</v>
          </cell>
          <cell r="CK112" t="str">
            <v>N-A</v>
          </cell>
          <cell r="CM112" t="str">
            <v>NO</v>
          </cell>
        </row>
        <row r="113">
          <cell r="A113" t="str">
            <v>NC-CPS-110-2023</v>
          </cell>
          <cell r="B113" t="str">
            <v>2 NACIONAL</v>
          </cell>
          <cell r="C113" t="str">
            <v>CD-NC-131-2023</v>
          </cell>
          <cell r="D113">
            <v>110</v>
          </cell>
          <cell r="E113" t="str">
            <v>DIANA MARCELA CARVAJAL PARDO</v>
          </cell>
          <cell r="F113">
            <v>44977</v>
          </cell>
          <cell r="G113" t="str">
            <v>Prestar servicios profesionales en materia jurídica a Parques Nacionales Naturales de Colombia, en la estructuración, acompañamiento y desarrollo de los diferentes procesos de selección durante las etapas precontractual y postcontractual en el marco del Programa Áreas Protegidas y Diversidad Biológica, acorde con los lineamientos definidos por el gobierno alemán a través del KfW y demás proyectos de cooperación requeridos.</v>
          </cell>
          <cell r="H113" t="str">
            <v>PROFESIONAL</v>
          </cell>
          <cell r="I113" t="str">
            <v>2 CONTRATACIÓN DIRECTA</v>
          </cell>
          <cell r="J113" t="str">
            <v>14 PRESTACIÓN DE SERVICIOS</v>
          </cell>
          <cell r="K113" t="str">
            <v>N/A</v>
          </cell>
          <cell r="L113">
            <v>80121704</v>
          </cell>
          <cell r="M113">
            <v>27623</v>
          </cell>
          <cell r="O113">
            <v>20323</v>
          </cell>
          <cell r="P113">
            <v>44977</v>
          </cell>
          <cell r="R113" t="str">
            <v>C-3202-0900-4-0-3202008-02</v>
          </cell>
          <cell r="S113" t="str">
            <v>SIMPLIFICADO</v>
          </cell>
          <cell r="T113">
            <v>7500000</v>
          </cell>
          <cell r="U113">
            <v>77750000</v>
          </cell>
          <cell r="V113" t="str">
            <v>Setenta y siete millones setecientos cincuenta mil pesos</v>
          </cell>
          <cell r="X113" t="str">
            <v>1 PERSONA NATURAL</v>
          </cell>
          <cell r="Y113" t="str">
            <v>3 CÉDULA DE CIUDADANÍA</v>
          </cell>
          <cell r="Z113">
            <v>39695643</v>
          </cell>
          <cell r="AA113" t="str">
            <v>N-A</v>
          </cell>
          <cell r="AB113" t="str">
            <v>11 NO SE DILIGENCIA INFORMACIÓN PARA ESTE FORMULARIO EN ESTE PERÍODO DE REPORTE</v>
          </cell>
          <cell r="AC113" t="str">
            <v>FEMENINO</v>
          </cell>
          <cell r="AD113" t="str">
            <v>CUNDINAMARCA</v>
          </cell>
          <cell r="AE113" t="str">
            <v>BOGOTÁ</v>
          </cell>
          <cell r="AF113" t="str">
            <v>DIANA</v>
          </cell>
          <cell r="AG113" t="str">
            <v>MARCELA</v>
          </cell>
          <cell r="AH113" t="str">
            <v>CARVAJAL</v>
          </cell>
          <cell r="AI113" t="str">
            <v>PARDO</v>
          </cell>
          <cell r="AJ113" t="str">
            <v>SI</v>
          </cell>
          <cell r="AK113" t="str">
            <v>1 PÓLIZA</v>
          </cell>
          <cell r="AL113" t="str">
            <v>12 SEGUROS DEL ESTADO</v>
          </cell>
          <cell r="AM113" t="str">
            <v>2 CUMPLIMIENTO</v>
          </cell>
          <cell r="AN113">
            <v>44977</v>
          </cell>
          <cell r="AO113" t="str">
            <v>11-46-101033671</v>
          </cell>
          <cell r="AP113" t="str">
            <v>SAF-SUBDIRECCION ADMINISTRATIVA Y FINANCIERA</v>
          </cell>
          <cell r="AQ113" t="str">
            <v>GRUPO DE CONTRATOS</v>
          </cell>
          <cell r="AR113" t="str">
            <v xml:space="preserve">OFICINA ASESORA DE PLANEACIÓN </v>
          </cell>
          <cell r="AS113" t="str">
            <v>2 SUPERVISOR</v>
          </cell>
          <cell r="AT113" t="str">
            <v>3 CÉDULA DE CIUDADANÍA</v>
          </cell>
          <cell r="AU113">
            <v>80076849</v>
          </cell>
          <cell r="AV113" t="str">
            <v>ANDRES MAURICIO LEON LOPEZ</v>
          </cell>
          <cell r="AW113">
            <v>311</v>
          </cell>
          <cell r="AX113">
            <v>10.366666666666667</v>
          </cell>
          <cell r="AY113" t="str">
            <v>3 NO PACTADOS</v>
          </cell>
          <cell r="AZ113" t="str">
            <v>4 NO SE HA ADICIONADO NI EN VALOR y EN TIEMPO</v>
          </cell>
          <cell r="BF113">
            <v>44977</v>
          </cell>
          <cell r="BG113">
            <v>44977</v>
          </cell>
          <cell r="BH113">
            <v>44977</v>
          </cell>
          <cell r="BI113">
            <v>45290</v>
          </cell>
          <cell r="BS113" t="str">
            <v>2023420501000110E</v>
          </cell>
          <cell r="BT113">
            <v>77750000</v>
          </cell>
          <cell r="BU113" t="str">
            <v>EDNA ROCIO CASTRO</v>
          </cell>
          <cell r="BV113" t="str">
            <v>https://www.secop.gov.co/CO1BusinessLine/Tendering/BuyerWorkArea/Index?docUniqueIdentifier=CO1.BDOS.4031204</v>
          </cell>
          <cell r="BW113" t="str">
            <v>VIGENTE</v>
          </cell>
          <cell r="BY113" t="str">
            <v>https://community.secop.gov.co/Public/Tendering/OpportunityDetail/Index?noticeUID=CO1.NTC.4041232&amp;isFromPublicArea=True&amp;isModal=False</v>
          </cell>
          <cell r="BZ113" t="str">
            <v>Bogotá</v>
          </cell>
          <cell r="CA113" t="str">
            <v>D.C.</v>
          </cell>
          <cell r="CB113">
            <v>44977</v>
          </cell>
          <cell r="CC113">
            <v>44975</v>
          </cell>
          <cell r="CD113" t="str">
            <v>N/A</v>
          </cell>
          <cell r="CE113" t="str">
            <v>@parquesnacionales.gov.co</v>
          </cell>
          <cell r="CF113" t="str">
            <v>N/A@parquesnacionales.gov.co</v>
          </cell>
          <cell r="CG113" t="str">
            <v>ABOGADA</v>
          </cell>
          <cell r="CH113">
            <v>2023</v>
          </cell>
          <cell r="CI113" t="str">
            <v>BANCOLOMBIA</v>
          </cell>
          <cell r="CJ113" t="str">
            <v>AHORROS</v>
          </cell>
          <cell r="CK113" t="str">
            <v>19239424671</v>
          </cell>
          <cell r="CM113" t="str">
            <v>NO</v>
          </cell>
        </row>
        <row r="114">
          <cell r="A114" t="str">
            <v>CANCELADO</v>
          </cell>
          <cell r="B114" t="str">
            <v>2 NACIONAL</v>
          </cell>
          <cell r="C114" t="str">
            <v>CD-NC-090-2023</v>
          </cell>
          <cell r="D114">
            <v>111</v>
          </cell>
          <cell r="E114" t="str">
            <v>LINA MARCELA MORENO CASADIEGO</v>
          </cell>
          <cell r="F114">
            <v>44977</v>
          </cell>
          <cell r="G114" t="str">
            <v>Prestar servicios de apoyo a la gestión en la Subdirección de Sostenibilidad y Negocios Ambientales para la realización de actividades asociadas a la gestión documental.</v>
          </cell>
          <cell r="H114" t="str">
            <v>APOYO A LA GESTIÓN</v>
          </cell>
          <cell r="I114" t="str">
            <v>2 CONTRATACIÓN DIRECTA</v>
          </cell>
          <cell r="J114" t="str">
            <v>14 PRESTACIÓN DE SERVICIOS</v>
          </cell>
          <cell r="K114" t="str">
            <v>N/A</v>
          </cell>
          <cell r="L114">
            <v>0</v>
          </cell>
          <cell r="M114">
            <v>0</v>
          </cell>
          <cell r="O114">
            <v>0</v>
          </cell>
          <cell r="P114">
            <v>0</v>
          </cell>
          <cell r="R114" t="str">
            <v>N-A</v>
          </cell>
          <cell r="S114" t="str">
            <v>SIMPLIFICADO</v>
          </cell>
          <cell r="T114" t="str">
            <v>N-A</v>
          </cell>
          <cell r="U114" t="str">
            <v>N-A</v>
          </cell>
          <cell r="V114" t="str">
            <v>N-A</v>
          </cell>
          <cell r="X114" t="str">
            <v>1 PERSONA NATURAL</v>
          </cell>
          <cell r="Y114" t="str">
            <v>3 CÉDULA DE CIUDADANÍA</v>
          </cell>
          <cell r="Z114" t="str">
            <v>N-A</v>
          </cell>
          <cell r="AA114" t="str">
            <v>N-A</v>
          </cell>
          <cell r="AB114" t="str">
            <v>11 NO SE DILIGENCIA INFORMACIÓN PARA ESTE FORMULARIO EN ESTE PERÍODO DE REPORTE</v>
          </cell>
          <cell r="AC114" t="str">
            <v>FEMENINO</v>
          </cell>
          <cell r="AD114" t="str">
            <v>N-A</v>
          </cell>
          <cell r="AE114" t="str">
            <v>N-A</v>
          </cell>
          <cell r="AF114" t="str">
            <v>LINA</v>
          </cell>
          <cell r="AG114" t="str">
            <v>MARCELA</v>
          </cell>
          <cell r="AH114" t="str">
            <v>MORENO</v>
          </cell>
          <cell r="AI114" t="str">
            <v>CASADIEGO</v>
          </cell>
          <cell r="AJ114" t="str">
            <v>NO</v>
          </cell>
          <cell r="AK114" t="str">
            <v>6 NO CONSTITUYÓ GARANTÍAS</v>
          </cell>
          <cell r="AL114" t="str">
            <v>N-A</v>
          </cell>
          <cell r="AM114" t="str">
            <v>N-A</v>
          </cell>
          <cell r="AN114" t="str">
            <v>N-A</v>
          </cell>
          <cell r="AO114" t="str">
            <v>N-A</v>
          </cell>
          <cell r="AP114" t="str">
            <v>SSNA-SUBDIRECCION DE SOSTENIBILIDAD Y NEGOCIO AMBIENTALES</v>
          </cell>
          <cell r="AQ114" t="str">
            <v>GRUPO DE CONTRATOS</v>
          </cell>
          <cell r="AR114" t="str">
            <v>SUBDIRECCIÓN DE SOSTENIBILIDAD Y NEGOCIOS AMBIENTALES</v>
          </cell>
          <cell r="AS114" t="str">
            <v>2 SUPERVISOR</v>
          </cell>
          <cell r="AT114" t="str">
            <v>3 CÉDULA DE CIUDADANÍA</v>
          </cell>
          <cell r="AU114">
            <v>0</v>
          </cell>
          <cell r="AV114" t="str">
            <v>N-A</v>
          </cell>
          <cell r="AW114">
            <v>0</v>
          </cell>
          <cell r="AX114">
            <v>0</v>
          </cell>
          <cell r="AZ114" t="str">
            <v>4 NO SE HA ADICIONADO NI EN VALOR y EN TIEMPO</v>
          </cell>
          <cell r="BF114">
            <v>0</v>
          </cell>
          <cell r="BG114" t="str">
            <v>-</v>
          </cell>
          <cell r="BH114" t="str">
            <v>-</v>
          </cell>
          <cell r="BI114" t="str">
            <v>-</v>
          </cell>
          <cell r="BS114" t="str">
            <v>2023420501000111E</v>
          </cell>
          <cell r="BT114" t="e">
            <v>#VALUE!</v>
          </cell>
          <cell r="BU114" t="str">
            <v>MYRIAM JANETH GONZALEZ</v>
          </cell>
          <cell r="BV114" t="str">
            <v>-</v>
          </cell>
          <cell r="BW114" t="str">
            <v>VIGENTE</v>
          </cell>
          <cell r="BY114" t="str">
            <v>-</v>
          </cell>
          <cell r="BZ114" t="str">
            <v>Bogotá</v>
          </cell>
          <cell r="CA114" t="str">
            <v>D.C.</v>
          </cell>
          <cell r="CB114" t="str">
            <v>N-A</v>
          </cell>
          <cell r="CC114" t="str">
            <v>N-A</v>
          </cell>
          <cell r="CD114" t="str">
            <v>lina.moreno</v>
          </cell>
          <cell r="CE114" t="str">
            <v>@parquesnacionales.gov.co</v>
          </cell>
          <cell r="CF114" t="str">
            <v>lina.moreno@parquesnacionales.gov.co</v>
          </cell>
          <cell r="CG114" t="str">
            <v>-</v>
          </cell>
          <cell r="CH114">
            <v>2023</v>
          </cell>
          <cell r="CI114" t="str">
            <v>BANCOLOMBIA</v>
          </cell>
          <cell r="CJ114" t="str">
            <v>AHORROS</v>
          </cell>
          <cell r="CK114" t="str">
            <v>07011779551</v>
          </cell>
          <cell r="CM114" t="str">
            <v>NO</v>
          </cell>
        </row>
        <row r="115">
          <cell r="A115" t="str">
            <v>NC-CPS-112-2023</v>
          </cell>
          <cell r="B115" t="str">
            <v>2 NACIONAL</v>
          </cell>
          <cell r="C115" t="str">
            <v>CD-NC-124-2023</v>
          </cell>
          <cell r="D115">
            <v>112</v>
          </cell>
          <cell r="E115" t="str">
            <v>DIEGO MAURICIO MURILLO MARIN</v>
          </cell>
          <cell r="F115">
            <v>44977</v>
          </cell>
          <cell r="G115" t="str">
            <v>Prestación de servicios profesionales para apoyar la formulación e implementación de planes interpretativos y el fortalecimiento de capacidades en interpretación del patrimonio natural y cultural en Parques Nacionales Naturales.</v>
          </cell>
          <cell r="H115" t="str">
            <v>PROFESIONAL</v>
          </cell>
          <cell r="I115" t="str">
            <v>2 CONTRATACIÓN DIRECTA</v>
          </cell>
          <cell r="J115" t="str">
            <v>14 PRESTACIÓN DE SERVICIOS</v>
          </cell>
          <cell r="K115" t="str">
            <v>N/A</v>
          </cell>
          <cell r="L115">
            <v>77101604</v>
          </cell>
          <cell r="M115">
            <v>24023</v>
          </cell>
          <cell r="O115">
            <v>20823</v>
          </cell>
          <cell r="P115">
            <v>44977</v>
          </cell>
          <cell r="R115" t="str">
            <v>C-3202-0900-4-0-3202014-02</v>
          </cell>
          <cell r="S115" t="str">
            <v>SIMPLIFICADO</v>
          </cell>
          <cell r="T115">
            <v>3889578</v>
          </cell>
          <cell r="U115">
            <v>27227046</v>
          </cell>
          <cell r="V115" t="str">
            <v>Veintisiete millones doscientos veintisiete mil cuarenta y seis pesos</v>
          </cell>
          <cell r="X115" t="str">
            <v>1 PERSONA NATURAL</v>
          </cell>
          <cell r="Y115" t="str">
            <v>3 CÉDULA DE CIUDADANÍA</v>
          </cell>
          <cell r="Z115">
            <v>79955066</v>
          </cell>
          <cell r="AA115" t="str">
            <v>N-A</v>
          </cell>
          <cell r="AB115" t="str">
            <v>11 NO SE DILIGENCIA INFORMACIÓN PARA ESTE FORMULARIO EN ESTE PERÍODO DE REPORTE</v>
          </cell>
          <cell r="AC115" t="str">
            <v>MASCULINO</v>
          </cell>
          <cell r="AD115" t="str">
            <v>CUNDINAMARCA</v>
          </cell>
          <cell r="AE115" t="str">
            <v>VILLETA</v>
          </cell>
          <cell r="AF115" t="str">
            <v>DIEGO</v>
          </cell>
          <cell r="AG115" t="str">
            <v>MAURICIO</v>
          </cell>
          <cell r="AH115" t="str">
            <v>MURILLO</v>
          </cell>
          <cell r="AI115" t="str">
            <v>MARIN</v>
          </cell>
          <cell r="AJ115" t="str">
            <v>NO</v>
          </cell>
          <cell r="AK115" t="str">
            <v>6 NO CONSTITUYÓ GARANTÍAS</v>
          </cell>
          <cell r="AL115" t="str">
            <v>N-A</v>
          </cell>
          <cell r="AM115" t="str">
            <v>N-A</v>
          </cell>
          <cell r="AN115" t="str">
            <v>N-A</v>
          </cell>
          <cell r="AO115" t="str">
            <v>N-A</v>
          </cell>
          <cell r="AP115" t="str">
            <v>SGMAP-SUBDIRECCION DE GESTION Y MANEJO DE AREAS PROTEGIDAS</v>
          </cell>
          <cell r="AQ115" t="str">
            <v>GRUPO DE CONTRATOS</v>
          </cell>
          <cell r="AR115" t="str">
            <v>GRUPO DE PLANEACIÓN Y MANEJO</v>
          </cell>
          <cell r="AS115" t="str">
            <v>2 SUPERVISOR</v>
          </cell>
          <cell r="AT115" t="str">
            <v>3 CÉDULA DE CIUDADANÍA</v>
          </cell>
          <cell r="AU115">
            <v>80875190</v>
          </cell>
          <cell r="AV115" t="str">
            <v>CÉSAR ANDRÉS DELGADO HERNÁNDEZ</v>
          </cell>
          <cell r="AW115">
            <v>210</v>
          </cell>
          <cell r="AX115">
            <v>7</v>
          </cell>
          <cell r="AY115" t="str">
            <v>3 NO PACTADOS</v>
          </cell>
          <cell r="AZ115" t="str">
            <v>3 ADICIÓN EN VALOR y EN TIEMPO</v>
          </cell>
          <cell r="BA115">
            <v>1</v>
          </cell>
          <cell r="BB115">
            <v>13094913</v>
          </cell>
          <cell r="BC115">
            <v>45188</v>
          </cell>
          <cell r="BD115">
            <v>101</v>
          </cell>
          <cell r="BE115">
            <v>45188</v>
          </cell>
          <cell r="BF115">
            <v>44977</v>
          </cell>
          <cell r="BG115">
            <v>44977</v>
          </cell>
          <cell r="BH115">
            <v>44977</v>
          </cell>
          <cell r="BI115">
            <v>45290</v>
          </cell>
          <cell r="BS115" t="str">
            <v>2023420501000112E</v>
          </cell>
          <cell r="BT115">
            <v>40321959</v>
          </cell>
          <cell r="BU115" t="str">
            <v>MYRIAM JANETH GONZALEZ</v>
          </cell>
          <cell r="BV115" t="str">
            <v>https://www.secop.gov.co/CO1BusinessLine/Tendering/BuyerWorkArea/Index?docUniqueIdentifier=CO1.BDOS.4025214</v>
          </cell>
          <cell r="BW115" t="str">
            <v>VIGENTE</v>
          </cell>
          <cell r="BY115" t="str">
            <v>https://community.secop.gov.co/Public/Tendering/OpportunityDetail/Index?noticeUID=CO1.NTC.4040535&amp;isFromPublicArea=True&amp;isModal=False</v>
          </cell>
          <cell r="BZ115" t="str">
            <v>Bogotá</v>
          </cell>
          <cell r="CA115" t="str">
            <v>D.C.</v>
          </cell>
          <cell r="CB115" t="str">
            <v>N-A</v>
          </cell>
          <cell r="CC115">
            <v>44973</v>
          </cell>
          <cell r="CD115" t="str">
            <v>N/A</v>
          </cell>
          <cell r="CE115" t="str">
            <v>@parquesnacionales.gov.co</v>
          </cell>
          <cell r="CF115" t="str">
            <v>N/A@parquesnacionales.gov.co</v>
          </cell>
          <cell r="CG115" t="str">
            <v>ECOLOGO</v>
          </cell>
          <cell r="CH115">
            <v>2023</v>
          </cell>
          <cell r="CI115" t="str">
            <v>BANCOLOMBIA</v>
          </cell>
          <cell r="CJ115" t="str">
            <v>AHORROS</v>
          </cell>
          <cell r="CK115" t="str">
            <v>37353782887</v>
          </cell>
          <cell r="CM115" t="str">
            <v>NO</v>
          </cell>
        </row>
        <row r="116">
          <cell r="A116" t="str">
            <v>NC-CPS-113-2023</v>
          </cell>
          <cell r="B116" t="str">
            <v>2 NACIONAL</v>
          </cell>
          <cell r="C116" t="str">
            <v>CD-NC-112-2023</v>
          </cell>
          <cell r="D116">
            <v>113</v>
          </cell>
          <cell r="E116" t="str">
            <v>SANDRA BIBIANA CORRALES MEJIA</v>
          </cell>
          <cell r="F116">
            <v>44977</v>
          </cell>
          <cell r="G116" t="str">
            <v>Prestar servicios profesionales a la Subdirección de Sostenibilidad y Negocios Ambientales para realizar el acompañamiento de la estrategia digital y de diseño gráfico de las piezas enfocadas al ecoturismo, negocios verdes y tienda de parques.</v>
          </cell>
          <cell r="H116" t="str">
            <v>PROFESIONAL</v>
          </cell>
          <cell r="I116" t="str">
            <v>2 CONTRATACIÓN DIRECTA</v>
          </cell>
          <cell r="J116" t="str">
            <v>14 PRESTACIÓN DE SERVICIOS</v>
          </cell>
          <cell r="K116" t="str">
            <v>N/A</v>
          </cell>
          <cell r="L116">
            <v>80111600</v>
          </cell>
          <cell r="M116">
            <v>21823</v>
          </cell>
          <cell r="O116">
            <v>20423</v>
          </cell>
          <cell r="P116">
            <v>44977</v>
          </cell>
          <cell r="R116" t="str">
            <v>C-3202-0900-4-0-3202010-02</v>
          </cell>
          <cell r="S116" t="str">
            <v>SIMPLIFICADO</v>
          </cell>
          <cell r="T116">
            <v>6884546</v>
          </cell>
          <cell r="U116">
            <v>72287733</v>
          </cell>
          <cell r="V116" t="str">
            <v>Setenta y dos millones doscientos ochenta y siete mil setecientos treinta y tres pesos</v>
          </cell>
          <cell r="X116" t="str">
            <v>1 PERSONA NATURAL</v>
          </cell>
          <cell r="Y116" t="str">
            <v>3 CÉDULA DE CIUDADANÍA</v>
          </cell>
          <cell r="Z116">
            <v>60385411</v>
          </cell>
          <cell r="AA116" t="str">
            <v>N-A</v>
          </cell>
          <cell r="AB116" t="str">
            <v>11 NO SE DILIGENCIA INFORMACIÓN PARA ESTE FORMULARIO EN ESTE PERÍODO DE REPORTE</v>
          </cell>
          <cell r="AC116" t="str">
            <v>FEMENINO</v>
          </cell>
          <cell r="AD116" t="str">
            <v>CALDAS</v>
          </cell>
          <cell r="AE116" t="str">
            <v>MANIZALES</v>
          </cell>
          <cell r="AF116" t="str">
            <v>SANDRA</v>
          </cell>
          <cell r="AG116" t="str">
            <v>BIBIANA</v>
          </cell>
          <cell r="AH116" t="str">
            <v>CORRALES</v>
          </cell>
          <cell r="AI116" t="str">
            <v>MEJIA</v>
          </cell>
          <cell r="AJ116" t="str">
            <v>SI</v>
          </cell>
          <cell r="AK116" t="str">
            <v>1 PÓLIZA</v>
          </cell>
          <cell r="AL116" t="str">
            <v>12 SEGUROS DEL ESTADO</v>
          </cell>
          <cell r="AM116" t="str">
            <v>2 CUMPLIMIENTO</v>
          </cell>
          <cell r="AN116">
            <v>44977</v>
          </cell>
          <cell r="AO116" t="str">
            <v>11-46-101033667</v>
          </cell>
          <cell r="AP116" t="str">
            <v>SSNA-SUBDIRECCION DE SOSTENIBILIDAD Y NEGOCIO AMBIENTALES</v>
          </cell>
          <cell r="AQ116" t="str">
            <v>GRUPO DE CONTRATOS</v>
          </cell>
          <cell r="AR116" t="str">
            <v>SUBDIRECCIÓN DE SOSTENIBILIDAD Y NEGOCIOS AMBIENTALES</v>
          </cell>
          <cell r="AS116" t="str">
            <v>2 SUPERVISOR</v>
          </cell>
          <cell r="AT116" t="str">
            <v>3 CÉDULA DE CIUDADANÍA</v>
          </cell>
          <cell r="AU116">
            <v>51981172</v>
          </cell>
          <cell r="AV116" t="str">
            <v>ALBA LUCIA BELTRAN LOPEZ</v>
          </cell>
          <cell r="AW116">
            <v>314</v>
          </cell>
          <cell r="AX116">
            <v>10.466666666666667</v>
          </cell>
          <cell r="AY116" t="str">
            <v>3 NO PACTADOS</v>
          </cell>
          <cell r="BF116">
            <v>44977</v>
          </cell>
          <cell r="BG116">
            <v>44977</v>
          </cell>
          <cell r="BH116">
            <v>44977</v>
          </cell>
          <cell r="BI116">
            <v>45290</v>
          </cell>
          <cell r="BS116" t="str">
            <v>2023420501000113E</v>
          </cell>
          <cell r="BT116">
            <v>72287733</v>
          </cell>
          <cell r="BU116" t="str">
            <v>LUZ JANETH VILLALBA SUAREZ</v>
          </cell>
          <cell r="BV116" t="str">
            <v>https://www.secop.gov.co/CO1BusinessLine/Tendering/BuyerWorkArea/Index?docUniqueIdentifier=CO1.BDOS.4013749</v>
          </cell>
          <cell r="BW116" t="str">
            <v>VIGENTE</v>
          </cell>
          <cell r="BY116" t="str">
            <v>https://community.secop.gov.co/Public/Tendering/OpportunityDetail/Index?noticeUID=CO1.NTC.4018207&amp;isFromPublicArea=True&amp;isModal=False</v>
          </cell>
          <cell r="BZ116" t="str">
            <v>Bogotá</v>
          </cell>
          <cell r="CA116" t="str">
            <v>D.C.</v>
          </cell>
          <cell r="CB116">
            <v>44977</v>
          </cell>
          <cell r="CC116">
            <v>44973</v>
          </cell>
          <cell r="CD116" t="str">
            <v>sandra.corrales</v>
          </cell>
          <cell r="CE116" t="str">
            <v>@parquesnacionales.gov.co</v>
          </cell>
          <cell r="CF116" t="str">
            <v>sandra.corrales@parquesnacionales.gov.co</v>
          </cell>
          <cell r="CG116" t="str">
            <v>DISEÑADORA VISUAL</v>
          </cell>
          <cell r="CH116">
            <v>2023</v>
          </cell>
          <cell r="CI116" t="str">
            <v>CAJA SOCIAL</v>
          </cell>
          <cell r="CJ116" t="str">
            <v>AHORROS</v>
          </cell>
          <cell r="CK116" t="str">
            <v>24120341966</v>
          </cell>
          <cell r="CM116" t="str">
            <v>NO</v>
          </cell>
        </row>
        <row r="117">
          <cell r="A117" t="str">
            <v>NC-CPS-114-2023</v>
          </cell>
          <cell r="B117" t="str">
            <v>2 NACIONAL</v>
          </cell>
          <cell r="C117" t="str">
            <v>CD-NC-132-2023</v>
          </cell>
          <cell r="D117">
            <v>114</v>
          </cell>
          <cell r="E117" t="str">
            <v>SANTIAGO CORDOBA ARANGO</v>
          </cell>
          <cell r="F117">
            <v>44977</v>
          </cell>
          <cell r="G117" t="str">
            <v>Prestación de servicios profesionales para gestionar y analizar la información geográfica necesaria para la aplicación de los criterios biofísicos, socioeconómicos y culturales en el marco de los procesos de declaratoria y ampliación de áreas protegidas del ámbito nacional liderados por Parques Nacionales Naturales de Colombia.</v>
          </cell>
          <cell r="H117" t="str">
            <v>PROFESIONAL</v>
          </cell>
          <cell r="I117" t="str">
            <v>2 CONTRATACIÓN DIRECTA</v>
          </cell>
          <cell r="J117" t="str">
            <v>14 PRESTACIÓN DE SERVICIOS</v>
          </cell>
          <cell r="K117" t="str">
            <v>N/A</v>
          </cell>
          <cell r="L117">
            <v>77101604</v>
          </cell>
          <cell r="M117">
            <v>18723</v>
          </cell>
          <cell r="O117">
            <v>21323</v>
          </cell>
          <cell r="P117">
            <v>44977</v>
          </cell>
          <cell r="R117" t="str">
            <v>C-3202-0900-4-0-3202018-02</v>
          </cell>
          <cell r="S117" t="str">
            <v>SIMPLIFICADO</v>
          </cell>
          <cell r="T117">
            <v>4278535</v>
          </cell>
          <cell r="U117">
            <v>44782000</v>
          </cell>
          <cell r="V117" t="str">
            <v>Cuarenta y cuatro millones setecientos ochenta y dos mil pesos</v>
          </cell>
          <cell r="X117" t="str">
            <v>1 PERSONA NATURAL</v>
          </cell>
          <cell r="Y117" t="str">
            <v>3 CÉDULA DE CIUDADANÍA</v>
          </cell>
          <cell r="Z117">
            <v>1053818489</v>
          </cell>
          <cell r="AA117" t="str">
            <v>N-A</v>
          </cell>
          <cell r="AB117" t="str">
            <v>11 NO SE DILIGENCIA INFORMACIÓN PARA ESTE FORMULARIO EN ESTE PERÍODO DE REPORTE</v>
          </cell>
          <cell r="AC117" t="str">
            <v>MASCULINO</v>
          </cell>
          <cell r="AD117" t="str">
            <v>CALDAS</v>
          </cell>
          <cell r="AE117" t="str">
            <v>MANIZALES</v>
          </cell>
          <cell r="AF117" t="str">
            <v>SANTIAGO</v>
          </cell>
          <cell r="AH117" t="str">
            <v>CORDOBA</v>
          </cell>
          <cell r="AI117" t="str">
            <v>ARANGO</v>
          </cell>
          <cell r="AJ117" t="str">
            <v>NO</v>
          </cell>
          <cell r="AK117" t="str">
            <v>6 NO CONSTITUYÓ GARANTÍAS</v>
          </cell>
          <cell r="AL117" t="str">
            <v>N-A</v>
          </cell>
          <cell r="AM117" t="str">
            <v>N-A</v>
          </cell>
          <cell r="AN117" t="str">
            <v>N-A</v>
          </cell>
          <cell r="AO117" t="str">
            <v>N-A</v>
          </cell>
          <cell r="AP117" t="str">
            <v>SGMAP-SUBDIRECCION DE GESTION Y MANEJO DE AREAS PROTEGIDAS</v>
          </cell>
          <cell r="AQ117" t="str">
            <v>GRUPO DE CONTRATOS</v>
          </cell>
          <cell r="AR117" t="str">
            <v>GRUPO DE GESTIÓN E INTEGRACIÓN DEL SINAP</v>
          </cell>
          <cell r="AS117" t="str">
            <v>2 SUPERVISOR</v>
          </cell>
          <cell r="AT117" t="str">
            <v>3 CÉDULA DE CIUDADANÍA</v>
          </cell>
          <cell r="AU117">
            <v>5947992</v>
          </cell>
          <cell r="AV117" t="str">
            <v>LUIS ALBERTO CRUZ COLORADO</v>
          </cell>
          <cell r="AW117">
            <v>311</v>
          </cell>
          <cell r="AX117">
            <v>10.366666666666667</v>
          </cell>
          <cell r="AY117" t="str">
            <v>3 NO PACTADOS</v>
          </cell>
          <cell r="BF117">
            <v>44977</v>
          </cell>
          <cell r="BG117">
            <v>44977</v>
          </cell>
          <cell r="BH117">
            <v>44977</v>
          </cell>
          <cell r="BI117">
            <v>45290</v>
          </cell>
          <cell r="BS117" t="str">
            <v>2023420501000114E</v>
          </cell>
          <cell r="BT117">
            <v>44782000</v>
          </cell>
          <cell r="BU117" t="str">
            <v>LEIDY MARCELA GARAVITO ROMERO</v>
          </cell>
          <cell r="BV117" t="str">
            <v>https://www.secop.gov.co/CO1BusinessLine/Tendering/BuyerWorkArea/Index?docUniqueIdentifier=CO1.BDOS.4033961</v>
          </cell>
          <cell r="BW117" t="str">
            <v>VIGENTE</v>
          </cell>
          <cell r="BY117" t="str">
            <v>https://community.secop.gov.co/Public/Tendering/OpportunityDetail/Index?noticeUID=CO1.NTC.4040987&amp;isFromPublicArea=True&amp;isModal=False</v>
          </cell>
          <cell r="BZ117" t="str">
            <v>Bogotá</v>
          </cell>
          <cell r="CA117" t="str">
            <v>D.C.</v>
          </cell>
          <cell r="CB117" t="str">
            <v>N-A</v>
          </cell>
          <cell r="CC117">
            <v>44974</v>
          </cell>
          <cell r="CD117" t="str">
            <v>N/A</v>
          </cell>
          <cell r="CE117" t="str">
            <v>@parquesnacionales.gov.co</v>
          </cell>
          <cell r="CF117" t="str">
            <v>N/A@parquesnacionales.gov.co</v>
          </cell>
          <cell r="CG117" t="str">
            <v>INGENIERO AMBIENTAL</v>
          </cell>
          <cell r="CH117">
            <v>2023</v>
          </cell>
          <cell r="CI117" t="str">
            <v>DAVIVIENDA</v>
          </cell>
          <cell r="CJ117" t="str">
            <v>AHORROS</v>
          </cell>
          <cell r="CK117" t="str">
            <v>0550008600698966</v>
          </cell>
          <cell r="CM117" t="str">
            <v>NO</v>
          </cell>
        </row>
        <row r="118">
          <cell r="A118" t="str">
            <v>NC-CPS-115-2023</v>
          </cell>
          <cell r="B118" t="str">
            <v>2 NACIONAL</v>
          </cell>
          <cell r="C118" t="str">
            <v>CD-NC-102-2023</v>
          </cell>
          <cell r="D118">
            <v>115</v>
          </cell>
          <cell r="E118" t="str">
            <v>MAGALY ELIZABETH ARDILA REYES</v>
          </cell>
          <cell r="F118">
            <v>44977</v>
          </cell>
          <cell r="G118" t="str">
            <v>Prestación de servicios profesionales para verificar los requisitos técnicos asociados a las solicitudes de registro y seguimiento de Reservas Naturales de la Sociedad Civil de conformidad con el proceso de Coordinación del SINAP.</v>
          </cell>
          <cell r="H118" t="str">
            <v>PROFESIONAL</v>
          </cell>
          <cell r="I118" t="str">
            <v>2 CONTRATACIÓN DIRECTA</v>
          </cell>
          <cell r="J118" t="str">
            <v>14 PRESTACIÓN DE SERVICIOS</v>
          </cell>
          <cell r="K118" t="str">
            <v>N/A</v>
          </cell>
          <cell r="L118">
            <v>77101604</v>
          </cell>
          <cell r="M118">
            <v>25023</v>
          </cell>
          <cell r="O118">
            <v>20623</v>
          </cell>
          <cell r="P118">
            <v>44977</v>
          </cell>
          <cell r="R118" t="str">
            <v>C-3202-0900-4-0-3202018-02</v>
          </cell>
          <cell r="S118" t="str">
            <v>SIMPLIFICADO</v>
          </cell>
          <cell r="T118">
            <v>4278535</v>
          </cell>
          <cell r="U118">
            <v>25671210</v>
          </cell>
          <cell r="V118" t="str">
            <v>Veinticinco millones seiscientos setenta y un mil doscientos diez pesos</v>
          </cell>
          <cell r="X118" t="str">
            <v>1 PERSONA NATURAL</v>
          </cell>
          <cell r="Y118" t="str">
            <v>3 CÉDULA DE CIUDADANÍA</v>
          </cell>
          <cell r="Z118">
            <v>52047402</v>
          </cell>
          <cell r="AA118" t="str">
            <v>N-A</v>
          </cell>
          <cell r="AB118" t="str">
            <v>11 NO SE DILIGENCIA INFORMACIÓN PARA ESTE FORMULARIO EN ESTE PERÍODO DE REPORTE</v>
          </cell>
          <cell r="AC118" t="str">
            <v>FEMENINO</v>
          </cell>
          <cell r="AD118" t="str">
            <v>CUNDINAMARCA</v>
          </cell>
          <cell r="AE118" t="str">
            <v>BOGOTÁ</v>
          </cell>
          <cell r="AF118" t="str">
            <v>MAGALY</v>
          </cell>
          <cell r="AG118" t="str">
            <v>ELIZABETH</v>
          </cell>
          <cell r="AH118" t="str">
            <v>ARDILA</v>
          </cell>
          <cell r="AI118" t="str">
            <v>REYES</v>
          </cell>
          <cell r="AJ118" t="str">
            <v>NO</v>
          </cell>
          <cell r="AK118" t="str">
            <v>6 NO CONSTITUYÓ GARANTÍAS</v>
          </cell>
          <cell r="AL118" t="str">
            <v>N-A</v>
          </cell>
          <cell r="AM118" t="str">
            <v>N-A</v>
          </cell>
          <cell r="AN118" t="str">
            <v>N-A</v>
          </cell>
          <cell r="AO118" t="str">
            <v>N-A</v>
          </cell>
          <cell r="AP118" t="str">
            <v>SGMAP-SUBDIRECCION DE GESTION Y MANEJO DE AREAS PROTEGIDAS</v>
          </cell>
          <cell r="AQ118" t="str">
            <v>GRUPO DE CONTRATOS</v>
          </cell>
          <cell r="AR118" t="str">
            <v>GRUPO DE TRÁMITES Y EVALUACIÓN AMBIENTAL</v>
          </cell>
          <cell r="AS118" t="str">
            <v>2 SUPERVISOR</v>
          </cell>
          <cell r="AT118" t="str">
            <v>3 CÉDULA DE CIUDADANÍA</v>
          </cell>
          <cell r="AU118">
            <v>79690000</v>
          </cell>
          <cell r="AV118" t="str">
            <v>GUILLERMO ALBERTO SANTOS CEBALLOS</v>
          </cell>
          <cell r="AW118">
            <v>180</v>
          </cell>
          <cell r="AX118">
            <v>6</v>
          </cell>
          <cell r="AY118" t="str">
            <v>3 NO PACTADOS</v>
          </cell>
          <cell r="BF118">
            <v>44977</v>
          </cell>
          <cell r="BG118">
            <v>44977</v>
          </cell>
          <cell r="BH118">
            <v>44977</v>
          </cell>
          <cell r="BI118">
            <v>45157</v>
          </cell>
          <cell r="BS118" t="str">
            <v>2023420501000115E</v>
          </cell>
          <cell r="BT118">
            <v>25671210</v>
          </cell>
          <cell r="BU118" t="str">
            <v>LUZ JANETH VILLALBA SUAREZ</v>
          </cell>
          <cell r="BV118" t="str">
            <v>https://www.secop.gov.co/CO1BusinessLine/Tendering/BuyerWorkArea/Index?docUniqueIdentifier=CO1.BDOS.4021754</v>
          </cell>
          <cell r="BW118" t="str">
            <v>TERMINADO NORMALMENTE</v>
          </cell>
          <cell r="BY118" t="str">
            <v>https://community.secop.gov.co/Public/Tendering/OpportunityDetail/Index?noticeUID=CO1.NTC.4032578&amp;isFromPublicArea=True&amp;isModal=False</v>
          </cell>
          <cell r="BZ118" t="str">
            <v>Bogotá</v>
          </cell>
          <cell r="CA118" t="str">
            <v>D.C.</v>
          </cell>
          <cell r="CB118" t="str">
            <v>N-A</v>
          </cell>
          <cell r="CC118">
            <v>44974</v>
          </cell>
          <cell r="CD118" t="str">
            <v>N/A</v>
          </cell>
          <cell r="CE118" t="str">
            <v>@parquesnacionales.gov.co</v>
          </cell>
          <cell r="CF118" t="str">
            <v>N/A@parquesnacionales.gov.co</v>
          </cell>
          <cell r="CG118" t="str">
            <v>BIOLOGA</v>
          </cell>
          <cell r="CH118">
            <v>2023</v>
          </cell>
          <cell r="CI118" t="str">
            <v>SCOTIABANK COLPATRIA</v>
          </cell>
          <cell r="CJ118" t="str">
            <v>AHORROS</v>
          </cell>
          <cell r="CK118" t="str">
            <v>4722027660</v>
          </cell>
          <cell r="CM118" t="str">
            <v>NO</v>
          </cell>
        </row>
        <row r="119">
          <cell r="A119" t="str">
            <v>NC-CPS-116-2023</v>
          </cell>
          <cell r="B119" t="str">
            <v>2 NACIONAL</v>
          </cell>
          <cell r="C119" t="str">
            <v>CD-NC-135-2023</v>
          </cell>
          <cell r="D119">
            <v>116</v>
          </cell>
          <cell r="E119" t="str">
            <v>ANDREA CAROLINA PAEZ MALDONADO</v>
          </cell>
          <cell r="F119">
            <v>44977</v>
          </cell>
          <cell r="G119" t="str">
            <v>Prestar los servicios profesionales en la Oficina de Gestion del Riesgo que contribuyan a la formulación e implementación de las acciones que debe desarrollar la oficina en el marco del Modelo Integrado de Planeación y Gestión de Parques Nacionales Naturales de Colombia.</v>
          </cell>
          <cell r="H119" t="str">
            <v>PROFESIONAL</v>
          </cell>
          <cell r="I119" t="str">
            <v>2 CONTRATACIÓN DIRECTA</v>
          </cell>
          <cell r="J119" t="str">
            <v>14 PRESTACIÓN DE SERVICIOS</v>
          </cell>
          <cell r="K119" t="str">
            <v>N/A</v>
          </cell>
          <cell r="L119">
            <v>77101701</v>
          </cell>
          <cell r="M119">
            <v>13223</v>
          </cell>
          <cell r="O119">
            <v>20723</v>
          </cell>
          <cell r="P119">
            <v>44977</v>
          </cell>
          <cell r="R119" t="str">
            <v>C-3202-0900-4-0-3202032-02</v>
          </cell>
          <cell r="S119" t="str">
            <v>SIMPLIFICADO</v>
          </cell>
          <cell r="T119">
            <v>6100000</v>
          </cell>
          <cell r="U119">
            <v>24400000</v>
          </cell>
          <cell r="V119" t="str">
            <v>Veinticuatro millones cuatrocientos mil pesos</v>
          </cell>
          <cell r="X119" t="str">
            <v>1 PERSONA NATURAL</v>
          </cell>
          <cell r="Y119" t="str">
            <v>3 CÉDULA DE CIUDADANÍA</v>
          </cell>
          <cell r="Z119">
            <v>52885169</v>
          </cell>
          <cell r="AA119" t="str">
            <v>N-A</v>
          </cell>
          <cell r="AB119" t="str">
            <v>11 NO SE DILIGENCIA INFORMACIÓN PARA ESTE FORMULARIO EN ESTE PERÍODO DE REPORTE</v>
          </cell>
          <cell r="AC119" t="str">
            <v>FEMENINO</v>
          </cell>
          <cell r="AD119" t="str">
            <v>CUNDINAMARCA</v>
          </cell>
          <cell r="AE119" t="str">
            <v>BOGOTÁ</v>
          </cell>
          <cell r="AF119" t="str">
            <v>ANDREA</v>
          </cell>
          <cell r="AG119" t="str">
            <v>CAROLINA</v>
          </cell>
          <cell r="AH119" t="str">
            <v>PAEZ</v>
          </cell>
          <cell r="AI119" t="str">
            <v>MALDONADO</v>
          </cell>
          <cell r="AJ119" t="str">
            <v>NO</v>
          </cell>
          <cell r="AK119" t="str">
            <v>6 NO CONSTITUYÓ GARANTÍAS</v>
          </cell>
          <cell r="AL119" t="str">
            <v>N-A</v>
          </cell>
          <cell r="AM119" t="str">
            <v>N-A</v>
          </cell>
          <cell r="AN119" t="str">
            <v>N-A</v>
          </cell>
          <cell r="AO119" t="str">
            <v>N-A</v>
          </cell>
          <cell r="AP119" t="str">
            <v>SAF-SUBDIRECCION ADMINISTRATIVA Y FINANCIERA</v>
          </cell>
          <cell r="AQ119" t="str">
            <v>GRUPO DE CONTRATOS</v>
          </cell>
          <cell r="AR119" t="str">
            <v>OFICINA GESTION DEL RIESGO</v>
          </cell>
          <cell r="AS119" t="str">
            <v>2 SUPERVISOR</v>
          </cell>
          <cell r="AT119" t="str">
            <v>3 CÉDULA DE CIUDADANÍA</v>
          </cell>
          <cell r="AU119">
            <v>1026272261</v>
          </cell>
          <cell r="AV119" t="str">
            <v>GIPSY VIVIAN ARENAS HERNANDEZ</v>
          </cell>
          <cell r="AW119">
            <v>120</v>
          </cell>
          <cell r="AX119">
            <v>4</v>
          </cell>
          <cell r="AY119" t="str">
            <v>3 NO PACTADOS</v>
          </cell>
          <cell r="BF119">
            <v>44977</v>
          </cell>
          <cell r="BG119">
            <v>44977</v>
          </cell>
          <cell r="BH119">
            <v>44977</v>
          </cell>
          <cell r="BI119">
            <v>45097</v>
          </cell>
          <cell r="BS119" t="str">
            <v>2023420501000116E</v>
          </cell>
          <cell r="BT119">
            <v>24400000</v>
          </cell>
          <cell r="BU119" t="str">
            <v>EDNA ROCIO CASTRO</v>
          </cell>
          <cell r="BV119" t="str">
            <v>https://www.secop.gov.co/CO1BusinessLine/Tendering/BuyerWorkArea/Index?docUniqueIdentifier=CO1.BDOS.4041023</v>
          </cell>
          <cell r="BW119" t="str">
            <v>TERMINADO NORMALMENTE</v>
          </cell>
          <cell r="BY119" t="str">
            <v>https://community.secop.gov.co/Public/Tendering/OpportunityDetail/Index?noticeUID=CO1.NTC.4043824&amp;isFromPublicArea=True&amp;isModal=False</v>
          </cell>
          <cell r="BZ119" t="str">
            <v>Bogotá</v>
          </cell>
          <cell r="CA119" t="str">
            <v>D.C.</v>
          </cell>
          <cell r="CB119" t="str">
            <v>N-A</v>
          </cell>
          <cell r="CC119">
            <v>44976</v>
          </cell>
          <cell r="CD119" t="str">
            <v>area.gestion</v>
          </cell>
          <cell r="CE119" t="str">
            <v>@parquesnacionales.gov.co</v>
          </cell>
          <cell r="CF119" t="str">
            <v>area.gestion@parquesnacionales.gov.co</v>
          </cell>
          <cell r="CG119" t="str">
            <v>INGENIERA AMBIENTAL Y SANITARIA</v>
          </cell>
          <cell r="CH119">
            <v>2023</v>
          </cell>
          <cell r="CI119" t="str">
            <v>BANCOLOMBIA</v>
          </cell>
          <cell r="CJ119" t="str">
            <v>AHORROS</v>
          </cell>
          <cell r="CK119" t="str">
            <v>56738828351</v>
          </cell>
          <cell r="CM119" t="str">
            <v>NO</v>
          </cell>
        </row>
        <row r="120">
          <cell r="A120" t="str">
            <v>NC-CPS-117-2023</v>
          </cell>
          <cell r="B120" t="str">
            <v>2 NACIONAL</v>
          </cell>
          <cell r="C120" t="str">
            <v>CD-NC-134-2023</v>
          </cell>
          <cell r="D120">
            <v>117</v>
          </cell>
          <cell r="E120" t="str">
            <v>JUAN DAVID SÁNCHEZ ÁLVAREZ</v>
          </cell>
          <cell r="F120">
            <v>44977</v>
          </cell>
          <cell r="G120" t="str">
            <v>Prestación de servicios profesionales para el seguimiento de las diferentes sentencias en las que está vinculada la Entidad y donde la Subdirección de Gestión y Manejo de Áreas Protegidas es partícipe</v>
          </cell>
          <cell r="H120" t="str">
            <v>PROFESIONAL</v>
          </cell>
          <cell r="I120" t="str">
            <v>2 CONTRATACIÓN DIRECTA</v>
          </cell>
          <cell r="J120" t="str">
            <v>14 PRESTACIÓN DE SERVICIOS</v>
          </cell>
          <cell r="K120" t="str">
            <v>N/A</v>
          </cell>
          <cell r="L120">
            <v>77101604</v>
          </cell>
          <cell r="M120">
            <v>25923</v>
          </cell>
          <cell r="O120">
            <v>21123</v>
          </cell>
          <cell r="P120">
            <v>44977</v>
          </cell>
          <cell r="R120" t="str">
            <v>C-3202-0900-4-0-3202008-02</v>
          </cell>
          <cell r="S120" t="str">
            <v>SIMPLIFICADO</v>
          </cell>
          <cell r="T120">
            <v>4278534</v>
          </cell>
          <cell r="U120">
            <v>31518534</v>
          </cell>
          <cell r="V120" t="str">
            <v>Treinta y un millones quinientos dieciocho mil quinientos treinta y cuatro pesos</v>
          </cell>
          <cell r="X120" t="str">
            <v>1 PERSONA NATURAL</v>
          </cell>
          <cell r="Y120" t="str">
            <v>3 CÉDULA DE CIUDADANÍA</v>
          </cell>
          <cell r="Z120">
            <v>1012397612</v>
          </cell>
          <cell r="AA120" t="str">
            <v>N-A</v>
          </cell>
          <cell r="AB120" t="str">
            <v>11 NO SE DILIGENCIA INFORMACIÓN PARA ESTE FORMULARIO EN ESTE PERÍODO DE REPORTE</v>
          </cell>
          <cell r="AC120" t="str">
            <v>MASCULINO</v>
          </cell>
          <cell r="AD120" t="str">
            <v>CUNDINAMARCA</v>
          </cell>
          <cell r="AE120" t="str">
            <v>BOGOTÁ</v>
          </cell>
          <cell r="AF120" t="str">
            <v>JUAN</v>
          </cell>
          <cell r="AG120" t="str">
            <v>DAVID</v>
          </cell>
          <cell r="AH120" t="str">
            <v>SÁNCHEZ</v>
          </cell>
          <cell r="AI120" t="str">
            <v>ÁLVAREZ</v>
          </cell>
          <cell r="AJ120" t="str">
            <v>NO</v>
          </cell>
          <cell r="AK120" t="str">
            <v>6 NO CONSTITUYÓ GARANTÍAS</v>
          </cell>
          <cell r="AL120" t="str">
            <v>N-A</v>
          </cell>
          <cell r="AM120" t="str">
            <v>N-A</v>
          </cell>
          <cell r="AN120" t="str">
            <v>N-A</v>
          </cell>
          <cell r="AO120" t="str">
            <v>N-A</v>
          </cell>
          <cell r="AP120" t="str">
            <v>SGMAP-SUBDIRECCION DE GESTION Y MANEJO DE AREAS PROTEGIDAS</v>
          </cell>
          <cell r="AQ120" t="str">
            <v>GRUPO DE CONTRATOS</v>
          </cell>
          <cell r="AR120" t="str">
            <v>GRUPO DE TRÁMITES Y EVALUACIÓN AMBIENTAL</v>
          </cell>
          <cell r="AS120" t="str">
            <v>2 SUPERVISOR</v>
          </cell>
          <cell r="AT120" t="str">
            <v>3 CÉDULA DE CIUDADANÍA</v>
          </cell>
          <cell r="AU120">
            <v>79690000</v>
          </cell>
          <cell r="AV120" t="str">
            <v>GUILLERMO ALBERTO SANTOS CEBALLOS</v>
          </cell>
          <cell r="AW120">
            <v>220</v>
          </cell>
          <cell r="AX120">
            <v>7.333333333333333</v>
          </cell>
          <cell r="AY120" t="str">
            <v>3 NO PACTADOS</v>
          </cell>
          <cell r="AZ120" t="str">
            <v>3 ADICIÓN EN VALOR y EN TIEMPO</v>
          </cell>
          <cell r="BA120">
            <v>1</v>
          </cell>
          <cell r="BB120">
            <v>12978220</v>
          </cell>
          <cell r="BC120">
            <v>45189</v>
          </cell>
          <cell r="BD120">
            <v>92</v>
          </cell>
          <cell r="BE120">
            <v>45189</v>
          </cell>
          <cell r="BF120">
            <v>44977</v>
          </cell>
          <cell r="BG120">
            <v>44977</v>
          </cell>
          <cell r="BH120">
            <v>44977</v>
          </cell>
          <cell r="BI120">
            <v>45290</v>
          </cell>
          <cell r="BS120" t="str">
            <v>2023420501000117E</v>
          </cell>
          <cell r="BT120">
            <v>44496754</v>
          </cell>
          <cell r="BU120" t="str">
            <v>ALFONSO DAVID ORTIZ</v>
          </cell>
          <cell r="BV120" t="str">
            <v>https://www.secop.gov.co/CO1BusinessLine/Tendering/BuyerWorkArea/Index?docUniqueIdentifier=CO1.BDOS.4040429</v>
          </cell>
          <cell r="BW120" t="str">
            <v>VIGENTE</v>
          </cell>
          <cell r="BY120" t="str">
            <v>https://community.secop.gov.co/Public/Tendering/OpportunityDetail/Index?noticeUID=CO1.NTC.4042836&amp;isFromPublicArea=True&amp;isModal=False</v>
          </cell>
          <cell r="BZ120" t="str">
            <v>Bogotá</v>
          </cell>
          <cell r="CA120" t="str">
            <v>D.C.</v>
          </cell>
          <cell r="CB120" t="str">
            <v>N-A</v>
          </cell>
          <cell r="CC120">
            <v>44976</v>
          </cell>
          <cell r="CD120" t="str">
            <v>N/A</v>
          </cell>
          <cell r="CE120" t="str">
            <v>@parquesnacionales.gov.co</v>
          </cell>
          <cell r="CF120" t="str">
            <v>N/A@parquesnacionales.gov.co</v>
          </cell>
          <cell r="CG120" t="str">
            <v>LICENCIADO EN BIOLOGIA</v>
          </cell>
          <cell r="CH120">
            <v>2023</v>
          </cell>
          <cell r="CI120" t="str">
            <v>SCOTIABANK COLPATRIA</v>
          </cell>
          <cell r="CJ120" t="str">
            <v>AHORROS</v>
          </cell>
          <cell r="CK120" t="str">
            <v>6342057443</v>
          </cell>
          <cell r="CM120" t="str">
            <v>NO</v>
          </cell>
        </row>
        <row r="121">
          <cell r="A121" t="str">
            <v>NC-CPS-118-2023</v>
          </cell>
          <cell r="B121" t="str">
            <v>2 NACIONAL</v>
          </cell>
          <cell r="C121" t="str">
            <v>CD-NC-117-2023</v>
          </cell>
          <cell r="D121">
            <v>118</v>
          </cell>
          <cell r="E121" t="str">
            <v>LUZ PATRICIA HERNANDEZ ARANGO</v>
          </cell>
          <cell r="F121">
            <v>44977</v>
          </cell>
          <cell r="G121" t="str">
            <v>Prestación de servicios profesionales para el seguimiento a acuerdos de restauración ecológica, a partir de la lectura y análisis de sensores remotos para las coberturas de la tierra aplicando los criterios de gestión del conocimiento.</v>
          </cell>
          <cell r="H121" t="str">
            <v>PROFESIONAL</v>
          </cell>
          <cell r="I121" t="str">
            <v>2 CONTRATACIÓN DIRECTA</v>
          </cell>
          <cell r="J121" t="str">
            <v>14 PRESTACIÓN DE SERVICIOS</v>
          </cell>
          <cell r="K121" t="str">
            <v>N/A</v>
          </cell>
          <cell r="L121">
            <v>77101604</v>
          </cell>
          <cell r="M121">
            <v>16923</v>
          </cell>
          <cell r="O121">
            <v>20523</v>
          </cell>
          <cell r="P121">
            <v>44977</v>
          </cell>
          <cell r="R121" t="str">
            <v>C-3202-0900-4-0-3202032-02</v>
          </cell>
          <cell r="S121" t="str">
            <v>SIMPLIFICADO</v>
          </cell>
          <cell r="T121">
            <v>5877696</v>
          </cell>
          <cell r="U121">
            <v>60932115</v>
          </cell>
          <cell r="V121" t="str">
            <v>Sesenta millones novecientos treinta y dos mil ciento quince pesos</v>
          </cell>
          <cell r="X121" t="str">
            <v>1 PERSONA NATURAL</v>
          </cell>
          <cell r="Y121" t="str">
            <v>3 CÉDULA DE CIUDADANÍA</v>
          </cell>
          <cell r="Z121">
            <v>52737477</v>
          </cell>
          <cell r="AA121" t="str">
            <v>N-A</v>
          </cell>
          <cell r="AB121" t="str">
            <v>11 NO SE DILIGENCIA INFORMACIÓN PARA ESTE FORMULARIO EN ESTE PERÍODO DE REPORTE</v>
          </cell>
          <cell r="AC121" t="str">
            <v>FEMENINO</v>
          </cell>
          <cell r="AD121" t="str">
            <v>VALLE DEL CAUCA</v>
          </cell>
          <cell r="AE121" t="str">
            <v>SEVILLA</v>
          </cell>
          <cell r="AF121" t="str">
            <v>LUZ</v>
          </cell>
          <cell r="AG121" t="str">
            <v>PATRICIA</v>
          </cell>
          <cell r="AH121" t="str">
            <v>HERNANDEZ</v>
          </cell>
          <cell r="AI121" t="str">
            <v>ARANGO</v>
          </cell>
          <cell r="AJ121" t="str">
            <v>SI</v>
          </cell>
          <cell r="AK121" t="str">
            <v>1 PÓLIZA</v>
          </cell>
          <cell r="AL121" t="str">
            <v>12 SEGUROS DEL ESTADO</v>
          </cell>
          <cell r="AM121" t="str">
            <v>2 CUMPLIMIENTO</v>
          </cell>
          <cell r="AN121">
            <v>44978</v>
          </cell>
          <cell r="AO121" t="str">
            <v>21-44-101406328</v>
          </cell>
          <cell r="AP121" t="str">
            <v>SGMAP-SUBDIRECCION DE GESTION Y MANEJO DE AREAS PROTEGIDAS</v>
          </cell>
          <cell r="AQ121" t="str">
            <v>GRUPO DE CONTRATOS</v>
          </cell>
          <cell r="AR121" t="str">
            <v>GRUPO DE GESTIÓN DEL CONOCIMIENTO E INNOVACIÓN</v>
          </cell>
          <cell r="AS121" t="str">
            <v>2 SUPERVISOR</v>
          </cell>
          <cell r="AT121" t="str">
            <v>3 CÉDULA DE CIUDADANÍA</v>
          </cell>
          <cell r="AU121">
            <v>51723033</v>
          </cell>
          <cell r="AV121" t="str">
            <v>LUZ MILA SOTELO DELGADILLO</v>
          </cell>
          <cell r="AW121">
            <v>311</v>
          </cell>
          <cell r="AX121">
            <v>10.366666666666667</v>
          </cell>
          <cell r="AY121" t="str">
            <v>3 NO PACTADOS</v>
          </cell>
          <cell r="BF121">
            <v>44977</v>
          </cell>
          <cell r="BG121">
            <v>44978</v>
          </cell>
          <cell r="BH121">
            <v>44978</v>
          </cell>
          <cell r="BI121">
            <v>45290</v>
          </cell>
          <cell r="BS121" t="str">
            <v>2023420501000118E</v>
          </cell>
          <cell r="BT121">
            <v>60932115</v>
          </cell>
          <cell r="BU121" t="str">
            <v>LUZ JANETH VILLALBA SUAREZ</v>
          </cell>
          <cell r="BV121" t="str">
            <v>https://www.secop.gov.co/CO1BusinessLine/Tendering/BuyerWorkArea/Index?docUniqueIdentifier=CO1.BDOS.4025310</v>
          </cell>
          <cell r="BW121" t="str">
            <v>VIGENTE</v>
          </cell>
          <cell r="BY121" t="str">
            <v>https://community.secop.gov.co/Public/Tendering/OpportunityDetail/Index?noticeUID=CO1.NTC.4040384&amp;isFromPublicArea=True&amp;isModal=False</v>
          </cell>
          <cell r="BZ121" t="str">
            <v>Bogotá</v>
          </cell>
          <cell r="CA121" t="str">
            <v>D.C.</v>
          </cell>
          <cell r="CB121">
            <v>44978</v>
          </cell>
          <cell r="CC121">
            <v>44976</v>
          </cell>
          <cell r="CD121" t="str">
            <v>seguimientosigacuerdos.ggci</v>
          </cell>
          <cell r="CE121" t="str">
            <v>@parquesnacionales.gov.co</v>
          </cell>
          <cell r="CF121" t="str">
            <v>seguimientosigacuerdos.ggci@parquesnacionales.gov.co</v>
          </cell>
          <cell r="CG121" t="str">
            <v>INGENIERA FORESTAL</v>
          </cell>
          <cell r="CH121">
            <v>2023</v>
          </cell>
          <cell r="CI121" t="str">
            <v>CAJA SOCIAL</v>
          </cell>
          <cell r="CJ121" t="str">
            <v>AHORROS</v>
          </cell>
          <cell r="CK121" t="str">
            <v>24111129496</v>
          </cell>
          <cell r="CM121" t="str">
            <v>NO</v>
          </cell>
        </row>
        <row r="122">
          <cell r="A122" t="str">
            <v>NC-CPS-119-2023</v>
          </cell>
          <cell r="B122" t="str">
            <v>2 NACIONAL</v>
          </cell>
          <cell r="C122" t="str">
            <v>CD-NC-104-2023</v>
          </cell>
          <cell r="D122">
            <v>119</v>
          </cell>
          <cell r="E122" t="str">
            <v>JONNY SEBASTIAN CASTILLO CARDENAS</v>
          </cell>
          <cell r="F122">
            <v>44977</v>
          </cell>
          <cell r="G122" t="str">
            <v>Prestación de servicios profesionales para la verificación de información técnica necesaria en el proceso de Registro de Reservas Naturales de la Sociedad Civil, en el marco del proceso de Coordinación del SINAP.</v>
          </cell>
          <cell r="H122" t="str">
            <v>PROFESIONAL</v>
          </cell>
          <cell r="I122" t="str">
            <v>2 CONTRATACIÓN DIRECTA</v>
          </cell>
          <cell r="J122" t="str">
            <v>14 PRESTACIÓN DE SERVICIOS</v>
          </cell>
          <cell r="K122" t="str">
            <v>N/A</v>
          </cell>
          <cell r="L122">
            <v>77101604</v>
          </cell>
          <cell r="M122">
            <v>25423</v>
          </cell>
          <cell r="O122">
            <v>21023</v>
          </cell>
          <cell r="P122">
            <v>44977</v>
          </cell>
          <cell r="R122" t="str">
            <v>C-3202-0900-4-0-3202018-02</v>
          </cell>
          <cell r="S122" t="str">
            <v>SIMPLIFICADO</v>
          </cell>
          <cell r="T122">
            <v>3399000</v>
          </cell>
          <cell r="U122">
            <v>20394000</v>
          </cell>
          <cell r="V122" t="str">
            <v>Veinte millones trescientos noventa y cuatro mil pesos</v>
          </cell>
          <cell r="X122" t="str">
            <v>1 PERSONA NATURAL</v>
          </cell>
          <cell r="Y122" t="str">
            <v>3 CÉDULA DE CIUDADANÍA</v>
          </cell>
          <cell r="Z122">
            <v>1233890974</v>
          </cell>
          <cell r="AA122" t="str">
            <v>N-A</v>
          </cell>
          <cell r="AB122" t="str">
            <v>11 NO SE DILIGENCIA INFORMACIÓN PARA ESTE FORMULARIO EN ESTE PERÍODO DE REPORTE</v>
          </cell>
          <cell r="AC122" t="str">
            <v>MASCULINO</v>
          </cell>
          <cell r="AD122" t="str">
            <v>CUNDINAMARCA</v>
          </cell>
          <cell r="AE122" t="str">
            <v>BOGOTÁ</v>
          </cell>
          <cell r="AF122" t="str">
            <v>JONNY</v>
          </cell>
          <cell r="AG122" t="str">
            <v>SEBASTIAN</v>
          </cell>
          <cell r="AH122" t="str">
            <v>CASTILLO</v>
          </cell>
          <cell r="AI122" t="str">
            <v>CARDENAS</v>
          </cell>
          <cell r="AJ122" t="str">
            <v>NO</v>
          </cell>
          <cell r="AK122" t="str">
            <v>6 NO CONSTITUYÓ GARANTÍAS</v>
          </cell>
          <cell r="AL122" t="str">
            <v>N-A</v>
          </cell>
          <cell r="AM122" t="str">
            <v>N-A</v>
          </cell>
          <cell r="AN122" t="str">
            <v>N-A</v>
          </cell>
          <cell r="AO122" t="str">
            <v>N-A</v>
          </cell>
          <cell r="AP122" t="str">
            <v>SGMAP-SUBDIRECCION DE GESTION Y MANEJO DE AREAS PROTEGIDAS</v>
          </cell>
          <cell r="AQ122" t="str">
            <v>GRUPO DE CONTRATOS</v>
          </cell>
          <cell r="AR122" t="str">
            <v>GRUPO DE TRÁMITES Y EVALUACIÓN AMBIENTAL</v>
          </cell>
          <cell r="AS122" t="str">
            <v>2 SUPERVISOR</v>
          </cell>
          <cell r="AT122" t="str">
            <v>3 CÉDULA DE CIUDADANÍA</v>
          </cell>
          <cell r="AU122">
            <v>79690000</v>
          </cell>
          <cell r="AV122" t="str">
            <v>GUILLERMO ALBERTO SANTOS CEBALLOS</v>
          </cell>
          <cell r="AW122">
            <v>180</v>
          </cell>
          <cell r="AX122">
            <v>6</v>
          </cell>
          <cell r="AY122" t="str">
            <v>3 NO PACTADOS</v>
          </cell>
          <cell r="BF122">
            <v>44977</v>
          </cell>
          <cell r="BG122">
            <v>44977</v>
          </cell>
          <cell r="BH122">
            <v>44977</v>
          </cell>
          <cell r="BI122">
            <v>45157</v>
          </cell>
          <cell r="BS122" t="str">
            <v>2023420501000119E</v>
          </cell>
          <cell r="BT122">
            <v>20394000</v>
          </cell>
          <cell r="BU122" t="str">
            <v>LUZ JANETH VILLALBA SUAREZ</v>
          </cell>
          <cell r="BV122" t="str">
            <v>https://www.secop.gov.co/CO1BusinessLine/Tendering/BuyerWorkArea/Index?docUniqueIdentifier=CO1.BDOS.4022211</v>
          </cell>
          <cell r="BW122" t="str">
            <v>TERMINADO NORMALMENTE</v>
          </cell>
          <cell r="BY122" t="str">
            <v>https://community.secop.gov.co/Public/Tendering/OpportunityDetail/Index?noticeUID=CO1.NTC.4039681&amp;isFromPublicArea=True&amp;isModal=False</v>
          </cell>
          <cell r="BZ122" t="str">
            <v>Bogotá</v>
          </cell>
          <cell r="CA122" t="str">
            <v>D.C.</v>
          </cell>
          <cell r="CB122" t="str">
            <v>N-A</v>
          </cell>
          <cell r="CC122">
            <v>44974</v>
          </cell>
          <cell r="CD122" t="str">
            <v>tecnico.reservas</v>
          </cell>
          <cell r="CE122" t="str">
            <v>@parquesnacionales.gov.co</v>
          </cell>
          <cell r="CF122" t="str">
            <v>tecnico.reservas@parquesnacionales.gov.co</v>
          </cell>
          <cell r="CG122" t="str">
            <v>INGENIERO AMBIENTAL Y SANITARIO</v>
          </cell>
          <cell r="CH122">
            <v>2023</v>
          </cell>
          <cell r="CI122" t="str">
            <v>DAVIVIENDA</v>
          </cell>
          <cell r="CJ122" t="str">
            <v>AHORROS</v>
          </cell>
          <cell r="CK122" t="str">
            <v>0570006680427819</v>
          </cell>
          <cell r="CM122" t="str">
            <v>NO</v>
          </cell>
        </row>
        <row r="123">
          <cell r="A123" t="str">
            <v>NC-CPS-120-2023</v>
          </cell>
          <cell r="B123" t="str">
            <v>2 NACIONAL</v>
          </cell>
          <cell r="C123" t="str">
            <v>CD-NC-106-2023</v>
          </cell>
          <cell r="D123">
            <v>120</v>
          </cell>
          <cell r="E123" t="str">
            <v>ARLENSON PELAES CONTRERAS</v>
          </cell>
          <cell r="F123">
            <v>44977</v>
          </cell>
          <cell r="G123" t="str">
            <v>Prestación de servicios técnicos para verificar la cartografía, en el marco del registro y seguimiento de Reservas Naturales de la Sociedad Civil, de conformidad con el proceso de coordinación del SINAP.</v>
          </cell>
          <cell r="H123" t="str">
            <v>APOYO A LA GESTIÓN</v>
          </cell>
          <cell r="I123" t="str">
            <v>2 CONTRATACIÓN DIRECTA</v>
          </cell>
          <cell r="J123" t="str">
            <v>14 PRESTACIÓN DE SERVICIOS</v>
          </cell>
          <cell r="K123" t="str">
            <v>N/A</v>
          </cell>
          <cell r="L123">
            <v>81112002</v>
          </cell>
          <cell r="M123">
            <v>24923</v>
          </cell>
          <cell r="O123">
            <v>20923</v>
          </cell>
          <cell r="P123">
            <v>44977</v>
          </cell>
          <cell r="R123" t="str">
            <v>C-3202-0900-4-0-3202018-02</v>
          </cell>
          <cell r="S123" t="str">
            <v>SIMPLIFICADO</v>
          </cell>
          <cell r="T123">
            <v>2987824</v>
          </cell>
          <cell r="U123">
            <v>16333438</v>
          </cell>
          <cell r="V123" t="str">
            <v>Dieciséis millones trescientos treinta y tres mil cuatrocientos treinta y ocho pesos</v>
          </cell>
          <cell r="X123" t="str">
            <v>1 PERSONA NATURAL</v>
          </cell>
          <cell r="Y123" t="str">
            <v>3 CÉDULA DE CIUDADANÍA</v>
          </cell>
          <cell r="Z123">
            <v>1069750818</v>
          </cell>
          <cell r="AA123" t="str">
            <v>N-A</v>
          </cell>
          <cell r="AB123" t="str">
            <v>11 NO SE DILIGENCIA INFORMACIÓN PARA ESTE FORMULARIO EN ESTE PERÍODO DE REPORTE</v>
          </cell>
          <cell r="AC123" t="str">
            <v>MASCULINO</v>
          </cell>
          <cell r="AD123" t="str">
            <v>CAQUETÁ</v>
          </cell>
          <cell r="AE123" t="str">
            <v>SAN VICENTE EL CAGUAN</v>
          </cell>
          <cell r="AF123" t="str">
            <v>ARLENSON</v>
          </cell>
          <cell r="AH123" t="str">
            <v>PELAES</v>
          </cell>
          <cell r="AI123" t="str">
            <v>CONTREAS</v>
          </cell>
          <cell r="AJ123" t="str">
            <v>NO</v>
          </cell>
          <cell r="AK123" t="str">
            <v>6 NO CONSTITUYÓ GARANTÍAS</v>
          </cell>
          <cell r="AL123" t="str">
            <v>N-A</v>
          </cell>
          <cell r="AM123" t="str">
            <v>N-A</v>
          </cell>
          <cell r="AN123" t="str">
            <v>N-A</v>
          </cell>
          <cell r="AO123" t="str">
            <v>N-A</v>
          </cell>
          <cell r="AP123" t="str">
            <v>SGMAP-SUBDIRECCION DE GESTION Y MANEJO DE AREAS PROTEGIDAS</v>
          </cell>
          <cell r="AQ123" t="str">
            <v>GRUPO DE CONTRATOS</v>
          </cell>
          <cell r="AR123" t="str">
            <v>GRUPO DE TRÁMITES Y EVALUACIÓN AMBIENTAL</v>
          </cell>
          <cell r="AS123" t="str">
            <v>2 SUPERVISOR</v>
          </cell>
          <cell r="AT123" t="str">
            <v>3 CÉDULA DE CIUDADANÍA</v>
          </cell>
          <cell r="AU123">
            <v>79690000</v>
          </cell>
          <cell r="AV123" t="str">
            <v>GUILLERMO ALBERTO SANTOS CEBALLOS</v>
          </cell>
          <cell r="AW123">
            <v>164</v>
          </cell>
          <cell r="AX123">
            <v>5.4666666666666668</v>
          </cell>
          <cell r="AY123" t="str">
            <v>3 NO PACTADOS</v>
          </cell>
          <cell r="BF123">
            <v>44977</v>
          </cell>
          <cell r="BG123">
            <v>44977</v>
          </cell>
          <cell r="BH123">
            <v>44977</v>
          </cell>
          <cell r="BI123">
            <v>45141</v>
          </cell>
          <cell r="BS123" t="str">
            <v>2023420501000120E</v>
          </cell>
          <cell r="BT123">
            <v>16333438</v>
          </cell>
          <cell r="BU123" t="str">
            <v>LUZ JANETH VILLALBA SUAREZ</v>
          </cell>
          <cell r="BV123" t="str">
            <v>https://www.secop.gov.co/CO1BusinessLine/Tendering/BuyerWorkArea/Index?docUniqueIdentifier=CO1.BDOS.4022512</v>
          </cell>
          <cell r="BW123" t="str">
            <v>TERMINADO NORMALMENTE</v>
          </cell>
          <cell r="BY123" t="str">
            <v>https://community.secop.gov.co/Public/Tendering/OpportunityDetail/Index?noticeUID=CO1.NTC.4033882&amp;isFromPublicArea=True&amp;isModal=False</v>
          </cell>
          <cell r="BZ123" t="str">
            <v>Bogotá</v>
          </cell>
          <cell r="CA123" t="str">
            <v>D.C.</v>
          </cell>
          <cell r="CB123" t="str">
            <v>N-A</v>
          </cell>
          <cell r="CC123">
            <v>44974</v>
          </cell>
          <cell r="CD123" t="str">
            <v>N/A</v>
          </cell>
          <cell r="CE123" t="str">
            <v>@parquesnacionales.gov.co</v>
          </cell>
          <cell r="CF123" t="str">
            <v>N/A@parquesnacionales.gov.co</v>
          </cell>
          <cell r="CG123" t="str">
            <v>TECNOLOGA EN CARTOGRAFIA</v>
          </cell>
          <cell r="CH123">
            <v>2023</v>
          </cell>
          <cell r="CI123" t="str">
            <v>BOGOTA</v>
          </cell>
          <cell r="CJ123" t="str">
            <v>AHORROS</v>
          </cell>
          <cell r="CK123" t="str">
            <v>047277637</v>
          </cell>
          <cell r="CM123" t="str">
            <v>NO</v>
          </cell>
        </row>
        <row r="124">
          <cell r="A124" t="str">
            <v>NC-CPS-121-2023</v>
          </cell>
          <cell r="B124" t="str">
            <v>2 NACIONAL</v>
          </cell>
          <cell r="C124" t="str">
            <v>CD-NC-116-2023</v>
          </cell>
          <cell r="D124">
            <v>121</v>
          </cell>
          <cell r="E124" t="str">
            <v>SANDRA MILENA GÓMEZ</v>
          </cell>
          <cell r="F124">
            <v>44977</v>
          </cell>
          <cell r="G124" t="str">
            <v>Prestar servicios profesionales al Grupo de Tecnologías de la Información y las Comunicaciones para la documentación y análisis de requerimientos y levantamiento de activos de los sistemas de información de Parques Nacionales Naturales de Colombia.</v>
          </cell>
          <cell r="H124" t="str">
            <v>PROFESIONAL</v>
          </cell>
          <cell r="I124" t="str">
            <v>2 CONTRATACIÓN DIRECTA</v>
          </cell>
          <cell r="J124" t="str">
            <v>14 PRESTACIÓN DE SERVICIOS</v>
          </cell>
          <cell r="K124" t="str">
            <v>N/A</v>
          </cell>
          <cell r="L124">
            <v>81112209</v>
          </cell>
          <cell r="M124">
            <v>31923</v>
          </cell>
          <cell r="O124">
            <v>21523</v>
          </cell>
          <cell r="P124">
            <v>44977</v>
          </cell>
          <cell r="R124" t="str">
            <v>C-3299-0900-2-0-3299065-02</v>
          </cell>
          <cell r="S124" t="str">
            <v>SIMPLIFICADO</v>
          </cell>
          <cell r="T124">
            <v>5491000</v>
          </cell>
          <cell r="U124">
            <v>32946000</v>
          </cell>
          <cell r="V124" t="str">
            <v>Treinta y dos millones novecientos cuarenta y seis mil pesos</v>
          </cell>
          <cell r="X124" t="str">
            <v>1 PERSONA NATURAL</v>
          </cell>
          <cell r="Y124" t="str">
            <v>3 CÉDULA DE CIUDADANÍA</v>
          </cell>
          <cell r="Z124">
            <v>52158357</v>
          </cell>
          <cell r="AA124" t="str">
            <v>N-A</v>
          </cell>
          <cell r="AB124" t="str">
            <v>11 NO SE DILIGENCIA INFORMACIÓN PARA ESTE FORMULARIO EN ESTE PERÍODO DE REPORTE</v>
          </cell>
          <cell r="AC124" t="str">
            <v>FEMENINO</v>
          </cell>
          <cell r="AD124" t="str">
            <v>CUNDINAMARCA</v>
          </cell>
          <cell r="AE124" t="str">
            <v>BOGOTÁ</v>
          </cell>
          <cell r="AF124" t="str">
            <v>SANDRA</v>
          </cell>
          <cell r="AG124" t="str">
            <v>MILENA</v>
          </cell>
          <cell r="AH124" t="str">
            <v>GÓMEZ</v>
          </cell>
          <cell r="AJ124" t="str">
            <v>NO</v>
          </cell>
          <cell r="AK124" t="str">
            <v>6 NO CONSTITUYÓ GARANTÍAS</v>
          </cell>
          <cell r="AL124" t="str">
            <v>N-A</v>
          </cell>
          <cell r="AM124" t="str">
            <v>N-A</v>
          </cell>
          <cell r="AN124" t="str">
            <v>N-A</v>
          </cell>
          <cell r="AO124" t="str">
            <v>N-A</v>
          </cell>
          <cell r="AP124" t="str">
            <v>SAF-SUBDIRECCION ADMINISTRATIVA Y FINANCIERA</v>
          </cell>
          <cell r="AQ124" t="str">
            <v>GRUPO DE CONTRATOS</v>
          </cell>
          <cell r="AR124" t="str">
            <v>GRUPO DE TECNOLOGÍAS DE LA INFORMACIÓN Y LAS COMUNICACIONES</v>
          </cell>
          <cell r="AS124" t="str">
            <v>2 SUPERVISOR</v>
          </cell>
          <cell r="AT124" t="str">
            <v>3 CÉDULA DE CIUDADANÍA</v>
          </cell>
          <cell r="AU124">
            <v>79245176</v>
          </cell>
          <cell r="AV124" t="str">
            <v>CARLOS ARTURO SAENZ BARON</v>
          </cell>
          <cell r="AW124">
            <v>180</v>
          </cell>
          <cell r="AX124">
            <v>6</v>
          </cell>
          <cell r="AY124" t="str">
            <v>3 NO PACTADOS</v>
          </cell>
          <cell r="BF124">
            <v>44977</v>
          </cell>
          <cell r="BG124">
            <v>44977</v>
          </cell>
          <cell r="BH124">
            <v>44977</v>
          </cell>
          <cell r="BI124">
            <v>45157</v>
          </cell>
          <cell r="BS124" t="str">
            <v>2023420501000121E</v>
          </cell>
          <cell r="BT124">
            <v>32946000</v>
          </cell>
          <cell r="BU124" t="str">
            <v>LEIDY MARCELA GARAVITO ROMERO</v>
          </cell>
          <cell r="BV124" t="str">
            <v>https://www.secop.gov.co/CO1BusinessLine/Tendering/BuyerWorkArea/Index?docUniqueIdentifier=CO1.BDOS.4037461</v>
          </cell>
          <cell r="BW124" t="str">
            <v>TERMINADO NORMALMENTE</v>
          </cell>
          <cell r="BY124" t="str">
            <v>https://community.secop.gov.co/Public/Tendering/OpportunityDetail/Index?noticeUID=CO1.NTC.4045456&amp;isFromPublicArea=True&amp;isModal=False</v>
          </cell>
          <cell r="BZ124" t="str">
            <v>Bogotá</v>
          </cell>
          <cell r="CA124" t="str">
            <v>D.C.</v>
          </cell>
          <cell r="CB124" t="str">
            <v>N-A</v>
          </cell>
          <cell r="CC124">
            <v>44967</v>
          </cell>
          <cell r="CD124" t="str">
            <v>sandra.gomez</v>
          </cell>
          <cell r="CE124" t="str">
            <v>@parquesnacionales.gov.co</v>
          </cell>
          <cell r="CF124" t="str">
            <v>sandra.gomez@parquesnacionales.gov.co</v>
          </cell>
          <cell r="CG124" t="str">
            <v>INGENIERA DE SISTEMAS</v>
          </cell>
          <cell r="CH124">
            <v>2023</v>
          </cell>
          <cell r="CI124" t="str">
            <v>BANCOLOMBIA</v>
          </cell>
          <cell r="CJ124" t="str">
            <v>AHORROS</v>
          </cell>
          <cell r="CK124" t="str">
            <v>57652289641</v>
          </cell>
          <cell r="CM124" t="str">
            <v>NO</v>
          </cell>
        </row>
        <row r="125">
          <cell r="A125" t="str">
            <v>NC-CPS-122-2023</v>
          </cell>
          <cell r="B125" t="str">
            <v>2 NACIONAL</v>
          </cell>
          <cell r="C125" t="str">
            <v>CD-NC-130-2023</v>
          </cell>
          <cell r="D125">
            <v>122</v>
          </cell>
          <cell r="E125" t="str">
            <v>OSCAR DAVID REYES SOCHA</v>
          </cell>
          <cell r="F125">
            <v>44977</v>
          </cell>
          <cell r="G125" t="str">
            <v>Prestar los servicios profesionales requeridos al Grupo de Tecnologías de la Información y Comunicaciones para la programación, actualización y seguimiento de las diferentes herramientas de planeación institucional, con énfasis en la política de gobierno digital, en el marco del modelo integrado de planeación y gestión de Parques Nacionales Naturales de Colombia.</v>
          </cell>
          <cell r="H125" t="str">
            <v>PROFESIONAL</v>
          </cell>
          <cell r="I125" t="str">
            <v>2 CONTRATACIÓN DIRECTA</v>
          </cell>
          <cell r="J125" t="str">
            <v>14 PRESTACIÓN DE SERVICIOS</v>
          </cell>
          <cell r="K125" t="str">
            <v>N/A</v>
          </cell>
          <cell r="L125">
            <v>80101603</v>
          </cell>
          <cell r="M125">
            <v>32023</v>
          </cell>
          <cell r="O125">
            <v>21623</v>
          </cell>
          <cell r="P125">
            <v>44977</v>
          </cell>
          <cell r="R125" t="str">
            <v>C-3299-0900-2-0-3299063-02</v>
          </cell>
          <cell r="S125" t="str">
            <v>SIMPLIFICADO</v>
          </cell>
          <cell r="T125">
            <v>5039000</v>
          </cell>
          <cell r="U125">
            <v>30234000</v>
          </cell>
          <cell r="V125" t="str">
            <v>Treinta millones doscientos treinta y cuatro mil pesos</v>
          </cell>
          <cell r="X125" t="str">
            <v>1 PERSONA NATURAL</v>
          </cell>
          <cell r="Y125" t="str">
            <v>3 CÉDULA DE CIUDADANÍA</v>
          </cell>
          <cell r="Z125">
            <v>1020788135</v>
          </cell>
          <cell r="AA125" t="str">
            <v>N-A</v>
          </cell>
          <cell r="AB125" t="str">
            <v>11 NO SE DILIGENCIA INFORMACIÓN PARA ESTE FORMULARIO EN ESTE PERÍODO DE REPORTE</v>
          </cell>
          <cell r="AC125" t="str">
            <v>MASCULINO</v>
          </cell>
          <cell r="AD125" t="str">
            <v>CUNDINAMARCA</v>
          </cell>
          <cell r="AE125" t="str">
            <v>BOGOTÁ</v>
          </cell>
          <cell r="AF125" t="str">
            <v>OSCAR</v>
          </cell>
          <cell r="AG125" t="str">
            <v>DAVID</v>
          </cell>
          <cell r="AH125" t="str">
            <v>REYES</v>
          </cell>
          <cell r="AI125" t="str">
            <v>SOCHA</v>
          </cell>
          <cell r="AJ125" t="str">
            <v>NO</v>
          </cell>
          <cell r="AK125" t="str">
            <v>6 NO CONSTITUYÓ GARANTÍAS</v>
          </cell>
          <cell r="AL125" t="str">
            <v>N-A</v>
          </cell>
          <cell r="AM125" t="str">
            <v>N-A</v>
          </cell>
          <cell r="AN125" t="str">
            <v>N-A</v>
          </cell>
          <cell r="AO125" t="str">
            <v>N-A</v>
          </cell>
          <cell r="AP125" t="str">
            <v>SAF-SUBDIRECCION ADMINISTRATIVA Y FINANCIERA</v>
          </cell>
          <cell r="AQ125" t="str">
            <v>GRUPO DE CONTRATOS</v>
          </cell>
          <cell r="AR125" t="str">
            <v>GRUPO DE TECNOLOGÍAS DE LA INFORMACIÓN Y LAS COMUNICACIONES</v>
          </cell>
          <cell r="AS125" t="str">
            <v>2 SUPERVISOR</v>
          </cell>
          <cell r="AT125" t="str">
            <v>3 CÉDULA DE CIUDADANÍA</v>
          </cell>
          <cell r="AU125">
            <v>79245176</v>
          </cell>
          <cell r="AV125" t="str">
            <v>CARLOS ARTURO SAENZ BARON</v>
          </cell>
          <cell r="AW125">
            <v>180</v>
          </cell>
          <cell r="AX125">
            <v>6</v>
          </cell>
          <cell r="AY125" t="str">
            <v>3 NO PACTADOS</v>
          </cell>
          <cell r="BF125">
            <v>44977</v>
          </cell>
          <cell r="BG125">
            <v>44977</v>
          </cell>
          <cell r="BH125">
            <v>44977</v>
          </cell>
          <cell r="BI125">
            <v>45157</v>
          </cell>
          <cell r="BS125" t="str">
            <v>2023420501000122E</v>
          </cell>
          <cell r="BT125">
            <v>30234000</v>
          </cell>
          <cell r="BU125" t="str">
            <v>LEIDY MARCELA GARAVITO ROMERO</v>
          </cell>
          <cell r="BV125" t="str">
            <v>https://www.secop.gov.co/CO1BusinessLine/Tendering/BuyerWorkArea/Index?docUniqueIdentifier=CO1.BDOS.4031716</v>
          </cell>
          <cell r="BW125" t="str">
            <v>TERMINADO NORMALMENTE</v>
          </cell>
          <cell r="BY125" t="str">
            <v>https://community.secop.gov.co/Public/Tendering/OpportunityDetail/Index?noticeUID=CO1.NTC.4043529&amp;isFromPublicArea=True&amp;isModal=False</v>
          </cell>
          <cell r="BZ125" t="str">
            <v>Bogotá</v>
          </cell>
          <cell r="CA125" t="str">
            <v>D.C.</v>
          </cell>
          <cell r="CB125" t="str">
            <v>N-A</v>
          </cell>
          <cell r="CD125" t="str">
            <v>oscar.reyes</v>
          </cell>
          <cell r="CE125" t="str">
            <v>@parquesnacionales.gov.co</v>
          </cell>
          <cell r="CF125" t="str">
            <v>oscar.reyes@parquesnacionales.gov.co</v>
          </cell>
          <cell r="CG125" t="str">
            <v>ADMINISTRADOR DE EMPRESAS</v>
          </cell>
          <cell r="CH125">
            <v>2023</v>
          </cell>
          <cell r="CI125" t="str">
            <v>SCOTIABANK COLPATRIA</v>
          </cell>
          <cell r="CJ125" t="str">
            <v>AHORROS</v>
          </cell>
          <cell r="CK125" t="str">
            <v>9282009811</v>
          </cell>
          <cell r="CM125" t="str">
            <v>NO</v>
          </cell>
        </row>
        <row r="126">
          <cell r="A126" t="str">
            <v>NC-CPS-123-2023</v>
          </cell>
          <cell r="B126" t="str">
            <v>2 NACIONAL</v>
          </cell>
          <cell r="C126" t="str">
            <v>CD-NC-122-2023</v>
          </cell>
          <cell r="D126">
            <v>123</v>
          </cell>
          <cell r="E126" t="str">
            <v>MARIA CAMILA RAMIREZ HERNANDEZ</v>
          </cell>
          <cell r="F126">
            <v>44978</v>
          </cell>
          <cell r="G126" t="str">
            <v>Prestación de servicios profesionales para implementar lineamientos de análisis, de calidad y monitoreo de la información de coberturas de la tierra, aplicando los criterios de gestión del conocimiento</v>
          </cell>
          <cell r="H126" t="str">
            <v>PROFESIONAL</v>
          </cell>
          <cell r="I126" t="str">
            <v>2 CONTRATACIÓN DIRECTA</v>
          </cell>
          <cell r="J126" t="str">
            <v>14 PRESTACIÓN DE SERVICIOS</v>
          </cell>
          <cell r="K126" t="str">
            <v>N/A</v>
          </cell>
          <cell r="L126">
            <v>81112002</v>
          </cell>
          <cell r="M126">
            <v>17423</v>
          </cell>
          <cell r="O126">
            <v>22223</v>
          </cell>
          <cell r="P126">
            <v>44978</v>
          </cell>
          <cell r="R126" t="str">
            <v>C-3202-0900-4-0-3202032-02</v>
          </cell>
          <cell r="S126" t="str">
            <v>SIMPLIFICADO</v>
          </cell>
          <cell r="T126">
            <v>6494854</v>
          </cell>
          <cell r="U126">
            <v>67979472</v>
          </cell>
          <cell r="V126" t="str">
            <v>Cincuenta y nueve millones quinientos sesenta mil seiscientos cuarenta y tres</v>
          </cell>
          <cell r="X126" t="str">
            <v>1 PERSONA NATURAL</v>
          </cell>
          <cell r="Y126" t="str">
            <v>3 CÉDULA DE CIUDADANÍA</v>
          </cell>
          <cell r="Z126">
            <v>46458312</v>
          </cell>
          <cell r="AA126" t="str">
            <v>N-A</v>
          </cell>
          <cell r="AB126" t="str">
            <v>11 NO SE DILIGENCIA INFORMACIÓN PARA ESTE FORMULARIO EN ESTE PERÍODO DE REPORTE</v>
          </cell>
          <cell r="AC126" t="str">
            <v>FEMENINO</v>
          </cell>
          <cell r="AD126" t="str">
            <v>BOYACA</v>
          </cell>
          <cell r="AE126" t="str">
            <v>DUITAMA</v>
          </cell>
          <cell r="AF126" t="str">
            <v>MARIA</v>
          </cell>
          <cell r="AG126" t="str">
            <v>CAMILA</v>
          </cell>
          <cell r="AH126" t="str">
            <v>RAMIREZ</v>
          </cell>
          <cell r="AI126" t="str">
            <v>HERNANDEZ</v>
          </cell>
          <cell r="AJ126" t="str">
            <v>SI</v>
          </cell>
          <cell r="AK126" t="str">
            <v>1 PÓLIZA</v>
          </cell>
          <cell r="AL126" t="str">
            <v>12 SEGUROS DEL ESTADO</v>
          </cell>
          <cell r="AM126" t="str">
            <v>2 CUMPLIMIENTO</v>
          </cell>
          <cell r="AN126" t="str">
            <v>17/02/0202</v>
          </cell>
          <cell r="AO126" t="str">
            <v>25-46-101026178</v>
          </cell>
          <cell r="AP126" t="str">
            <v>SGMAP-SUBDIRECCION DE GESTION Y MANEJO DE AREAS PROTEGIDAS</v>
          </cell>
          <cell r="AQ126" t="str">
            <v>GRUPO DE CONTRATOS</v>
          </cell>
          <cell r="AR126" t="str">
            <v>GRUPO DE GESTIÓN DEL CONOCIMIENTO E INNOVACIÓN</v>
          </cell>
          <cell r="AS126" t="str">
            <v>2 SUPERVISOR</v>
          </cell>
          <cell r="AT126" t="str">
            <v>3 CÉDULA DE CIUDADANÍA</v>
          </cell>
          <cell r="AU126">
            <v>51723033</v>
          </cell>
          <cell r="AV126" t="str">
            <v>LUZ MILA SOTELO DELGADILLO</v>
          </cell>
          <cell r="AW126">
            <v>310</v>
          </cell>
          <cell r="AX126">
            <v>10.333333333333334</v>
          </cell>
          <cell r="AY126" t="str">
            <v>3 NO PACTADOS</v>
          </cell>
          <cell r="BF126">
            <v>44978</v>
          </cell>
          <cell r="BG126">
            <v>44978</v>
          </cell>
          <cell r="BH126">
            <v>44978</v>
          </cell>
          <cell r="BI126">
            <v>45290</v>
          </cell>
          <cell r="BS126" t="str">
            <v>2023420501000123E</v>
          </cell>
          <cell r="BT126">
            <v>67979472</v>
          </cell>
          <cell r="BU126" t="str">
            <v>MYRIAM JANETH GONZALEZ</v>
          </cell>
          <cell r="BV126" t="str">
            <v>https://www.secop.gov.co/CO1BusinessLine/Tendering/BuyerWorkArea/Index?docUniqueIdentifier=CO1.BDOS.4022376</v>
          </cell>
          <cell r="BW126" t="str">
            <v>VIGENTE</v>
          </cell>
          <cell r="BY126" t="str">
            <v>https://community.secop.gov.co/Public/Tendering/OpportunityDetail/Index?noticeUID=CO1.NTC.4025784&amp;isFromPublicArea=True&amp;isModal=False</v>
          </cell>
          <cell r="BZ126" t="str">
            <v>Bogotá</v>
          </cell>
          <cell r="CA126" t="str">
            <v>D.C.</v>
          </cell>
          <cell r="CB126">
            <v>44978</v>
          </cell>
          <cell r="CC126">
            <v>44978</v>
          </cell>
          <cell r="CD126" t="str">
            <v>N/A</v>
          </cell>
          <cell r="CE126" t="str">
            <v>@parquesnacionales.gov.co</v>
          </cell>
          <cell r="CF126" t="str">
            <v>N/A@parquesnacionales.gov.co</v>
          </cell>
          <cell r="CG126" t="str">
            <v>INGENIERA FORESTAL</v>
          </cell>
          <cell r="CH126">
            <v>2023</v>
          </cell>
          <cell r="CI126" t="str">
            <v>DAVIVIENDA</v>
          </cell>
          <cell r="CJ126" t="str">
            <v>AHORROS</v>
          </cell>
          <cell r="CK126" t="str">
            <v>005570307768</v>
          </cell>
          <cell r="CM126" t="str">
            <v>NO</v>
          </cell>
        </row>
        <row r="127">
          <cell r="A127" t="str">
            <v>NC-CPS-124-2023</v>
          </cell>
          <cell r="B127" t="str">
            <v>2 NACIONAL</v>
          </cell>
          <cell r="C127" t="str">
            <v>CD-NC-140-2023</v>
          </cell>
          <cell r="D127">
            <v>124</v>
          </cell>
          <cell r="E127" t="str">
            <v>JORGE LUIS GONZALEZ PEREIRA</v>
          </cell>
          <cell r="F127">
            <v>44978</v>
          </cell>
          <cell r="G127" t="str">
            <v>Prestar servicios profesionales en la Subdirección de Sostenibilidad y Negocios Ambientales para el diseño, ejecución y análisis de estudios económicos para la realización de actividades de valoración financiera y compensaciones.</v>
          </cell>
          <cell r="H127" t="str">
            <v>PROFESIONAL</v>
          </cell>
          <cell r="I127" t="str">
            <v>2 CONTRATACIÓN DIRECTA</v>
          </cell>
          <cell r="J127" t="str">
            <v>14 PRESTACIÓN DE SERVICIOS</v>
          </cell>
          <cell r="K127" t="str">
            <v>N/A</v>
          </cell>
          <cell r="L127">
            <v>80111600</v>
          </cell>
          <cell r="M127">
            <v>21623</v>
          </cell>
          <cell r="O127">
            <v>22323</v>
          </cell>
          <cell r="P127">
            <v>44978</v>
          </cell>
          <cell r="R127" t="str">
            <v>C-3202-0900-4-0-3202001-02</v>
          </cell>
          <cell r="S127" t="str">
            <v>SIMPLIFICADO</v>
          </cell>
          <cell r="T127">
            <v>7735476</v>
          </cell>
          <cell r="U127">
            <v>79933252</v>
          </cell>
          <cell r="V127" t="str">
            <v>Setenta y nueve millones novecientos treinta y tres mil doscientos cincuenta y dos pesos</v>
          </cell>
          <cell r="X127" t="str">
            <v>1 PERSONA NATURAL</v>
          </cell>
          <cell r="Y127" t="str">
            <v>3 CÉDULA DE CIUDADANÍA</v>
          </cell>
          <cell r="Z127">
            <v>1067860313</v>
          </cell>
          <cell r="AA127" t="str">
            <v>N-A</v>
          </cell>
          <cell r="AB127" t="str">
            <v>11 NO SE DILIGENCIA INFORMACIÓN PARA ESTE FORMULARIO EN ESTE PERÍODO DE REPORTE</v>
          </cell>
          <cell r="AC127" t="str">
            <v>MASCULINO</v>
          </cell>
          <cell r="AD127" t="str">
            <v>CORDOBA</v>
          </cell>
          <cell r="AE127" t="str">
            <v>MONTERIA</v>
          </cell>
          <cell r="AF127" t="str">
            <v>JORGE</v>
          </cell>
          <cell r="AG127" t="str">
            <v>LUIS</v>
          </cell>
          <cell r="AH127" t="str">
            <v>GONZALEZ</v>
          </cell>
          <cell r="AI127" t="str">
            <v>PEREIRA</v>
          </cell>
          <cell r="AJ127" t="str">
            <v>SI</v>
          </cell>
          <cell r="AK127" t="str">
            <v>1 PÓLIZA</v>
          </cell>
          <cell r="AL127" t="str">
            <v>12 SEGUROS DEL ESTADO</v>
          </cell>
          <cell r="AM127" t="str">
            <v>2 CUMPLIMIENTO</v>
          </cell>
          <cell r="AN127">
            <v>44978</v>
          </cell>
          <cell r="AO127" t="str">
            <v>11-46-101033786</v>
          </cell>
          <cell r="AP127" t="str">
            <v>SSNA-SUBDIRECCION DE SOSTENIBILIDAD Y NEGOCIO AMBIENTALES</v>
          </cell>
          <cell r="AQ127" t="str">
            <v>GRUPO DE CONTRATOS</v>
          </cell>
          <cell r="AR127" t="str">
            <v>SUBDIRECCIÓN DE SOSTENIBILIDAD Y NEGOCIOS AMBIENTALES</v>
          </cell>
          <cell r="AS127" t="str">
            <v>2 SUPERVISOR</v>
          </cell>
          <cell r="AT127" t="str">
            <v>3 CÉDULA DE CIUDADANÍA</v>
          </cell>
          <cell r="AU127">
            <v>37329045</v>
          </cell>
          <cell r="AV127" t="str">
            <v>MERLY XIOMARA PACHECO</v>
          </cell>
          <cell r="AW127">
            <v>310</v>
          </cell>
          <cell r="AX127">
            <v>10.333333333333334</v>
          </cell>
          <cell r="AY127" t="str">
            <v>3 NO PACTADOS</v>
          </cell>
          <cell r="BB127">
            <v>-23979975</v>
          </cell>
          <cell r="BF127">
            <v>44978</v>
          </cell>
          <cell r="BG127">
            <v>44979</v>
          </cell>
          <cell r="BH127">
            <v>44979</v>
          </cell>
          <cell r="BI127">
            <v>45197</v>
          </cell>
          <cell r="BS127" t="str">
            <v>2023420501000124E</v>
          </cell>
          <cell r="BT127">
            <v>55953277</v>
          </cell>
          <cell r="BU127" t="str">
            <v>EDNA ROCIO CASTRO</v>
          </cell>
          <cell r="BV127" t="str">
            <v>https://www.secop.gov.co/CO1BusinessLine/Tendering/BuyerWorkArea/Index?docUniqueIdentifier=CO1.BDOS.4044198</v>
          </cell>
          <cell r="BW127" t="str">
            <v>VIGENTE</v>
          </cell>
          <cell r="BY127" t="str">
            <v>https://community.secop.gov.co/Public/Tendering/OpportunityDetail/Index?noticeUID=CO1.NTC.4049795&amp;isFromPublicArea=True&amp;isModal=False</v>
          </cell>
          <cell r="BZ127" t="str">
            <v>Bogotá</v>
          </cell>
          <cell r="CA127" t="str">
            <v>D.C.</v>
          </cell>
          <cell r="CB127">
            <v>44978</v>
          </cell>
          <cell r="CC127">
            <v>44979</v>
          </cell>
          <cell r="CD127" t="str">
            <v>N/A</v>
          </cell>
          <cell r="CE127" t="str">
            <v>@parquesnacionales.gov.co</v>
          </cell>
          <cell r="CF127" t="str">
            <v>N/A@parquesnacionales.gov.co</v>
          </cell>
          <cell r="CG127" t="str">
            <v>ECONOMISTA</v>
          </cell>
          <cell r="CH127">
            <v>2023</v>
          </cell>
          <cell r="CI127" t="str">
            <v>BOGOTA</v>
          </cell>
          <cell r="CJ127" t="str">
            <v>AHORROS</v>
          </cell>
          <cell r="CK127" t="str">
            <v>05007756-9</v>
          </cell>
          <cell r="CM127" t="str">
            <v>NO</v>
          </cell>
        </row>
        <row r="128">
          <cell r="A128" t="str">
            <v>NC-CPS-125-2023</v>
          </cell>
          <cell r="B128" t="str">
            <v>2 NACIONAL</v>
          </cell>
          <cell r="C128" t="str">
            <v>CD-NC-144-2023</v>
          </cell>
          <cell r="D128">
            <v>125</v>
          </cell>
          <cell r="E128" t="str">
            <v>KAREN PAOLA SANCHEZ GARCÍA</v>
          </cell>
          <cell r="F128">
            <v>44978</v>
          </cell>
          <cell r="G128" t="str">
            <v>Prestación de servicios de apoyo a la gestión para el desarrollo de actividades administrativas en el marco de la ejecución del Programa Áreas Protegidas y Diversidad Biológica, cofinanciado por el Gobierno Alemán a través del KfW y demás proyectos de cooperación requeridos.</v>
          </cell>
          <cell r="H128" t="str">
            <v>APOYO A LA GESTIÓN</v>
          </cell>
          <cell r="I128" t="str">
            <v>2 CONTRATACIÓN DIRECTA</v>
          </cell>
          <cell r="J128" t="str">
            <v>14 PRESTACIÓN DE SERVICIOS</v>
          </cell>
          <cell r="K128" t="str">
            <v>N/A</v>
          </cell>
          <cell r="L128">
            <v>80161501</v>
          </cell>
          <cell r="M128">
            <v>27223</v>
          </cell>
          <cell r="O128">
            <v>22423</v>
          </cell>
          <cell r="P128">
            <v>44978</v>
          </cell>
          <cell r="R128" t="str">
            <v>C-3202-0900-4-0-3202008-02</v>
          </cell>
          <cell r="S128" t="str">
            <v>SIMPLIFICADO</v>
          </cell>
          <cell r="T128">
            <v>2987823</v>
          </cell>
          <cell r="U128">
            <v>30874171</v>
          </cell>
          <cell r="V128" t="str">
            <v>Treinta millones ochocientos setenta y cuatro mil ciento setenta y un pesos</v>
          </cell>
          <cell r="X128" t="str">
            <v>1 PERSONA NATURAL</v>
          </cell>
          <cell r="Y128" t="str">
            <v>3 CÉDULA DE CIUDADANÍA</v>
          </cell>
          <cell r="Z128">
            <v>1024519301</v>
          </cell>
          <cell r="AA128" t="str">
            <v>N-A</v>
          </cell>
          <cell r="AB128" t="str">
            <v>11 NO SE DILIGENCIA INFORMACIÓN PARA ESTE FORMULARIO EN ESTE PERÍODO DE REPORTE</v>
          </cell>
          <cell r="AC128" t="str">
            <v>FEMENINO</v>
          </cell>
          <cell r="AD128" t="str">
            <v>CUNDINAMARCA</v>
          </cell>
          <cell r="AE128" t="str">
            <v>BOGOTÁ</v>
          </cell>
          <cell r="AF128" t="str">
            <v>KAREN</v>
          </cell>
          <cell r="AG128" t="str">
            <v>PAOLA</v>
          </cell>
          <cell r="AH128" t="str">
            <v>SANCHEZ</v>
          </cell>
          <cell r="AI128" t="str">
            <v>GARCÍA</v>
          </cell>
          <cell r="AJ128" t="str">
            <v>NO</v>
          </cell>
          <cell r="AK128" t="str">
            <v>6 NO CONSTITUYÓ GARANTÍAS</v>
          </cell>
          <cell r="AL128" t="str">
            <v>N-A</v>
          </cell>
          <cell r="AM128" t="str">
            <v>N-A</v>
          </cell>
          <cell r="AN128" t="str">
            <v>N-A</v>
          </cell>
          <cell r="AO128" t="str">
            <v>N-A</v>
          </cell>
          <cell r="AP128" t="str">
            <v>SAF-SUBDIRECCION ADMINISTRATIVA Y FINANCIERA</v>
          </cell>
          <cell r="AQ128" t="str">
            <v>GRUPO DE CONTRATOS</v>
          </cell>
          <cell r="AR128" t="str">
            <v xml:space="preserve">OFICINA ASESORA DE PLANEACIÓN </v>
          </cell>
          <cell r="AS128" t="str">
            <v>2 SUPERVISOR</v>
          </cell>
          <cell r="AT128" t="str">
            <v>3 CÉDULA DE CIUDADANÍA</v>
          </cell>
          <cell r="AU128">
            <v>80076849</v>
          </cell>
          <cell r="AV128" t="str">
            <v>ANDRES MAURICIO LEON LOPEZ</v>
          </cell>
          <cell r="AW128">
            <v>310</v>
          </cell>
          <cell r="AX128">
            <v>10.333333333333334</v>
          </cell>
          <cell r="AY128" t="str">
            <v>3 NO PACTADOS</v>
          </cell>
          <cell r="BF128">
            <v>44978</v>
          </cell>
          <cell r="BG128">
            <v>44978</v>
          </cell>
          <cell r="BH128">
            <v>44978</v>
          </cell>
          <cell r="BI128">
            <v>45290</v>
          </cell>
          <cell r="BS128" t="str">
            <v>2023420501000125E</v>
          </cell>
          <cell r="BT128">
            <v>30874171</v>
          </cell>
          <cell r="BU128" t="str">
            <v>ALFONSO DAVID ORTIZ</v>
          </cell>
          <cell r="BV128" t="str">
            <v>https://www.secop.gov.co/CO1BusinessLine/Tendering/BuyerWorkArea/Index?docUniqueIdentifier=CO1.BDOS.4046679</v>
          </cell>
          <cell r="BW128" t="str">
            <v>VIGENTE</v>
          </cell>
          <cell r="BY128" t="str">
            <v>https://community.secop.gov.co/Public/Tendering/OpportunityDetail/Index?noticeUID=CO1.NTC.4050825&amp;isFromPublicArea=True&amp;isModal=False</v>
          </cell>
          <cell r="BZ128" t="str">
            <v>Bogotá</v>
          </cell>
          <cell r="CA128" t="str">
            <v>D.C.</v>
          </cell>
          <cell r="CB128" t="str">
            <v>N-A</v>
          </cell>
          <cell r="CC128">
            <v>44978</v>
          </cell>
          <cell r="CD128" t="str">
            <v>tecnicokfwcentral</v>
          </cell>
          <cell r="CE128" t="str">
            <v>@parquesnacionales.gov.co</v>
          </cell>
          <cell r="CF128" t="str">
            <v>tecnicokfwcentral@parquesnacionales.gov.co</v>
          </cell>
          <cell r="CG128" t="str">
            <v>TECNICO EN NEGOCIACION Y VENTA DE PRODUCTOS Y SERVICIOS</v>
          </cell>
          <cell r="CH128">
            <v>2023</v>
          </cell>
          <cell r="CI128" t="str">
            <v>BANCOLOMBIA</v>
          </cell>
          <cell r="CJ128" t="str">
            <v>AHORROS</v>
          </cell>
          <cell r="CK128" t="str">
            <v>03120045473</v>
          </cell>
          <cell r="CM128" t="str">
            <v>NO</v>
          </cell>
        </row>
        <row r="129">
          <cell r="A129" t="str">
            <v>NC-CPS-126-2023</v>
          </cell>
          <cell r="B129" t="str">
            <v>2 NACIONAL</v>
          </cell>
          <cell r="C129" t="str">
            <v>CD-NC-139-2023</v>
          </cell>
          <cell r="D129">
            <v>126</v>
          </cell>
          <cell r="E129" t="str">
            <v>ADRIANA ESTHER PEDRAZA MARTÍNEZ</v>
          </cell>
          <cell r="F129">
            <v>44978</v>
          </cell>
          <cell r="G129" t="str">
            <v>Prestar servicios técnicos para realizar la validación de la cartografía, en el marco del registro y seguimiento de reservas naturales de la sociedad civil, de conformidad con el proceso de coordinación del SINAP</v>
          </cell>
          <cell r="H129" t="str">
            <v>APOYO A LA GESTIÓN</v>
          </cell>
          <cell r="I129" t="str">
            <v>2 CONTRATACIÓN DIRECTA</v>
          </cell>
          <cell r="J129" t="str">
            <v>14 PRESTACIÓN DE SERVICIOS</v>
          </cell>
          <cell r="K129" t="str">
            <v>N/A</v>
          </cell>
          <cell r="L129">
            <v>81112002</v>
          </cell>
          <cell r="M129">
            <v>20223</v>
          </cell>
          <cell r="O129">
            <v>22523</v>
          </cell>
          <cell r="P129">
            <v>44978</v>
          </cell>
          <cell r="R129" t="str">
            <v>C-3202-0900-4-0-3202018-02</v>
          </cell>
          <cell r="S129" t="str">
            <v>SIMPLIFICADO</v>
          </cell>
          <cell r="T129">
            <v>3294076</v>
          </cell>
          <cell r="U129">
            <v>28658461</v>
          </cell>
          <cell r="V129" t="str">
            <v>Veintiocho millones seiscientos cincuenta y ocho mil cuatrocientos sesenta y un pesos</v>
          </cell>
          <cell r="X129" t="str">
            <v>1 PERSONA NATURAL</v>
          </cell>
          <cell r="Y129" t="str">
            <v>3 CÉDULA DE CIUDADANÍA</v>
          </cell>
          <cell r="Z129">
            <v>1069715926</v>
          </cell>
          <cell r="AA129" t="str">
            <v>N-A</v>
          </cell>
          <cell r="AB129" t="str">
            <v>11 NO SE DILIGENCIA INFORMACIÓN PARA ESTE FORMULARIO EN ESTE PERÍODO DE REPORTE</v>
          </cell>
          <cell r="AC129" t="str">
            <v>FEMENINO</v>
          </cell>
          <cell r="AD129" t="str">
            <v>CUNDINAMARCA</v>
          </cell>
          <cell r="AE129" t="str">
            <v>PASCA</v>
          </cell>
          <cell r="AF129" t="str">
            <v>ADRIANA</v>
          </cell>
          <cell r="AG129" t="str">
            <v>ESTHER</v>
          </cell>
          <cell r="AH129" t="str">
            <v>PEDRAZA</v>
          </cell>
          <cell r="AI129" t="str">
            <v>MARTÍNEZ</v>
          </cell>
          <cell r="AJ129" t="str">
            <v>NO</v>
          </cell>
          <cell r="AK129" t="str">
            <v>6 NO CONSTITUYÓ GARANTÍAS</v>
          </cell>
          <cell r="AL129" t="str">
            <v>N-A</v>
          </cell>
          <cell r="AM129" t="str">
            <v>N-A</v>
          </cell>
          <cell r="AN129" t="str">
            <v>N-A</v>
          </cell>
          <cell r="AO129" t="str">
            <v>N-A</v>
          </cell>
          <cell r="AP129" t="str">
            <v>SGMAP-SUBDIRECCION DE GESTION Y MANEJO DE AREAS PROTEGIDAS</v>
          </cell>
          <cell r="AQ129" t="str">
            <v>GRUPO DE CONTRATOS</v>
          </cell>
          <cell r="AR129" t="str">
            <v>GRUPO DE TRÁMITES Y EVALUACIÓN AMBIENTAL</v>
          </cell>
          <cell r="AS129" t="str">
            <v>2 SUPERVISOR</v>
          </cell>
          <cell r="AT129" t="str">
            <v>3 CÉDULA DE CIUDADANÍA</v>
          </cell>
          <cell r="AU129">
            <v>79690000</v>
          </cell>
          <cell r="AV129" t="str">
            <v>GUILLERMO ALBERTO SANTOS CEBALLOS</v>
          </cell>
          <cell r="AW129">
            <v>261</v>
          </cell>
          <cell r="AX129">
            <v>8.6999999999999993</v>
          </cell>
          <cell r="AY129" t="str">
            <v>3 NO PACTADOS</v>
          </cell>
          <cell r="AZ129" t="str">
            <v>3 ADICIÓN EN VALOR y EN TIEMPO</v>
          </cell>
          <cell r="BA129">
            <v>1</v>
          </cell>
          <cell r="BB129">
            <v>4611706</v>
          </cell>
          <cell r="BC129">
            <v>45240</v>
          </cell>
          <cell r="BD129">
            <v>42</v>
          </cell>
          <cell r="BE129">
            <v>45240</v>
          </cell>
          <cell r="BF129">
            <v>44978</v>
          </cell>
          <cell r="BG129">
            <v>44979</v>
          </cell>
          <cell r="BH129">
            <v>44979</v>
          </cell>
          <cell r="BI129">
            <v>45284</v>
          </cell>
          <cell r="BS129" t="str">
            <v>2023420501000126E</v>
          </cell>
          <cell r="BT129">
            <v>33270167</v>
          </cell>
          <cell r="BU129" t="str">
            <v>EDNA ROCIO CASTRO</v>
          </cell>
          <cell r="BV129" t="str">
            <v>https://www.secop.gov.co/CO1BusinessLine/Tendering/BuyerWorkArea/Index?docUniqueIdentifier=CO1.BDOS.4044312</v>
          </cell>
          <cell r="BW129" t="str">
            <v>VIGENTE</v>
          </cell>
          <cell r="BY129" t="str">
            <v>https://community.secop.gov.co/Public/Tendering/OpportunityDetail/Index?noticeUID=CO1.NTC.4050964&amp;isFromPublicArea=True&amp;isModal=False</v>
          </cell>
          <cell r="BZ129" t="str">
            <v>Bogotá</v>
          </cell>
          <cell r="CA129" t="str">
            <v>D.C.</v>
          </cell>
          <cell r="CB129" t="str">
            <v>N-A</v>
          </cell>
          <cell r="CC129">
            <v>44979</v>
          </cell>
          <cell r="CD129" t="str">
            <v>reservas.naturales</v>
          </cell>
          <cell r="CE129" t="str">
            <v>@parquesnacionales.gov.co</v>
          </cell>
          <cell r="CF129" t="str">
            <v>reservas.naturales@parquesnacionales.gov.co</v>
          </cell>
          <cell r="CG129" t="str">
            <v>TECNOLOGA EN CARTOGRAFIA</v>
          </cell>
          <cell r="CH129">
            <v>2023</v>
          </cell>
          <cell r="CI129" t="str">
            <v>BBVA</v>
          </cell>
          <cell r="CJ129" t="str">
            <v>AHORROS</v>
          </cell>
          <cell r="CK129" t="str">
            <v>0042491795</v>
          </cell>
          <cell r="CM129" t="str">
            <v>NO</v>
          </cell>
        </row>
        <row r="130">
          <cell r="A130" t="str">
            <v>NC-CPS-127-2023</v>
          </cell>
          <cell r="B130" t="str">
            <v>2 NACIONAL</v>
          </cell>
          <cell r="C130" t="str">
            <v>CD-NC-138-2023</v>
          </cell>
          <cell r="D130">
            <v>127</v>
          </cell>
          <cell r="E130" t="str">
            <v>ANDREA DEL MAR RIVERA VILLATE</v>
          </cell>
          <cell r="F130">
            <v>44978</v>
          </cell>
          <cell r="G130" t="str">
            <v>Prestar los servicios profesionales en la Oficina de Gestión del Riesgo para la gestión de riesgo público en el cumplimento de la misión de Parques Nacionales Naturales de Colombia en áreas protegidas adscritas a las direcciones territoriales Andes Nororientales y Caribe</v>
          </cell>
          <cell r="H130" t="str">
            <v>PROFESIONAL</v>
          </cell>
          <cell r="I130" t="str">
            <v>2 CONTRATACIÓN DIRECTA</v>
          </cell>
          <cell r="J130" t="str">
            <v>14 PRESTACIÓN DE SERVICIOS</v>
          </cell>
          <cell r="K130" t="str">
            <v>N/A</v>
          </cell>
          <cell r="L130">
            <v>77101604</v>
          </cell>
          <cell r="M130">
            <v>13023</v>
          </cell>
          <cell r="O130">
            <v>22623</v>
          </cell>
          <cell r="P130">
            <v>44978</v>
          </cell>
          <cell r="R130" t="str">
            <v>C-3202-0900-4-0-3202032-02</v>
          </cell>
          <cell r="S130" t="str">
            <v>SIMPLIFICADO</v>
          </cell>
          <cell r="T130">
            <v>6100000</v>
          </cell>
          <cell r="U130">
            <v>24400000</v>
          </cell>
          <cell r="V130" t="str">
            <v>Veinticuatro millones cuatrocientos mil pesos</v>
          </cell>
          <cell r="X130" t="str">
            <v>1 PERSONA NATURAL</v>
          </cell>
          <cell r="Y130" t="str">
            <v>3 CÉDULA DE CIUDADANÍA</v>
          </cell>
          <cell r="Z130">
            <v>52384973</v>
          </cell>
          <cell r="AA130" t="str">
            <v>N-A</v>
          </cell>
          <cell r="AB130" t="str">
            <v>11 NO SE DILIGENCIA INFORMACIÓN PARA ESTE FORMULARIO EN ESTE PERÍODO DE REPORTE</v>
          </cell>
          <cell r="AC130" t="str">
            <v>FEMENINO</v>
          </cell>
          <cell r="AD130" t="str">
            <v>RISARALDA</v>
          </cell>
          <cell r="AE130" t="str">
            <v>PEREIRA</v>
          </cell>
          <cell r="AF130" t="str">
            <v>ANDREA</v>
          </cell>
          <cell r="AG130" t="str">
            <v>DEL MAR</v>
          </cell>
          <cell r="AH130" t="str">
            <v>RIVERA</v>
          </cell>
          <cell r="AI130" t="str">
            <v>VILLATE</v>
          </cell>
          <cell r="AJ130" t="str">
            <v>NO</v>
          </cell>
          <cell r="AK130" t="str">
            <v>6 NO CONSTITUYÓ GARANTÍAS</v>
          </cell>
          <cell r="AL130" t="str">
            <v>N-A</v>
          </cell>
          <cell r="AM130" t="str">
            <v>N-A</v>
          </cell>
          <cell r="AN130" t="str">
            <v>N-A</v>
          </cell>
          <cell r="AO130" t="str">
            <v>N-A</v>
          </cell>
          <cell r="AP130" t="str">
            <v>SAF-SUBDIRECCION ADMINISTRATIVA Y FINANCIERA</v>
          </cell>
          <cell r="AQ130" t="str">
            <v>GRUPO DE CONTRATOS</v>
          </cell>
          <cell r="AR130" t="str">
            <v>OFICINA GESTION DEL RIESGO</v>
          </cell>
          <cell r="AS130" t="str">
            <v>2 SUPERVISOR</v>
          </cell>
          <cell r="AT130" t="str">
            <v>3 CÉDULA DE CIUDADANÍA</v>
          </cell>
          <cell r="AU130">
            <v>1026272261</v>
          </cell>
          <cell r="AV130" t="str">
            <v>GIPSY VIVIAN ARENAS HERNANDEZ</v>
          </cell>
          <cell r="AW130">
            <v>120</v>
          </cell>
          <cell r="AX130">
            <v>4</v>
          </cell>
          <cell r="AY130" t="str">
            <v>3 NO PACTADOS</v>
          </cell>
          <cell r="BF130">
            <v>44978</v>
          </cell>
          <cell r="BG130">
            <v>44978</v>
          </cell>
          <cell r="BH130">
            <v>44978</v>
          </cell>
          <cell r="BI130">
            <v>45097</v>
          </cell>
          <cell r="BS130" t="str">
            <v>2023420501000127E</v>
          </cell>
          <cell r="BT130">
            <v>24400000</v>
          </cell>
          <cell r="BU130" t="str">
            <v>MYRIAM JANETH GONZALEZ</v>
          </cell>
          <cell r="BV130" t="str">
            <v>https://www.secop.gov.co/CO1BusinessLine/Tendering/BuyerWorkArea/Index?docUniqueIdentifier=CO1.BDOS.4042925</v>
          </cell>
          <cell r="BW130" t="str">
            <v>TERMINADO NORMALMENTE</v>
          </cell>
          <cell r="BY130" t="str">
            <v>https://community.secop.gov.co/Public/Tendering/OpportunityDetail/Index?noticeUID=CO1.NTC.4051117&amp;isFromPublicArea=True&amp;isModal=False</v>
          </cell>
          <cell r="BZ130" t="str">
            <v>Bogotá</v>
          </cell>
          <cell r="CA130" t="str">
            <v>D.C.</v>
          </cell>
          <cell r="CB130" t="str">
            <v>N-A</v>
          </cell>
          <cell r="CC130">
            <v>44992</v>
          </cell>
          <cell r="CD130" t="str">
            <v>andrea.rivera</v>
          </cell>
          <cell r="CE130" t="str">
            <v>@parquesnacionales.gov.co</v>
          </cell>
          <cell r="CF130" t="str">
            <v>andrea.rivera@parquesnacionales.gov.co</v>
          </cell>
          <cell r="CG130" t="str">
            <v>SOCIOLOGA</v>
          </cell>
          <cell r="CH130">
            <v>2023</v>
          </cell>
          <cell r="CI130" t="str">
            <v>DAVIVIENDA</v>
          </cell>
          <cell r="CJ130" t="str">
            <v>AHORROS</v>
          </cell>
          <cell r="CK130" t="str">
            <v>006270422097</v>
          </cell>
          <cell r="CM130" t="str">
            <v>NO</v>
          </cell>
        </row>
        <row r="131">
          <cell r="A131" t="str">
            <v>NC-CPS-128-2023</v>
          </cell>
          <cell r="B131" t="str">
            <v>2 NACIONAL</v>
          </cell>
          <cell r="C131" t="str">
            <v>CD-NC-145-2023</v>
          </cell>
          <cell r="D131">
            <v>128</v>
          </cell>
          <cell r="E131" t="str">
            <v>MARIA ALEJANDRA LOZANO RODRIGUEZ</v>
          </cell>
          <cell r="F131">
            <v>44978</v>
          </cell>
          <cell r="G131" t="str">
            <v>Prestar los servicios profesionales a la Oficina Asesora de Planeación, para apoyar el desarrollo y seguimiento a los compromisos generados en los proyectos, convenios o alianzas en el ámbito de orden nacional o internacionales, de conformidad con lo establecido en la estrategia de cooperación internacional de Parques Nacionales Naturales de Colombia.</v>
          </cell>
          <cell r="H131" t="str">
            <v>PROFESIONAL</v>
          </cell>
          <cell r="I131" t="str">
            <v>2 CONTRATACIÓN DIRECTA</v>
          </cell>
          <cell r="J131" t="str">
            <v>14 PRESTACIÓN DE SERVICIOS</v>
          </cell>
          <cell r="K131" t="str">
            <v>N/A</v>
          </cell>
          <cell r="L131">
            <v>80101504</v>
          </cell>
          <cell r="M131">
            <v>27123</v>
          </cell>
          <cell r="O131">
            <v>23223</v>
          </cell>
          <cell r="P131">
            <v>44979</v>
          </cell>
          <cell r="R131" t="str">
            <v>C-3299-0900-2-0-3299054-02</v>
          </cell>
          <cell r="S131" t="str">
            <v>SIMPLIFICADO</v>
          </cell>
          <cell r="T131">
            <v>5877695</v>
          </cell>
          <cell r="U131">
            <v>60736182</v>
          </cell>
          <cell r="V131" t="str">
            <v>Sesenta millones setecientos treinta y seis mil ciento ochenta y dos pesos</v>
          </cell>
          <cell r="X131" t="str">
            <v>1 PERSONA NATURAL</v>
          </cell>
          <cell r="Y131" t="str">
            <v>3 CÉDULA DE CIUDADANÍA</v>
          </cell>
          <cell r="Z131">
            <v>1010215293</v>
          </cell>
          <cell r="AA131" t="str">
            <v>N-A</v>
          </cell>
          <cell r="AB131" t="str">
            <v>11 NO SE DILIGENCIA INFORMACIÓN PARA ESTE FORMULARIO EN ESTE PERÍODO DE REPORTE</v>
          </cell>
          <cell r="AC131" t="str">
            <v>FEMENINO</v>
          </cell>
          <cell r="AD131" t="str">
            <v>CALDAS</v>
          </cell>
          <cell r="AE131" t="str">
            <v>MANIZALES</v>
          </cell>
          <cell r="AF131" t="str">
            <v>MARIA</v>
          </cell>
          <cell r="AG131" t="str">
            <v>ALEJANDRA</v>
          </cell>
          <cell r="AH131" t="str">
            <v>LOZANO</v>
          </cell>
          <cell r="AI131" t="str">
            <v>RODRIGUEZ</v>
          </cell>
          <cell r="AJ131" t="str">
            <v>SI</v>
          </cell>
          <cell r="AK131" t="str">
            <v>1 PÓLIZA</v>
          </cell>
          <cell r="AL131" t="str">
            <v>12 SEGUROS DEL ESTADO</v>
          </cell>
          <cell r="AM131" t="str">
            <v>2 CUMPLIMIENTO</v>
          </cell>
          <cell r="AN131">
            <v>44978</v>
          </cell>
          <cell r="AO131" t="str">
            <v>21-46-101064080</v>
          </cell>
          <cell r="AP131" t="str">
            <v>SAF-SUBDIRECCION ADMINISTRATIVA Y FINANCIERA</v>
          </cell>
          <cell r="AQ131" t="str">
            <v>GRUPO DE CONTRATOS</v>
          </cell>
          <cell r="AR131" t="str">
            <v xml:space="preserve">OFICINA ASESORA DE PLANEACIÓN </v>
          </cell>
          <cell r="AS131" t="str">
            <v>2 SUPERVISOR</v>
          </cell>
          <cell r="AT131" t="str">
            <v>3 CÉDULA DE CIUDADANÍA</v>
          </cell>
          <cell r="AU131">
            <v>80076849</v>
          </cell>
          <cell r="AV131" t="str">
            <v>ANDRES MAURICIO LEON LOPEZ</v>
          </cell>
          <cell r="AW131">
            <v>310</v>
          </cell>
          <cell r="AX131">
            <v>10.333333333333334</v>
          </cell>
          <cell r="AY131" t="str">
            <v>3 NO PACTADOS</v>
          </cell>
          <cell r="BF131">
            <v>44979</v>
          </cell>
          <cell r="BG131">
            <v>44979</v>
          </cell>
          <cell r="BH131">
            <v>44979</v>
          </cell>
          <cell r="BI131">
            <v>45290</v>
          </cell>
          <cell r="BS131" t="str">
            <v>2023420501000128E</v>
          </cell>
          <cell r="BT131">
            <v>60736182</v>
          </cell>
          <cell r="BU131" t="str">
            <v>LEIDY MARCELA GARAVITO ROMERO</v>
          </cell>
          <cell r="BV131" t="str">
            <v>https://www.secop.gov.co/CO1BusinessLine/Tendering/BuyerWorkArea/Index?docUniqueIdentifier=CO1.BDOS.4049795</v>
          </cell>
          <cell r="BW131" t="str">
            <v>VIGENTE</v>
          </cell>
          <cell r="BY131" t="str">
            <v>https://community.secop.gov.co/Public/Tendering/ContractNoticePhases/View?PPI=CO1.PPI.23401184&amp;isFromPublicArea=True&amp;isModal=False</v>
          </cell>
          <cell r="BZ131" t="str">
            <v>Bogotá</v>
          </cell>
          <cell r="CA131" t="str">
            <v>D.C.</v>
          </cell>
          <cell r="CB131">
            <v>44979</v>
          </cell>
          <cell r="CC131">
            <v>44976</v>
          </cell>
          <cell r="CD131" t="str">
            <v>maria.lozano</v>
          </cell>
          <cell r="CE131" t="str">
            <v>@parquesnacionales.gov.co</v>
          </cell>
          <cell r="CF131" t="str">
            <v>maria.lozano@parquesnacionales.gov.co</v>
          </cell>
          <cell r="CG131" t="str">
            <v>PROFESIONAL EN GOBIERNO Y RELACIONES INTERNACIONALES</v>
          </cell>
          <cell r="CH131">
            <v>2023</v>
          </cell>
          <cell r="CI131" t="str">
            <v>BANCOLOMBIA</v>
          </cell>
          <cell r="CJ131" t="str">
            <v>AHORROS</v>
          </cell>
          <cell r="CK131" t="str">
            <v>94430704286</v>
          </cell>
          <cell r="CM131" t="str">
            <v>NO</v>
          </cell>
        </row>
        <row r="132">
          <cell r="A132" t="str">
            <v>NC-CPS-129-2023</v>
          </cell>
          <cell r="B132" t="str">
            <v>2 NACIONAL</v>
          </cell>
          <cell r="C132" t="str">
            <v>CD-NC-127-2023</v>
          </cell>
          <cell r="D132">
            <v>129</v>
          </cell>
          <cell r="E132" t="str">
            <v>GLORIA ROCÍO PEREIRA OVIEDO</v>
          </cell>
          <cell r="F132">
            <v>44978</v>
          </cell>
          <cell r="G132" t="str">
            <v>Prestar servicios profesionales a la Oficina Asesora de Planeación para la implementación, articulación, seguimiento y mejora del modelo integrado de planeación y gestión de Parques Nacionales Naturales de Colombia, acorde con el marco normativo vigente y el cumplimiento de las Normas técnicas vigentes.</v>
          </cell>
          <cell r="H132" t="str">
            <v>PROFESIONAL</v>
          </cell>
          <cell r="I132" t="str">
            <v>2 CONTRATACIÓN DIRECTA</v>
          </cell>
          <cell r="J132" t="str">
            <v>14 PRESTACIÓN DE SERVICIOS</v>
          </cell>
          <cell r="K132" t="str">
            <v>N/A</v>
          </cell>
          <cell r="L132">
            <v>80101504</v>
          </cell>
          <cell r="M132">
            <v>6023</v>
          </cell>
          <cell r="O132">
            <v>22723</v>
          </cell>
          <cell r="P132">
            <v>44978</v>
          </cell>
          <cell r="R132" t="str">
            <v>C-3299-0900-2-0-3299060-02</v>
          </cell>
          <cell r="S132" t="str">
            <v>SIMPLIFICADO</v>
          </cell>
          <cell r="T132">
            <v>9500000</v>
          </cell>
          <cell r="U132">
            <v>98483333</v>
          </cell>
          <cell r="V132" t="str">
            <v>Noventa y ocho millones cuatrocientos ochenta y tres mil trescientos treinta y tres pesos</v>
          </cell>
          <cell r="X132" t="str">
            <v>1 PERSONA NATURAL</v>
          </cell>
          <cell r="Y132" t="str">
            <v>3 CÉDULA DE CIUDADANÍA</v>
          </cell>
          <cell r="Z132">
            <v>35529659</v>
          </cell>
          <cell r="AA132" t="str">
            <v>N-A</v>
          </cell>
          <cell r="AB132" t="str">
            <v>11 NO SE DILIGENCIA INFORMACIÓN PARA ESTE FORMULARIO EN ESTE PERÍODO DE REPORTE</v>
          </cell>
          <cell r="AC132" t="str">
            <v>FEMENINO</v>
          </cell>
          <cell r="AD132" t="str">
            <v>SANTANDER</v>
          </cell>
          <cell r="AE132" t="str">
            <v>BUCARAMANA</v>
          </cell>
          <cell r="AF132" t="str">
            <v>GLORIA</v>
          </cell>
          <cell r="AG132" t="str">
            <v>ROCÍO</v>
          </cell>
          <cell r="AH132" t="str">
            <v>PEREIRA</v>
          </cell>
          <cell r="AI132" t="str">
            <v>OVIEDO</v>
          </cell>
          <cell r="AJ132" t="str">
            <v>SI</v>
          </cell>
          <cell r="AK132" t="str">
            <v>1 PÓLIZA</v>
          </cell>
          <cell r="AL132" t="str">
            <v>8 MUNDIAL SEGUROS</v>
          </cell>
          <cell r="AM132" t="str">
            <v>2 CUMPLIMIENTO</v>
          </cell>
          <cell r="AN132">
            <v>44980</v>
          </cell>
          <cell r="AO132" t="str">
            <v>CBO-100016959</v>
          </cell>
          <cell r="AP132" t="str">
            <v>SAF-SUBDIRECCION ADMINISTRATIVA Y FINANCIERA</v>
          </cell>
          <cell r="AQ132" t="str">
            <v>GRUPO DE CONTRATOS</v>
          </cell>
          <cell r="AR132" t="str">
            <v xml:space="preserve">OFICINA ASESORA DE PLANEACIÓN </v>
          </cell>
          <cell r="AS132" t="str">
            <v>2 SUPERVISOR</v>
          </cell>
          <cell r="AT132" t="str">
            <v>3 CÉDULA DE CIUDADANÍA</v>
          </cell>
          <cell r="AU132">
            <v>80076849</v>
          </cell>
          <cell r="AV132" t="str">
            <v>ANDRES MAURICIO LEON LOPEZ</v>
          </cell>
          <cell r="AW132">
            <v>311</v>
          </cell>
          <cell r="AX132">
            <v>10.366666666666667</v>
          </cell>
          <cell r="AY132" t="str">
            <v>3 NO PACTADOS</v>
          </cell>
          <cell r="BF132">
            <v>44978</v>
          </cell>
          <cell r="BG132">
            <v>44979</v>
          </cell>
          <cell r="BH132">
            <v>44979</v>
          </cell>
          <cell r="BI132">
            <v>45290</v>
          </cell>
          <cell r="BS132" t="str">
            <v>2023420501000129E</v>
          </cell>
          <cell r="BT132">
            <v>98483333</v>
          </cell>
          <cell r="BU132" t="str">
            <v>LUZ JANETH VILLALBA SUAREZ</v>
          </cell>
          <cell r="BV132" t="str">
            <v>https://www.secop.gov.co/CO1BusinessLine/Tendering/BuyerWorkArea/Index?docUniqueIdentifier=CO1.BDOS.4028315</v>
          </cell>
          <cell r="BW132" t="str">
            <v>VIGENTE</v>
          </cell>
          <cell r="BY132" t="str">
            <v>https://community.secop.gov.co/Public/Tendering/OpportunityDetail/Index?noticeUID=CO1.NTC.4040500&amp;isFromPublicArea=True&amp;isModal=False</v>
          </cell>
          <cell r="BZ132" t="str">
            <v>Bogotá</v>
          </cell>
          <cell r="CA132" t="str">
            <v>D.C.</v>
          </cell>
          <cell r="CB132">
            <v>44980</v>
          </cell>
          <cell r="CC132">
            <v>44976</v>
          </cell>
          <cell r="CD132" t="str">
            <v>gloria.pereira</v>
          </cell>
          <cell r="CE132" t="str">
            <v>@parquesnacionales.gov.co</v>
          </cell>
          <cell r="CF132" t="str">
            <v>gloria.pereira@parquesnacionales.gov.co</v>
          </cell>
          <cell r="CG132" t="str">
            <v>INGENIERA INDUSTRIAL</v>
          </cell>
          <cell r="CH132">
            <v>2023</v>
          </cell>
          <cell r="CI132" t="str">
            <v>CAJA SOCIAL</v>
          </cell>
          <cell r="CJ132" t="str">
            <v>AHORROS</v>
          </cell>
          <cell r="CK132" t="str">
            <v>24528023932</v>
          </cell>
          <cell r="CM132" t="str">
            <v>NO</v>
          </cell>
        </row>
        <row r="133">
          <cell r="A133" t="str">
            <v>NC-CPS-130-2023</v>
          </cell>
          <cell r="B133" t="str">
            <v>2 NACIONAL</v>
          </cell>
          <cell r="C133" t="str">
            <v>CD-NC-151-2023</v>
          </cell>
          <cell r="D133">
            <v>130</v>
          </cell>
          <cell r="E133" t="str">
            <v>ALBA LILIANA GUALDRÓN DÍAZ</v>
          </cell>
          <cell r="F133">
            <v>44979</v>
          </cell>
          <cell r="G133" t="str">
            <v>Prestación de servicios profesionales para implementar metodológica y técnicamente los lineamientos de los procesos de sensoramiento remoto para el monitoreo de coberturas de la tierra, aplicando los criterios de gestión del conocimiento.</v>
          </cell>
          <cell r="H133" t="str">
            <v>PROFESIONAL</v>
          </cell>
          <cell r="I133" t="str">
            <v>2 CONTRATACIÓN DIRECTA</v>
          </cell>
          <cell r="J133" t="str">
            <v>14 PRESTACIÓN DE SERVICIOS</v>
          </cell>
          <cell r="K133" t="str">
            <v>N/A</v>
          </cell>
          <cell r="L133">
            <v>81112002</v>
          </cell>
          <cell r="M133">
            <v>23223</v>
          </cell>
          <cell r="O133">
            <v>22823</v>
          </cell>
          <cell r="P133">
            <v>44979</v>
          </cell>
          <cell r="R133" t="str">
            <v>C-3202-0900-4-0-3202032-02</v>
          </cell>
          <cell r="S133" t="str">
            <v>SIMPLIFICADO</v>
          </cell>
          <cell r="T133">
            <v>6494854</v>
          </cell>
          <cell r="U133">
            <v>66896996</v>
          </cell>
          <cell r="V133" t="str">
            <v>Sesenta y seis millones ochocientos noventa y seis mil novecientos noventa y seis pesos</v>
          </cell>
          <cell r="X133" t="str">
            <v>1 PERSONA NATURAL</v>
          </cell>
          <cell r="Y133" t="str">
            <v>3 CÉDULA DE CIUDADANÍA</v>
          </cell>
          <cell r="Z133">
            <v>37899919</v>
          </cell>
          <cell r="AA133" t="str">
            <v>N-A</v>
          </cell>
          <cell r="AB133" t="str">
            <v>11 NO SE DILIGENCIA INFORMACIÓN PARA ESTE FORMULARIO EN ESTE PERÍODO DE REPORTE</v>
          </cell>
          <cell r="AC133" t="str">
            <v>FEMENINO</v>
          </cell>
          <cell r="AD133" t="str">
            <v>SANTANDER</v>
          </cell>
          <cell r="AE133" t="str">
            <v>SAN GIL</v>
          </cell>
          <cell r="AF133" t="str">
            <v>ALBA</v>
          </cell>
          <cell r="AG133" t="str">
            <v>LILIANA</v>
          </cell>
          <cell r="AH133" t="str">
            <v>GUALDRÓN</v>
          </cell>
          <cell r="AI133" t="str">
            <v>DÍAZ</v>
          </cell>
          <cell r="AJ133" t="str">
            <v>SI</v>
          </cell>
          <cell r="AK133" t="str">
            <v>1 PÓLIZA</v>
          </cell>
          <cell r="AL133" t="str">
            <v>8 MUNDIAL SEGUROS</v>
          </cell>
          <cell r="AM133" t="str">
            <v>2 CUMPLIMIENTO</v>
          </cell>
          <cell r="AN133">
            <v>44979</v>
          </cell>
          <cell r="AO133" t="str">
            <v>NB-100248283</v>
          </cell>
          <cell r="AP133" t="str">
            <v>SGMAP-SUBDIRECCION DE GESTION Y MANEJO DE AREAS PROTEGIDAS</v>
          </cell>
          <cell r="AQ133" t="str">
            <v>GRUPO DE CONTRATOS</v>
          </cell>
          <cell r="AR133" t="str">
            <v>GRUPO DE GESTIÓN DEL CONOCIMIENTO E INNOVACIÓN</v>
          </cell>
          <cell r="AS133" t="str">
            <v>2 SUPERVISOR</v>
          </cell>
          <cell r="AT133" t="str">
            <v>3 CÉDULA DE CIUDADANÍA</v>
          </cell>
          <cell r="AU133">
            <v>51723033</v>
          </cell>
          <cell r="AV133" t="str">
            <v>LUZ MILA SOTELO DELGADILLO</v>
          </cell>
          <cell r="AW133">
            <v>309</v>
          </cell>
          <cell r="AX133">
            <v>10.3</v>
          </cell>
          <cell r="AY133" t="str">
            <v>3 NO PACTADOS</v>
          </cell>
          <cell r="BF133">
            <v>44979</v>
          </cell>
          <cell r="BG133">
            <v>44979</v>
          </cell>
          <cell r="BH133">
            <v>44979</v>
          </cell>
          <cell r="BI133">
            <v>45290</v>
          </cell>
          <cell r="BS133" t="str">
            <v>2023420501000130E</v>
          </cell>
          <cell r="BT133">
            <v>66896996</v>
          </cell>
          <cell r="BU133" t="str">
            <v>EDNA ROCIO CASTRO</v>
          </cell>
          <cell r="BV133" t="str">
            <v>https://www.secop.gov.co/CO1BusinessLine/Tendering/BuyerWorkArea/Index?docUniqueIdentifier=CO1.BDOS.4057479</v>
          </cell>
          <cell r="BW133" t="str">
            <v>VIGENTE</v>
          </cell>
          <cell r="BY133" t="str">
            <v>https://community.secop.gov.co/Public/Tendering/OpportunityDetail/Index?noticeUID=CO1.NTC.4059178&amp;isFromPublicArea=True&amp;isModal=False</v>
          </cell>
          <cell r="BZ133" t="str">
            <v>Bogotá</v>
          </cell>
          <cell r="CA133" t="str">
            <v>D.C.</v>
          </cell>
          <cell r="CB133">
            <v>44979</v>
          </cell>
          <cell r="CC133">
            <v>44978</v>
          </cell>
          <cell r="CD133" t="str">
            <v>sensores.remotos</v>
          </cell>
          <cell r="CE133" t="str">
            <v>@parquesnacionales.gov.co</v>
          </cell>
          <cell r="CF133" t="str">
            <v>sensores.remotos@parquesnacionales.gov.co</v>
          </cell>
          <cell r="CG133" t="str">
            <v>INGENIERA FORESTAL</v>
          </cell>
          <cell r="CH133">
            <v>2023</v>
          </cell>
          <cell r="CI133" t="str">
            <v>DAVIVIENDA</v>
          </cell>
          <cell r="CJ133" t="str">
            <v>AHORROS</v>
          </cell>
          <cell r="CK133" t="str">
            <v>008970273556</v>
          </cell>
          <cell r="CM133" t="str">
            <v>NO</v>
          </cell>
        </row>
        <row r="134">
          <cell r="A134" t="str">
            <v>NC-CPS-131-2023</v>
          </cell>
          <cell r="B134" t="str">
            <v>2 NACIONAL</v>
          </cell>
          <cell r="C134" t="str">
            <v>CD-NC-146-2023</v>
          </cell>
          <cell r="D134">
            <v>131</v>
          </cell>
          <cell r="E134" t="str">
            <v>OSCAR ALEJANDRO BARRERA GRANADOS</v>
          </cell>
          <cell r="F134">
            <v>44979</v>
          </cell>
          <cell r="G134" t="str">
            <v>Prestar sus servicios profesionales al grupo de Gestión Humana para apoyar el desarrollo de las actividades relacionadas con el Plan de Trabajo Anual en Seguridad y Salud en el Trabajo con el fin de fortalecer la gestión propia del talento humano de Parques Nacionales Naturales de Colombia para la vigencia 2023, conforme a la Dimensión de Talento Humano del Modelo Integrado de Planeación y Gestión - MIPG.</v>
          </cell>
          <cell r="H134" t="str">
            <v>PROFESIONAL</v>
          </cell>
          <cell r="I134" t="str">
            <v>2 CONTRATACIÓN DIRECTA</v>
          </cell>
          <cell r="J134" t="str">
            <v>14 PRESTACIÓN DE SERVICIOS</v>
          </cell>
          <cell r="K134" t="str">
            <v>N/A</v>
          </cell>
          <cell r="L134">
            <v>80111501</v>
          </cell>
          <cell r="M134">
            <v>31123</v>
          </cell>
          <cell r="O134">
            <v>22923</v>
          </cell>
          <cell r="P134">
            <v>44979</v>
          </cell>
          <cell r="R134" t="str">
            <v>C-3299-0900-2-0-3299060-02</v>
          </cell>
          <cell r="S134" t="str">
            <v>SIMPLIFICADO</v>
          </cell>
          <cell r="T134">
            <v>5877695</v>
          </cell>
          <cell r="U134">
            <v>23510780</v>
          </cell>
          <cell r="V134" t="str">
            <v>Veintitres millones quinientos diez mil setecientos ochenta pesos</v>
          </cell>
          <cell r="X134" t="str">
            <v>1 PERSONA NATURAL</v>
          </cell>
          <cell r="Y134" t="str">
            <v>3 CÉDULA DE CIUDADANÍA</v>
          </cell>
          <cell r="Z134">
            <v>80772650</v>
          </cell>
          <cell r="AA134" t="str">
            <v>N-A</v>
          </cell>
          <cell r="AB134" t="str">
            <v>11 NO SE DILIGENCIA INFORMACIÓN PARA ESTE FORMULARIO EN ESTE PERÍODO DE REPORTE</v>
          </cell>
          <cell r="AC134" t="str">
            <v>MASCULINO</v>
          </cell>
          <cell r="AD134" t="str">
            <v>CUNDINAMARCA</v>
          </cell>
          <cell r="AE134" t="str">
            <v>BOGOTÁ</v>
          </cell>
          <cell r="AF134" t="str">
            <v>OSCAR</v>
          </cell>
          <cell r="AG134" t="str">
            <v>ALEJANDRO</v>
          </cell>
          <cell r="AH134" t="str">
            <v>BARRERA</v>
          </cell>
          <cell r="AI134" t="str">
            <v>GRANADOS</v>
          </cell>
          <cell r="AJ134" t="str">
            <v>NO</v>
          </cell>
          <cell r="AK134" t="str">
            <v>6 NO CONSTITUYÓ GARANTÍAS</v>
          </cell>
          <cell r="AL134" t="str">
            <v>N-A</v>
          </cell>
          <cell r="AM134" t="str">
            <v>N-A</v>
          </cell>
          <cell r="AN134" t="str">
            <v>N-A</v>
          </cell>
          <cell r="AO134" t="str">
            <v>N-A</v>
          </cell>
          <cell r="AP134" t="str">
            <v>SAF-SUBDIRECCION ADMINISTRATIVA Y FINANCIERA</v>
          </cell>
          <cell r="AQ134" t="str">
            <v>GRUPO DE CONTRATOS</v>
          </cell>
          <cell r="AR134" t="str">
            <v>GRUPO DE GESTIÓN HUMANA</v>
          </cell>
          <cell r="AS134" t="str">
            <v>2 SUPERVISOR</v>
          </cell>
          <cell r="AT134" t="str">
            <v>3 CÉDULA DE CIUDADANÍA</v>
          </cell>
          <cell r="AU134">
            <v>51790514</v>
          </cell>
          <cell r="AV134" t="str">
            <v>JULIA ASTRID DEL CASTILLO SABOGAL</v>
          </cell>
          <cell r="AW134">
            <v>120</v>
          </cell>
          <cell r="AX134">
            <v>4</v>
          </cell>
          <cell r="AY134" t="str">
            <v>3 NO PACTADOS</v>
          </cell>
          <cell r="BF134">
            <v>44979</v>
          </cell>
          <cell r="BG134">
            <v>44979</v>
          </cell>
          <cell r="BH134">
            <v>44979</v>
          </cell>
          <cell r="BI134">
            <v>45098</v>
          </cell>
          <cell r="BS134" t="str">
            <v>2023420501000131E</v>
          </cell>
          <cell r="BT134">
            <v>23510780</v>
          </cell>
          <cell r="BU134" t="str">
            <v>EDNA ROCIO CASTRO</v>
          </cell>
          <cell r="BV134" t="str">
            <v>https://www.secop.gov.co/CO1BusinessLine/Tendering/BuyerWorkArea/Index?docUniqueIdentifier=CO1.BDOS.4052387</v>
          </cell>
          <cell r="BW134" t="str">
            <v>TERMINADO NORMALMENTE</v>
          </cell>
          <cell r="BY134" t="str">
            <v>https://community.secop.gov.co/Public/Tendering/OpportunityDetail/Index?noticeUID=CO1.NTC.4058099&amp;isFromPublicArea=True&amp;isModal=False</v>
          </cell>
          <cell r="BZ134" t="str">
            <v>Bogotá</v>
          </cell>
          <cell r="CA134" t="str">
            <v>D.C.</v>
          </cell>
          <cell r="CB134" t="str">
            <v>N-A</v>
          </cell>
          <cell r="CC134">
            <v>44979</v>
          </cell>
          <cell r="CD134" t="str">
            <v>oscar.barrera</v>
          </cell>
          <cell r="CE134" t="str">
            <v>@parquesnacionales.gov.co</v>
          </cell>
          <cell r="CF134" t="str">
            <v>oscar.barrera@parquesnacionales.gov.co</v>
          </cell>
          <cell r="CG134" t="str">
            <v>INGENIERO INDUSTRIAL</v>
          </cell>
          <cell r="CH134">
            <v>2023</v>
          </cell>
          <cell r="CI134" t="str">
            <v>BANCOLOMBIA</v>
          </cell>
          <cell r="CJ134" t="str">
            <v>AHORROS</v>
          </cell>
          <cell r="CK134" t="str">
            <v>91200227668</v>
          </cell>
          <cell r="CM134" t="str">
            <v>NO</v>
          </cell>
        </row>
        <row r="135">
          <cell r="A135" t="str">
            <v>NC-CPS-132-2023</v>
          </cell>
          <cell r="B135" t="str">
            <v>2 NACIONAL</v>
          </cell>
          <cell r="C135" t="str">
            <v>CD-NC-147-2023</v>
          </cell>
          <cell r="D135">
            <v>132</v>
          </cell>
          <cell r="E135" t="str">
            <v>CAMILO ERNESTO VINCHIRA PARRA</v>
          </cell>
          <cell r="F135">
            <v>44979</v>
          </cell>
          <cell r="G135" t="str">
            <v>Prestar sus servicios profesionales al grupo de Gestión Humana para apoyar las actividades del Plan Institucional de Capacitación 2023, relacionadas con la gestión propia del talento humano de la entidad, conforme a la Dimensión de Talento Humano del Modelo Integrado de Planeación y Gestión - MIPG, tendiente al fortalecimiento institucional.</v>
          </cell>
          <cell r="H135" t="str">
            <v>PROFESIONAL</v>
          </cell>
          <cell r="I135" t="str">
            <v>2 CONTRATACIÓN DIRECTA</v>
          </cell>
          <cell r="J135" t="str">
            <v>14 PRESTACIÓN DE SERVICIOS</v>
          </cell>
          <cell r="K135" t="str">
            <v>N/A</v>
          </cell>
          <cell r="L135">
            <v>80111504</v>
          </cell>
          <cell r="M135">
            <v>29323</v>
          </cell>
          <cell r="O135">
            <v>23323</v>
          </cell>
          <cell r="P135">
            <v>44979</v>
          </cell>
          <cell r="R135" t="str">
            <v>C-3299-0900-2-0-3299060-02</v>
          </cell>
          <cell r="S135" t="str">
            <v>SIMPLIFICADO</v>
          </cell>
          <cell r="T135">
            <v>5877695</v>
          </cell>
          <cell r="U135">
            <v>23510780</v>
          </cell>
          <cell r="V135" t="str">
            <v>Veintitres millones quinientos diez mil setecientos ochenta pesos</v>
          </cell>
          <cell r="X135" t="str">
            <v>1 PERSONA NATURAL</v>
          </cell>
          <cell r="Y135" t="str">
            <v>3 CÉDULA DE CIUDADANÍA</v>
          </cell>
          <cell r="Z135" t="str">
            <v>|</v>
          </cell>
          <cell r="AA135" t="str">
            <v>N-A</v>
          </cell>
          <cell r="AB135" t="str">
            <v>11 NO SE DILIGENCIA INFORMACIÓN PARA ESTE FORMULARIO EN ESTE PERÍODO DE REPORTE</v>
          </cell>
          <cell r="AC135" t="str">
            <v>MASCULINO</v>
          </cell>
          <cell r="AD135" t="str">
            <v>CUNDINAMARCA</v>
          </cell>
          <cell r="AE135" t="str">
            <v>BOGOTÁ</v>
          </cell>
          <cell r="AF135" t="str">
            <v>CAMILO</v>
          </cell>
          <cell r="AG135" t="str">
            <v>ERNESTO</v>
          </cell>
          <cell r="AH135" t="str">
            <v>VINCHIRA</v>
          </cell>
          <cell r="AI135" t="str">
            <v>PARRA</v>
          </cell>
          <cell r="AJ135" t="str">
            <v>NO</v>
          </cell>
          <cell r="AK135" t="str">
            <v>6 NO CONSTITUYÓ GARANTÍAS</v>
          </cell>
          <cell r="AL135" t="str">
            <v>N-A</v>
          </cell>
          <cell r="AM135" t="str">
            <v>N-A</v>
          </cell>
          <cell r="AN135" t="str">
            <v>N-A</v>
          </cell>
          <cell r="AO135" t="str">
            <v>N-A</v>
          </cell>
          <cell r="AP135" t="str">
            <v>SAF-SUBDIRECCION ADMINISTRATIVA Y FINANCIERA</v>
          </cell>
          <cell r="AQ135" t="str">
            <v>GRUPO DE CONTRATOS</v>
          </cell>
          <cell r="AR135" t="str">
            <v>GRUPO DE GESTIÓN HUMANA</v>
          </cell>
          <cell r="AS135" t="str">
            <v>2 SUPERVISOR</v>
          </cell>
          <cell r="AT135" t="str">
            <v>3 CÉDULA DE CIUDADANÍA</v>
          </cell>
          <cell r="AU135">
            <v>51790514</v>
          </cell>
          <cell r="AV135" t="str">
            <v>JULIA ASTRID DEL CASTILLO SABOGAL</v>
          </cell>
          <cell r="AW135">
            <v>120</v>
          </cell>
          <cell r="AX135">
            <v>4</v>
          </cell>
          <cell r="AY135" t="str">
            <v>3 NO PACTADOS</v>
          </cell>
          <cell r="BF135">
            <v>44979</v>
          </cell>
          <cell r="BG135">
            <v>44979</v>
          </cell>
          <cell r="BH135">
            <v>44979</v>
          </cell>
          <cell r="BI135">
            <v>45098</v>
          </cell>
          <cell r="BS135" t="str">
            <v>2023420501000132E</v>
          </cell>
          <cell r="BT135">
            <v>23510780</v>
          </cell>
          <cell r="BU135" t="str">
            <v>EDNA ROCIO CASTRO</v>
          </cell>
          <cell r="BV135" t="str">
            <v>https://www.secop.gov.co/CO1BusinessLine/Tendering/BuyerWorkArea/Index?docUniqueIdentifier=CO1.BDOS.4052801</v>
          </cell>
          <cell r="BW135" t="str">
            <v>TERMINADO NORMALMENTE</v>
          </cell>
          <cell r="BY135" t="str">
            <v>https://community.secop.gov.co/Public/Tendering/OpportunityDetail/Index?noticeUID=CO1.NTC.4058436&amp;isFromPublicArea=True&amp;isModal=False</v>
          </cell>
          <cell r="BZ135" t="str">
            <v>Bogotá</v>
          </cell>
          <cell r="CA135" t="str">
            <v>D.C.</v>
          </cell>
          <cell r="CB135" t="str">
            <v>N-A</v>
          </cell>
          <cell r="CC135">
            <v>44979</v>
          </cell>
          <cell r="CD135" t="str">
            <v>camilo.vinchira</v>
          </cell>
          <cell r="CE135" t="str">
            <v>@parquesnacionales.gov.co</v>
          </cell>
          <cell r="CF135" t="str">
            <v>camilo.vinchira@parquesnacionales.gov.co</v>
          </cell>
          <cell r="CG135" t="str">
            <v>ADMINISTRADOR DE EMPRESAS AGROPECUARIAS</v>
          </cell>
          <cell r="CH135">
            <v>2023</v>
          </cell>
          <cell r="CI135" t="str">
            <v>BANCOLOMBIA</v>
          </cell>
          <cell r="CJ135" t="str">
            <v>AHORROS</v>
          </cell>
          <cell r="CK135" t="str">
            <v>86641700527</v>
          </cell>
          <cell r="CM135" t="str">
            <v>NO</v>
          </cell>
        </row>
        <row r="136">
          <cell r="A136" t="str">
            <v>NC-CPS-133-2023</v>
          </cell>
          <cell r="B136" t="str">
            <v>2 NACIONAL</v>
          </cell>
          <cell r="C136" t="str">
            <v>CD-NC-137-2023</v>
          </cell>
          <cell r="D136">
            <v>133</v>
          </cell>
          <cell r="E136" t="str">
            <v>EDUARDO JAVIER CHILITO PAREDES</v>
          </cell>
          <cell r="F136">
            <v>44979</v>
          </cell>
          <cell r="G136" t="str">
            <v>Prestar los servicios profesionales en la Oficina de Gestión del Riesgo en el análisis de riesgo en áreas protegidas y ecosistemas amenazados a partir de información oficial existente. Proyecto del plan nacional de gestión del riesgo de desastres</v>
          </cell>
          <cell r="H136" t="str">
            <v>PROFESIONAL</v>
          </cell>
          <cell r="I136" t="str">
            <v>2 CONTRATACIÓN DIRECTA</v>
          </cell>
          <cell r="J136" t="str">
            <v>14 PRESTACIÓN DE SERVICIOS</v>
          </cell>
          <cell r="K136" t="str">
            <v>N/A</v>
          </cell>
          <cell r="L136">
            <v>77101604</v>
          </cell>
          <cell r="M136">
            <v>13423</v>
          </cell>
          <cell r="O136">
            <v>23023</v>
          </cell>
          <cell r="P136">
            <v>44979</v>
          </cell>
          <cell r="R136" t="str">
            <v>C-3202-0900-4-0-3202032-02</v>
          </cell>
          <cell r="S136" t="str">
            <v>SIMPLIFICADO</v>
          </cell>
          <cell r="T136">
            <v>7000000</v>
          </cell>
          <cell r="U136">
            <v>28000000</v>
          </cell>
          <cell r="V136" t="str">
            <v>Veintiocho millones pesos</v>
          </cell>
          <cell r="X136" t="str">
            <v>1 PERSONA NATURAL</v>
          </cell>
          <cell r="Y136" t="str">
            <v>3 CÉDULA DE CIUDADANÍA</v>
          </cell>
          <cell r="Z136">
            <v>76295544</v>
          </cell>
          <cell r="AA136" t="str">
            <v>N-A</v>
          </cell>
          <cell r="AB136" t="str">
            <v>11 NO SE DILIGENCIA INFORMACIÓN PARA ESTE FORMULARIO EN ESTE PERÍODO DE REPORTE</v>
          </cell>
          <cell r="AC136" t="str">
            <v>MASCULINO</v>
          </cell>
          <cell r="AD136" t="str">
            <v>CAUCA</v>
          </cell>
          <cell r="AE136" t="str">
            <v>ROSAS</v>
          </cell>
          <cell r="AF136" t="str">
            <v>EDUARDO</v>
          </cell>
          <cell r="AG136" t="str">
            <v>JAVIER</v>
          </cell>
          <cell r="AH136" t="str">
            <v>CHILITO</v>
          </cell>
          <cell r="AI136" t="str">
            <v>PAREDES</v>
          </cell>
          <cell r="AJ136" t="str">
            <v>NO</v>
          </cell>
          <cell r="AK136" t="str">
            <v>6 NO CONSTITUYÓ GARANTÍAS</v>
          </cell>
          <cell r="AL136" t="str">
            <v>N-A</v>
          </cell>
          <cell r="AM136" t="str">
            <v>N-A</v>
          </cell>
          <cell r="AN136" t="str">
            <v>N-A</v>
          </cell>
          <cell r="AO136" t="str">
            <v>N-A</v>
          </cell>
          <cell r="AP136" t="str">
            <v>SAF-SUBDIRECCION ADMINISTRATIVA Y FINANCIERA</v>
          </cell>
          <cell r="AQ136" t="str">
            <v>GRUPO DE CONTRATOS</v>
          </cell>
          <cell r="AR136" t="str">
            <v>OFICINA GESTION DEL RIESGO</v>
          </cell>
          <cell r="AS136" t="str">
            <v>2 SUPERVISOR</v>
          </cell>
          <cell r="AT136" t="str">
            <v>3 CÉDULA DE CIUDADANÍA</v>
          </cell>
          <cell r="AU136">
            <v>1026272261</v>
          </cell>
          <cell r="AV136" t="str">
            <v>GIPSY VIVIAN ARENAS HERNANDEZ</v>
          </cell>
          <cell r="AW136">
            <v>120</v>
          </cell>
          <cell r="AX136">
            <v>4</v>
          </cell>
          <cell r="AY136" t="str">
            <v>3 NO PACTADOS</v>
          </cell>
          <cell r="BF136">
            <v>44979</v>
          </cell>
          <cell r="BG136">
            <v>44979</v>
          </cell>
          <cell r="BH136">
            <v>44979</v>
          </cell>
          <cell r="BI136">
            <v>45098</v>
          </cell>
          <cell r="BS136" t="str">
            <v>2023420501000133E</v>
          </cell>
          <cell r="BT136">
            <v>28000000</v>
          </cell>
          <cell r="BU136" t="str">
            <v>MYRIAM JANETH GONZALEZ</v>
          </cell>
          <cell r="BV136" t="str">
            <v>https://www.secop.gov.co/CO1BusinessLine/Tendering/BuyerWorkArea/Index?docUniqueIdentifier=CO1.BDOS.4040896</v>
          </cell>
          <cell r="BW136" t="str">
            <v>TERMINADO NORMALMENTE</v>
          </cell>
          <cell r="BY136" t="str">
            <v>https://community.secop.gov.co/Public/Tendering/OpportunityDetail/Index?noticeUID=CO1.NTC.4049141&amp;isFromPublicArea=True&amp;isModal=False</v>
          </cell>
          <cell r="BZ136" t="str">
            <v>Bogotá</v>
          </cell>
          <cell r="CA136" t="str">
            <v>D.C.</v>
          </cell>
          <cell r="CB136" t="str">
            <v>N-A</v>
          </cell>
          <cell r="CC136">
            <v>44979</v>
          </cell>
          <cell r="CD136" t="str">
            <v>eduardo.chilito</v>
          </cell>
          <cell r="CE136" t="str">
            <v>@parquesnacionales.gov.co</v>
          </cell>
          <cell r="CF136" t="str">
            <v>eduardo.chilito@parquesnacionales.gov.co</v>
          </cell>
          <cell r="CG136" t="str">
            <v>ECOLOGO</v>
          </cell>
          <cell r="CH136">
            <v>2023</v>
          </cell>
          <cell r="CI136" t="str">
            <v>DAVIVIENDA</v>
          </cell>
          <cell r="CJ136" t="str">
            <v>AHORROS</v>
          </cell>
          <cell r="CK136" t="str">
            <v>450100019410</v>
          </cell>
          <cell r="CM136" t="str">
            <v>NO</v>
          </cell>
        </row>
        <row r="137">
          <cell r="A137" t="str">
            <v>NC-CPS-134-2023</v>
          </cell>
          <cell r="B137" t="str">
            <v>2 NACIONAL</v>
          </cell>
          <cell r="C137" t="str">
            <v>CD-NC-141-2023</v>
          </cell>
          <cell r="D137">
            <v>134</v>
          </cell>
          <cell r="E137" t="str">
            <v>CLAUDINE URBANO CELORIO</v>
          </cell>
          <cell r="F137">
            <v>44979</v>
          </cell>
          <cell r="G137" t="str">
            <v>Prestación de servicios profesionales para acompañar la candidatura de nuevos sitios al Programa Lista Verde y los análisis de efectividad del manejo en diferentes ámbitos de gestión (sitio, subsistema y sistema), de manera que sus resultados aporten a la actualización de los planes de acción de los SIRAP y a la consolidación del Sistema Nacional de Áreas Protegidas.</v>
          </cell>
          <cell r="H137" t="str">
            <v>PROFESIONAL</v>
          </cell>
          <cell r="I137" t="str">
            <v>2 CONTRATACIÓN DIRECTA</v>
          </cell>
          <cell r="J137" t="str">
            <v>14 PRESTACIÓN DE SERVICIOS</v>
          </cell>
          <cell r="K137" t="str">
            <v>N/A</v>
          </cell>
          <cell r="L137">
            <v>77101604</v>
          </cell>
          <cell r="M137">
            <v>30123</v>
          </cell>
          <cell r="O137">
            <v>23123</v>
          </cell>
          <cell r="P137">
            <v>44979</v>
          </cell>
          <cell r="R137" t="str">
            <v>C-3202-0900-4-0-3202008-02</v>
          </cell>
          <cell r="S137" t="str">
            <v>SIMPLIFICADO</v>
          </cell>
          <cell r="T137">
            <v>5877696</v>
          </cell>
          <cell r="U137">
            <v>23510784</v>
          </cell>
          <cell r="V137" t="str">
            <v>Veintitres millones quinientos diez mil setecientos ochenta y cuatro pesos</v>
          </cell>
          <cell r="X137" t="str">
            <v>1 PERSONA NATURAL</v>
          </cell>
          <cell r="Y137" t="str">
            <v>3 CÉDULA DE CIUDADANÍA</v>
          </cell>
          <cell r="Z137">
            <v>38557222</v>
          </cell>
          <cell r="AA137" t="str">
            <v>N-A</v>
          </cell>
          <cell r="AB137" t="str">
            <v>11 NO SE DILIGENCIA INFORMACIÓN PARA ESTE FORMULARIO EN ESTE PERÍODO DE REPORTE</v>
          </cell>
          <cell r="AC137" t="str">
            <v>FEMENINO</v>
          </cell>
          <cell r="AD137" t="str">
            <v>VALLE DEL CAUCA</v>
          </cell>
          <cell r="AE137" t="str">
            <v>FLORIDA</v>
          </cell>
          <cell r="AF137" t="str">
            <v>CLAUDINE</v>
          </cell>
          <cell r="AH137" t="str">
            <v>URBANO</v>
          </cell>
          <cell r="AI137" t="str">
            <v>CELORIO</v>
          </cell>
          <cell r="AJ137" t="str">
            <v>NO</v>
          </cell>
          <cell r="AK137" t="str">
            <v>6 NO CONSTITUYÓ GARANTÍAS</v>
          </cell>
          <cell r="AL137" t="str">
            <v>N-A</v>
          </cell>
          <cell r="AM137" t="str">
            <v>N-A</v>
          </cell>
          <cell r="AN137" t="str">
            <v>N-A</v>
          </cell>
          <cell r="AO137" t="str">
            <v>N-A</v>
          </cell>
          <cell r="AP137" t="str">
            <v>SGMAP-SUBDIRECCION DE GESTION Y MANEJO DE AREAS PROTEGIDAS</v>
          </cell>
          <cell r="AQ137" t="str">
            <v>GRUPO DE CONTRATOS</v>
          </cell>
          <cell r="AR137" t="str">
            <v>GRUPO DE PLANEACIÓN Y MANEJO</v>
          </cell>
          <cell r="AS137" t="str">
            <v>2 SUPERVISOR</v>
          </cell>
          <cell r="AT137" t="str">
            <v>3 CÉDULA DE CIUDADANÍA</v>
          </cell>
          <cell r="AU137">
            <v>80875190</v>
          </cell>
          <cell r="AV137" t="str">
            <v>CÉSAR ANDRÉS DELGADO HERNÁNDEZ</v>
          </cell>
          <cell r="AW137">
            <v>120</v>
          </cell>
          <cell r="AX137">
            <v>4</v>
          </cell>
          <cell r="AY137" t="str">
            <v>3 NO PACTADOS</v>
          </cell>
          <cell r="BF137">
            <v>44979</v>
          </cell>
          <cell r="BG137">
            <v>44979</v>
          </cell>
          <cell r="BH137">
            <v>44979</v>
          </cell>
          <cell r="BI137">
            <v>45098</v>
          </cell>
          <cell r="BS137" t="str">
            <v>2023420501000134E</v>
          </cell>
          <cell r="BT137">
            <v>23510784</v>
          </cell>
          <cell r="BU137" t="str">
            <v>EDNA ROCIO CASTRO</v>
          </cell>
          <cell r="BV137" t="str">
            <v>https://www.secop.gov.co/CO1BusinessLine/Tendering/BuyerWorkArea/Index?docUniqueIdentifier=CO1.BDOS.4052288</v>
          </cell>
          <cell r="BW137" t="str">
            <v>TERMINADO NORMALMENTE</v>
          </cell>
          <cell r="BY137" t="str">
            <v>https://community.secop.gov.co/Public/Tendering/OpportunityDetail/Index?noticeUID=CO1.NTC.4060822&amp;isFromPublicArea=True&amp;isModal=False</v>
          </cell>
          <cell r="BZ137" t="str">
            <v>Bogotá</v>
          </cell>
          <cell r="CA137" t="str">
            <v>D.C.</v>
          </cell>
          <cell r="CB137" t="str">
            <v>N-A</v>
          </cell>
          <cell r="CC137">
            <v>44979</v>
          </cell>
          <cell r="CD137" t="str">
            <v>N/A</v>
          </cell>
          <cell r="CE137" t="str">
            <v>@parquesnacionales.gov.co</v>
          </cell>
          <cell r="CF137" t="str">
            <v>N/A@parquesnacionales.gov.co</v>
          </cell>
          <cell r="CG137" t="str">
            <v>INGENIERA AMBIENTAL</v>
          </cell>
          <cell r="CH137">
            <v>2023</v>
          </cell>
          <cell r="CI137" t="str">
            <v>BBVA</v>
          </cell>
          <cell r="CJ137" t="str">
            <v>AHORROS</v>
          </cell>
          <cell r="CK137" t="str">
            <v>693698094</v>
          </cell>
          <cell r="CM137" t="str">
            <v>NO</v>
          </cell>
        </row>
        <row r="138">
          <cell r="A138" t="str">
            <v>NC-CPS-135-2023</v>
          </cell>
          <cell r="B138" t="str">
            <v>2 NACIONAL</v>
          </cell>
          <cell r="C138" t="str">
            <v>CD-NC-149-2023</v>
          </cell>
          <cell r="D138">
            <v>135</v>
          </cell>
          <cell r="E138" t="str">
            <v>JORGE ALBERTO COTE RODRIGUEZ</v>
          </cell>
          <cell r="F138">
            <v>44980</v>
          </cell>
          <cell r="G138" t="str">
            <v>Prestar los servicios profesionales para desarrollar investigaciones periodísticas sobre procesos socioambientales de las áreas protegidas; generar contenidos para las piezas de comunicación digitales e impresas de PNN que permitan dar a conocer a la ciudadanía una visión territorial y sociocultural de los parques; y generar contenidos especializados en distintos formatos (escrito, audible, visual y multimedia) previstos en el marco de la estrategia de comunicación y educación de PNN.</v>
          </cell>
          <cell r="H138" t="str">
            <v>PROFESIONAL</v>
          </cell>
          <cell r="I138" t="str">
            <v>2 CONTRATACIÓN DIRECTA</v>
          </cell>
          <cell r="J138" t="str">
            <v>14 PRESTACIÓN DE SERVICIOS</v>
          </cell>
          <cell r="K138" t="str">
            <v>N/A</v>
          </cell>
          <cell r="L138">
            <v>82111902</v>
          </cell>
          <cell r="M138">
            <v>27923</v>
          </cell>
          <cell r="O138">
            <v>24123</v>
          </cell>
          <cell r="P138">
            <v>44980</v>
          </cell>
          <cell r="R138" t="str">
            <v>C-3299-0900-2-0-3299060-02</v>
          </cell>
          <cell r="S138" t="str">
            <v>SIMPLIFICADO</v>
          </cell>
          <cell r="T138">
            <v>7735476</v>
          </cell>
          <cell r="U138">
            <v>77354760</v>
          </cell>
          <cell r="V138" t="str">
            <v>Setenta y siete millones trescientos cincuenta y cuatro mil setecientos sesenta pesos</v>
          </cell>
          <cell r="X138" t="str">
            <v>1 PERSONA NATURAL</v>
          </cell>
          <cell r="Y138" t="str">
            <v>3 CÉDULA DE CIUDADANÍA</v>
          </cell>
          <cell r="Z138">
            <v>80236442</v>
          </cell>
          <cell r="AA138" t="str">
            <v>N-A</v>
          </cell>
          <cell r="AB138" t="str">
            <v>11 NO SE DILIGENCIA INFORMACIÓN PARA ESTE FORMULARIO EN ESTE PERÍODO DE REPORTE</v>
          </cell>
          <cell r="AC138" t="str">
            <v>MASCULINO</v>
          </cell>
          <cell r="AD138" t="str">
            <v>CUNDINAMARCA</v>
          </cell>
          <cell r="AE138" t="str">
            <v>BOGOTÁ</v>
          </cell>
          <cell r="AF138" t="str">
            <v>JORGE</v>
          </cell>
          <cell r="AG138" t="str">
            <v>ALBERTO</v>
          </cell>
          <cell r="AH138" t="str">
            <v>COTE</v>
          </cell>
          <cell r="AI138" t="str">
            <v>RODRIGUEZ</v>
          </cell>
          <cell r="AJ138" t="str">
            <v>SI</v>
          </cell>
          <cell r="AK138" t="str">
            <v>1 PÓLIZA</v>
          </cell>
          <cell r="AL138" t="str">
            <v>14 ASEGURADORA SOLIDARIA</v>
          </cell>
          <cell r="AM138" t="str">
            <v>2 CUMPLIMIENTO</v>
          </cell>
          <cell r="AN138">
            <v>44980</v>
          </cell>
          <cell r="AO138" t="str">
            <v>380-47-994000132935</v>
          </cell>
          <cell r="AP138" t="str">
            <v>SAF-SUBDIRECCION ADMINISTRATIVA Y FINANCIERA</v>
          </cell>
          <cell r="AQ138" t="str">
            <v>GRUPO DE CONTRATOS</v>
          </cell>
          <cell r="AR138" t="str">
            <v>GRUPO DE COMUNICACIONES</v>
          </cell>
          <cell r="AS138" t="str">
            <v>2 SUPERVISOR</v>
          </cell>
          <cell r="AT138" t="str">
            <v>3 CÉDULA DE CIUDADANÍA</v>
          </cell>
          <cell r="AU138">
            <v>79590259</v>
          </cell>
          <cell r="AV138" t="str">
            <v>JUAN CARLOS CUERVO LEON</v>
          </cell>
          <cell r="AW138">
            <v>300</v>
          </cell>
          <cell r="AX138">
            <v>10</v>
          </cell>
          <cell r="AY138" t="str">
            <v>3 NO PACTADOS</v>
          </cell>
          <cell r="BF138">
            <v>44980</v>
          </cell>
          <cell r="BG138">
            <v>44980</v>
          </cell>
          <cell r="BH138">
            <v>44980</v>
          </cell>
          <cell r="BI138">
            <v>45281</v>
          </cell>
          <cell r="BS138" t="str">
            <v>2023420501000135E</v>
          </cell>
          <cell r="BT138">
            <v>77354760</v>
          </cell>
          <cell r="BU138" t="str">
            <v>LEIDY MARCELA GARAVITO ROMERO</v>
          </cell>
          <cell r="BV138" t="str">
            <v>https://www.secop.gov.co/CO1BusinessLine/Tendering/BuyerWorkArea/Index?docUniqueIdentifier=CO1.BDOS.4054793</v>
          </cell>
          <cell r="BW138" t="str">
            <v>VIGENTE</v>
          </cell>
          <cell r="BY138" t="str">
            <v>https://community.secop.gov.co/Public/Tendering/OpportunityDetail/Index?noticeUID=CO1.NTC.4057828&amp;isFromPublicArea=True&amp;isModal=False</v>
          </cell>
          <cell r="BZ138" t="str">
            <v>Bogotá</v>
          </cell>
          <cell r="CA138" t="str">
            <v>D.C.</v>
          </cell>
          <cell r="CB138">
            <v>44980</v>
          </cell>
          <cell r="CC138">
            <v>44976</v>
          </cell>
          <cell r="CD138" t="str">
            <v>prensa</v>
          </cell>
          <cell r="CE138" t="str">
            <v>@parquesnacionales.gov.co</v>
          </cell>
          <cell r="CF138" t="str">
            <v>prensa@parquesnacionales.gov.co</v>
          </cell>
          <cell r="CG138" t="str">
            <v>HISTORIADOR</v>
          </cell>
          <cell r="CH138">
            <v>2023</v>
          </cell>
          <cell r="CI138" t="str">
            <v>DAVIVIENDA</v>
          </cell>
          <cell r="CJ138" t="str">
            <v>AHORROS</v>
          </cell>
          <cell r="CK138" t="str">
            <v>451500090407</v>
          </cell>
          <cell r="CM138" t="str">
            <v>NO</v>
          </cell>
        </row>
        <row r="139">
          <cell r="A139" t="str">
            <v>NC-CPS-136-2023</v>
          </cell>
          <cell r="B139" t="str">
            <v>2 NACIONAL</v>
          </cell>
          <cell r="C139" t="str">
            <v>CD-NC-148-2023</v>
          </cell>
          <cell r="D139">
            <v>136</v>
          </cell>
          <cell r="E139" t="str">
            <v>JULIETH MARCELA GARCIA VARGAS</v>
          </cell>
          <cell r="F139">
            <v>44980</v>
          </cell>
          <cell r="G139" t="str">
            <v>Prestar servicios profesionales para apoyar en la administración del sistema de información geográfico de la entidad, contribuyendo al Proyecto de Administración de SPNN.</v>
          </cell>
          <cell r="H139" t="str">
            <v>PROFESIONAL</v>
          </cell>
          <cell r="I139" t="str">
            <v>2 CONTRATACIÓN DIRECTA</v>
          </cell>
          <cell r="J139" t="str">
            <v>14 PRESTACIÓN DE SERVICIOS</v>
          </cell>
          <cell r="K139" t="str">
            <v>N/A</v>
          </cell>
          <cell r="L139">
            <v>81112209</v>
          </cell>
          <cell r="M139">
            <v>22923</v>
          </cell>
          <cell r="O139">
            <v>24423</v>
          </cell>
          <cell r="P139">
            <v>44981</v>
          </cell>
          <cell r="R139" t="str">
            <v>C-3202-0900-4-0-3202032-02</v>
          </cell>
          <cell r="S139" t="str">
            <v>SIMPLIFICADO</v>
          </cell>
          <cell r="T139">
            <v>6788000</v>
          </cell>
          <cell r="U139">
            <v>40728000</v>
          </cell>
          <cell r="V139" t="str">
            <v>Cuarenta millones setecientos veintiocho mil pesos</v>
          </cell>
          <cell r="X139" t="str">
            <v>1 PERSONA NATURAL</v>
          </cell>
          <cell r="Y139" t="str">
            <v>3 CÉDULA DE CIUDADANÍA</v>
          </cell>
          <cell r="Z139">
            <v>1030564407</v>
          </cell>
          <cell r="AA139" t="str">
            <v>N-A</v>
          </cell>
          <cell r="AB139" t="str">
            <v>11 NO SE DILIGENCIA INFORMACIÓN PARA ESTE FORMULARIO EN ESTE PERÍODO DE REPORTE</v>
          </cell>
          <cell r="AC139" t="str">
            <v>FEMENINO</v>
          </cell>
          <cell r="AD139" t="str">
            <v>CUNDINAMARCA</v>
          </cell>
          <cell r="AE139" t="str">
            <v>BOGOTÁ</v>
          </cell>
          <cell r="AF139" t="str">
            <v>JULIETH</v>
          </cell>
          <cell r="AG139" t="str">
            <v>MARCELA</v>
          </cell>
          <cell r="AH139" t="str">
            <v>GARCIA</v>
          </cell>
          <cell r="AI139" t="str">
            <v>VARGAS</v>
          </cell>
          <cell r="AJ139" t="str">
            <v>NO</v>
          </cell>
          <cell r="AK139" t="str">
            <v>6 NO CONSTITUYÓ GARANTÍAS</v>
          </cell>
          <cell r="AL139" t="str">
            <v>N-A</v>
          </cell>
          <cell r="AM139" t="str">
            <v>N-A</v>
          </cell>
          <cell r="AN139" t="str">
            <v>N-A</v>
          </cell>
          <cell r="AO139" t="str">
            <v>N-A</v>
          </cell>
          <cell r="AP139" t="str">
            <v>SAF-SUBDIRECCION ADMINISTRATIVA Y FINANCIERA</v>
          </cell>
          <cell r="AQ139" t="str">
            <v>GRUPO DE CONTRATOS</v>
          </cell>
          <cell r="AR139" t="str">
            <v>GRUPO DE TECNOLOGÍAS DE LA INFORMACIÓN Y LAS COMUNICACIONES</v>
          </cell>
          <cell r="AS139" t="str">
            <v>2 SUPERVISOR</v>
          </cell>
          <cell r="AT139" t="str">
            <v>3 CÉDULA DE CIUDADANÍA</v>
          </cell>
          <cell r="AU139">
            <v>79245176</v>
          </cell>
          <cell r="AV139" t="str">
            <v>CARLOS ARTURO SAENZ BARON</v>
          </cell>
          <cell r="AW139">
            <v>180</v>
          </cell>
          <cell r="AX139">
            <v>6</v>
          </cell>
          <cell r="AY139" t="str">
            <v>3 NO PACTADOS</v>
          </cell>
          <cell r="BF139">
            <v>44981</v>
          </cell>
          <cell r="BG139">
            <v>44980</v>
          </cell>
          <cell r="BH139">
            <v>44980</v>
          </cell>
          <cell r="BI139">
            <v>45160</v>
          </cell>
          <cell r="BS139" t="str">
            <v>2023420501000136E</v>
          </cell>
          <cell r="BT139">
            <v>40728000</v>
          </cell>
          <cell r="BU139" t="str">
            <v>EDNA ROCIO CASTRO</v>
          </cell>
          <cell r="BV139" t="str">
            <v>https://www.secop.gov.co/CO1BusinessLine/Tendering/BuyerWorkArea/Index?docUniqueIdentifier=CO1.BDOS.4061107</v>
          </cell>
          <cell r="BW139" t="str">
            <v>TERMINADO NORMALMENTE</v>
          </cell>
          <cell r="BY139" t="str">
            <v>https://community.secop.gov.co/Public/Tendering/OpportunityDetail/Index?noticeUID=CO1.NTC.4064580&amp;isFromPublicArea=True&amp;isModal=False</v>
          </cell>
          <cell r="BZ139" t="str">
            <v>Bogotá</v>
          </cell>
          <cell r="CA139" t="str">
            <v>D.C.</v>
          </cell>
          <cell r="CB139" t="str">
            <v>N-A</v>
          </cell>
          <cell r="CC139">
            <v>44981</v>
          </cell>
          <cell r="CD139" t="str">
            <v>administrador.gdb</v>
          </cell>
          <cell r="CE139" t="str">
            <v>@parquesnacionales.gov.co</v>
          </cell>
          <cell r="CF139" t="str">
            <v>administrador.gdb@parquesnacionales.gov.co</v>
          </cell>
          <cell r="CG139" t="str">
            <v>INGENIERA CATASTRAL Y GEODASTA</v>
          </cell>
          <cell r="CH139">
            <v>2023</v>
          </cell>
          <cell r="CI139" t="str">
            <v>BANCOLOMBIA</v>
          </cell>
          <cell r="CJ139" t="str">
            <v>AHORROS</v>
          </cell>
          <cell r="CK139" t="str">
            <v>20225870107</v>
          </cell>
          <cell r="CM139" t="str">
            <v>NO</v>
          </cell>
        </row>
        <row r="140">
          <cell r="A140" t="str">
            <v>NC-CPS-137-2023</v>
          </cell>
          <cell r="B140" t="str">
            <v>2 NACIONAL</v>
          </cell>
          <cell r="C140" t="str">
            <v>CD-NC-143-2023</v>
          </cell>
          <cell r="D140">
            <v>137</v>
          </cell>
          <cell r="E140" t="str">
            <v>DIANA PAOLA CASTRO CIFUENTES</v>
          </cell>
          <cell r="F140">
            <v>44980</v>
          </cell>
          <cell r="G140" t="str">
            <v>Prestar los servicios profesionales en la Oficina Asesora Jurídica de Parques Nacionales Naturales de Colombia para el soporte jurídico de los diversos asuntos misionales de la entidad, en especial en los procesos de relacionamiento con grupos étnicos, revisión de los planes de manejo o instrumentos de planificación de las áreas protegidas, así como en la elaboración de instrumentos normativos que conduzcan al cumplimiento de la misión y funciones de la entidad</v>
          </cell>
          <cell r="H140" t="str">
            <v>PROFESIONAL</v>
          </cell>
          <cell r="I140" t="str">
            <v>2 CONTRATACIÓN DIRECTA</v>
          </cell>
          <cell r="J140" t="str">
            <v>14 PRESTACIÓN DE SERVICIOS</v>
          </cell>
          <cell r="K140" t="str">
            <v>N/A</v>
          </cell>
          <cell r="L140">
            <v>77101700</v>
          </cell>
          <cell r="M140">
            <v>28923</v>
          </cell>
          <cell r="O140">
            <v>24723</v>
          </cell>
          <cell r="P140">
            <v>44980</v>
          </cell>
          <cell r="R140" t="str">
            <v>C-3202-0900-4-0-3202008-02</v>
          </cell>
          <cell r="S140" t="str">
            <v>SIMPLIFICADO</v>
          </cell>
          <cell r="T140">
            <v>6900000</v>
          </cell>
          <cell r="U140">
            <v>48300000</v>
          </cell>
          <cell r="V140" t="str">
            <v>Cuarenta y ocho millones trescientos mil pesos</v>
          </cell>
          <cell r="X140" t="str">
            <v>1 PERSONA NATURAL</v>
          </cell>
          <cell r="Y140" t="str">
            <v>3 CÉDULA DE CIUDADANÍA</v>
          </cell>
          <cell r="Z140">
            <v>1026259610</v>
          </cell>
          <cell r="AA140" t="str">
            <v>N-A</v>
          </cell>
          <cell r="AB140" t="str">
            <v>11 NO SE DILIGENCIA INFORMACIÓN PARA ESTE FORMULARIO EN ESTE PERÍODO DE REPORTE</v>
          </cell>
          <cell r="AC140" t="str">
            <v>FEMENINO</v>
          </cell>
          <cell r="AD140" t="str">
            <v>CUNDINAMARCA</v>
          </cell>
          <cell r="AE140" t="str">
            <v>BOGOTÁ</v>
          </cell>
          <cell r="AF140" t="str">
            <v>DIANA</v>
          </cell>
          <cell r="AG140" t="str">
            <v>PAOLA</v>
          </cell>
          <cell r="AH140" t="str">
            <v>CASTRO</v>
          </cell>
          <cell r="AI140" t="str">
            <v>CIFUENTES</v>
          </cell>
          <cell r="AJ140" t="str">
            <v>NO</v>
          </cell>
          <cell r="AK140" t="str">
            <v>6 NO CONSTITUYÓ GARANTÍAS</v>
          </cell>
          <cell r="AL140" t="str">
            <v>N-A</v>
          </cell>
          <cell r="AM140" t="str">
            <v>N-A</v>
          </cell>
          <cell r="AN140" t="str">
            <v>N-A</v>
          </cell>
          <cell r="AO140" t="str">
            <v>N-A</v>
          </cell>
          <cell r="AP140" t="str">
            <v>SAF-SUBDIRECCION ADMINISTRATIVA Y FINANCIERA</v>
          </cell>
          <cell r="AQ140" t="str">
            <v>GRUPO DE CONTRATOS</v>
          </cell>
          <cell r="AR140" t="str">
            <v>OFICINA ASESORA JURIDICA</v>
          </cell>
          <cell r="AS140" t="str">
            <v>2 SUPERVISOR</v>
          </cell>
          <cell r="AT140" t="str">
            <v>3 CÉDULA DE CIUDADANÍA</v>
          </cell>
          <cell r="AU140">
            <v>1020726354</v>
          </cell>
          <cell r="AV140" t="str">
            <v>ALEJANDRO ESPINOSA AYALA</v>
          </cell>
          <cell r="AW140">
            <v>210</v>
          </cell>
          <cell r="AX140">
            <v>7</v>
          </cell>
          <cell r="AY140" t="str">
            <v>3 NO PACTADOS</v>
          </cell>
          <cell r="AZ140" t="str">
            <v>3 ADICIÓN EN VALOR y EN TIEMPO</v>
          </cell>
          <cell r="BA140">
            <v>1</v>
          </cell>
          <cell r="BB140">
            <v>22540000</v>
          </cell>
          <cell r="BC140">
            <v>45191</v>
          </cell>
          <cell r="BD140">
            <v>98</v>
          </cell>
          <cell r="BE140">
            <v>45191</v>
          </cell>
          <cell r="BF140">
            <v>44980</v>
          </cell>
          <cell r="BG140">
            <v>44980</v>
          </cell>
          <cell r="BH140">
            <v>44980</v>
          </cell>
          <cell r="BI140">
            <v>45290</v>
          </cell>
          <cell r="BS140" t="str">
            <v>2023420501000137E</v>
          </cell>
          <cell r="BT140">
            <v>70840000</v>
          </cell>
          <cell r="BU140" t="str">
            <v>LUZ JANETH VILLALBA SUAREZ</v>
          </cell>
          <cell r="BV140" t="str">
            <v>https://www.secop.gov.co/CO1BusinessLine/Tendering/BuyerWorkArea/Index?docUniqueIdentifier=CO1.BDOS.4047824</v>
          </cell>
          <cell r="BW140" t="str">
            <v>VIGENTE</v>
          </cell>
          <cell r="BY140" t="str">
            <v>https://community.secop.gov.co/Public/Tendering/OpportunityDetail/Index?noticeUID=CO1.NTC.4065949&amp;isFromPublicArea=True&amp;isModal=False</v>
          </cell>
          <cell r="BZ140" t="str">
            <v>Bogotá</v>
          </cell>
          <cell r="CA140" t="str">
            <v>D.C.</v>
          </cell>
          <cell r="CB140" t="str">
            <v>N-A</v>
          </cell>
          <cell r="CC140">
            <v>44980</v>
          </cell>
          <cell r="CD140" t="str">
            <v>diana.castro</v>
          </cell>
          <cell r="CE140" t="str">
            <v>@parquesnacionales.gov.co</v>
          </cell>
          <cell r="CF140" t="str">
            <v>diana.castro@parquesnacionales.gov.co</v>
          </cell>
          <cell r="CG140" t="str">
            <v>ABOGADA</v>
          </cell>
          <cell r="CH140">
            <v>2023</v>
          </cell>
          <cell r="CI140" t="str">
            <v>BBVA COLOMBIA</v>
          </cell>
          <cell r="CJ140" t="str">
            <v>AHORROS</v>
          </cell>
          <cell r="CK140" t="str">
            <v>073 37 6105</v>
          </cell>
          <cell r="CM140" t="str">
            <v>NO</v>
          </cell>
        </row>
        <row r="141">
          <cell r="A141" t="str">
            <v>NC-CPS-138-2023</v>
          </cell>
          <cell r="B141" t="str">
            <v>2 NACIONAL</v>
          </cell>
          <cell r="C141" t="str">
            <v>CD-NC-152-2023</v>
          </cell>
          <cell r="D141">
            <v>138</v>
          </cell>
          <cell r="E141" t="str">
            <v>CATALINA SÁNCHEZ LALINDE</v>
          </cell>
          <cell r="F141">
            <v>44980</v>
          </cell>
          <cell r="G141" t="str">
            <v>Prestación de servicios profesionales para apoyar la gestión del trámite y seguimiento al Registro de Reservas Naturales de la Sociedad Civil, generando los insumos técnicos y de campo necesarios dentro del procedimiento establecido para tal fin por la Subdirección de Gestión y Manejo de Áreas Protegidas.</v>
          </cell>
          <cell r="H141" t="str">
            <v>PROFESIONAL</v>
          </cell>
          <cell r="I141" t="str">
            <v>2 CONTRATACIÓN DIRECTA</v>
          </cell>
          <cell r="J141" t="str">
            <v>14 PRESTACIÓN DE SERVICIOS</v>
          </cell>
          <cell r="K141" t="str">
            <v>N/A</v>
          </cell>
          <cell r="L141">
            <v>77101604</v>
          </cell>
          <cell r="M141">
            <v>25723</v>
          </cell>
          <cell r="O141">
            <v>26723</v>
          </cell>
          <cell r="P141">
            <v>44981</v>
          </cell>
          <cell r="R141" t="str">
            <v>C-3202-0900-4-0-3202018-02</v>
          </cell>
          <cell r="S141" t="str">
            <v>SIMPLIFICADO</v>
          </cell>
          <cell r="T141">
            <v>4278535</v>
          </cell>
          <cell r="U141">
            <v>25671210</v>
          </cell>
          <cell r="V141" t="str">
            <v>Veinticinco millones seiscientos setenta y un mil doscientos diez pesos</v>
          </cell>
          <cell r="X141" t="str">
            <v>1 PERSONA NATURAL</v>
          </cell>
          <cell r="Y141" t="str">
            <v>3 CÉDULA DE CIUDADANÍA</v>
          </cell>
          <cell r="Z141">
            <v>52862689</v>
          </cell>
          <cell r="AA141" t="str">
            <v>N-A</v>
          </cell>
          <cell r="AB141" t="str">
            <v>11 NO SE DILIGENCIA INFORMACIÓN PARA ESTE FORMULARIO EN ESTE PERÍODO DE REPORTE</v>
          </cell>
          <cell r="AC141" t="str">
            <v>FEMENINO</v>
          </cell>
          <cell r="AD141" t="str">
            <v>CUNDINAMARCA</v>
          </cell>
          <cell r="AE141" t="str">
            <v>BOGOTÁ</v>
          </cell>
          <cell r="AF141" t="str">
            <v>CATALINA</v>
          </cell>
          <cell r="AH141" t="str">
            <v>SANCHEZ</v>
          </cell>
          <cell r="AI141" t="str">
            <v>LALINDE</v>
          </cell>
          <cell r="AJ141" t="str">
            <v>NO</v>
          </cell>
          <cell r="AK141" t="str">
            <v>6 NO CONSTITUYÓ GARANTÍAS</v>
          </cell>
          <cell r="AL141" t="str">
            <v>N-A</v>
          </cell>
          <cell r="AM141" t="str">
            <v>N-A</v>
          </cell>
          <cell r="AN141" t="str">
            <v>N-A</v>
          </cell>
          <cell r="AO141" t="str">
            <v>N-A</v>
          </cell>
          <cell r="AP141" t="str">
            <v>SGMAP-SUBDIRECCION DE GESTION Y MANEJO DE AREAS PROTEGIDAS</v>
          </cell>
          <cell r="AQ141" t="str">
            <v>GRUPO DE CONTRATOS</v>
          </cell>
          <cell r="AR141" t="str">
            <v>GRUPO DE TRÁMITES Y EVALUACIÓN AMBIENTAL</v>
          </cell>
          <cell r="AS141" t="str">
            <v>2 SUPERVISOR</v>
          </cell>
          <cell r="AT141" t="str">
            <v>3 CÉDULA DE CIUDADANÍA</v>
          </cell>
          <cell r="AU141">
            <v>79690000</v>
          </cell>
          <cell r="AV141" t="str">
            <v>GUILLERMO ALBERTO SANTOS CEBALLOS</v>
          </cell>
          <cell r="AW141">
            <v>180</v>
          </cell>
          <cell r="AX141">
            <v>6</v>
          </cell>
          <cell r="AY141" t="str">
            <v>3 NO PACTADOS</v>
          </cell>
          <cell r="BF141">
            <v>44981</v>
          </cell>
          <cell r="BG141">
            <v>44980</v>
          </cell>
          <cell r="BH141">
            <v>44980</v>
          </cell>
          <cell r="BI141">
            <v>45160</v>
          </cell>
          <cell r="BS141" t="str">
            <v>2023420501000138E</v>
          </cell>
          <cell r="BT141">
            <v>25671210</v>
          </cell>
          <cell r="BU141" t="str">
            <v>MYRIAM JANETH GONZALEZ</v>
          </cell>
          <cell r="BV141" t="str">
            <v>https://www.secop.gov.co/CO1BusinessLine/Tendering/BuyerWorkArea/Index?docUniqueIdentifier=CO1.BDOS.4058616</v>
          </cell>
          <cell r="BW141" t="str">
            <v>TERMINADO NORMALMENTE</v>
          </cell>
          <cell r="BY141" t="str">
            <v>https://community.secop.gov.co/Public/Tendering/OpportunityDetail/Index?noticeUID=CO1.NTC.4060589&amp;isFromPublicArea=True&amp;isModal=False</v>
          </cell>
          <cell r="BZ141" t="str">
            <v>Bogotá</v>
          </cell>
          <cell r="CA141" t="str">
            <v>D.C.</v>
          </cell>
          <cell r="CB141" t="str">
            <v>N-A</v>
          </cell>
          <cell r="CC141">
            <v>44981</v>
          </cell>
          <cell r="CD141" t="str">
            <v>N/A</v>
          </cell>
          <cell r="CE141" t="str">
            <v>@parquesnacionales.gov.co</v>
          </cell>
          <cell r="CF141" t="str">
            <v>N/A@parquesnacionales.gov.co</v>
          </cell>
          <cell r="CG141" t="str">
            <v>BIOLOGA</v>
          </cell>
          <cell r="CH141">
            <v>2023</v>
          </cell>
          <cell r="CI141" t="str">
            <v>BANCOLOMBIA</v>
          </cell>
          <cell r="CJ141" t="str">
            <v>AHORROS</v>
          </cell>
          <cell r="CK141" t="str">
            <v>51747476300</v>
          </cell>
          <cell r="CM141" t="str">
            <v>NO</v>
          </cell>
        </row>
        <row r="142">
          <cell r="A142" t="str">
            <v>NC-CPS-139-2023</v>
          </cell>
          <cell r="B142" t="str">
            <v>2 NACIONAL</v>
          </cell>
          <cell r="C142" t="str">
            <v>CD-NC-156-2023</v>
          </cell>
          <cell r="D142">
            <v>139</v>
          </cell>
          <cell r="E142" t="str">
            <v>YIRA NATALY DIAZ MENDOZA</v>
          </cell>
          <cell r="F142">
            <v>44980</v>
          </cell>
          <cell r="G142" t="str">
            <v>Prestación de servicios profesionales para promover la apropiación social de las áreas protegidas, en el marco de los lineamientos de Educación Ambiental de Parques Nacionales Naturales de Colombia, vinculando los diferentes actores relacionados con la gestión de los procesos de conservación.</v>
          </cell>
          <cell r="H142" t="str">
            <v>PROFESIONAL</v>
          </cell>
          <cell r="I142" t="str">
            <v>2 CONTRATACIÓN DIRECTA</v>
          </cell>
          <cell r="J142" t="str">
            <v>14 PRESTACIÓN DE SERVICIOS</v>
          </cell>
          <cell r="K142" t="str">
            <v>N/A</v>
          </cell>
          <cell r="L142">
            <v>77101604</v>
          </cell>
          <cell r="M142">
            <v>26923</v>
          </cell>
          <cell r="O142">
            <v>24823</v>
          </cell>
          <cell r="P142">
            <v>44980</v>
          </cell>
          <cell r="R142" t="str">
            <v>C-3202-0900-4-0-3202014-02</v>
          </cell>
          <cell r="S142" t="str">
            <v>SIMPLIFICADO</v>
          </cell>
          <cell r="T142">
            <v>6494854</v>
          </cell>
          <cell r="U142">
            <v>25979416</v>
          </cell>
          <cell r="V142" t="str">
            <v>Veinticinco millones novecientos setenta y nueve mil cuatrocientos dieciséis pesos</v>
          </cell>
          <cell r="X142" t="str">
            <v>1 PERSONA NATURAL</v>
          </cell>
          <cell r="Y142" t="str">
            <v>3 CÉDULA DE CIUDADANÍA</v>
          </cell>
          <cell r="Z142">
            <v>57462775</v>
          </cell>
          <cell r="AA142" t="str">
            <v>N-A</v>
          </cell>
          <cell r="AB142" t="str">
            <v>11 NO SE DILIGENCIA INFORMACIÓN PARA ESTE FORMULARIO EN ESTE PERÍODO DE REPORTE</v>
          </cell>
          <cell r="AC142" t="str">
            <v>FEMENINO</v>
          </cell>
          <cell r="AD142" t="str">
            <v>CESAR</v>
          </cell>
          <cell r="AE142" t="str">
            <v>VALLEDUPAR</v>
          </cell>
          <cell r="AF142" t="str">
            <v>YIRA</v>
          </cell>
          <cell r="AG142" t="str">
            <v>NATALY</v>
          </cell>
          <cell r="AH142" t="str">
            <v>DIAZ</v>
          </cell>
          <cell r="AI142" t="str">
            <v>MENDOZA</v>
          </cell>
          <cell r="AJ142" t="str">
            <v>NO</v>
          </cell>
          <cell r="AK142" t="str">
            <v>6 NO CONSTITUYÓ GARANTÍAS</v>
          </cell>
          <cell r="AL142" t="str">
            <v>N-A</v>
          </cell>
          <cell r="AM142" t="str">
            <v>N-A</v>
          </cell>
          <cell r="AN142" t="str">
            <v>N-A</v>
          </cell>
          <cell r="AO142" t="str">
            <v>N-A</v>
          </cell>
          <cell r="AP142" t="str">
            <v>SGMAP-SUBDIRECCION DE GESTION Y MANEJO DE AREAS PROTEGIDAS</v>
          </cell>
          <cell r="AQ142" t="str">
            <v>GRUPO DE CONTRATOS</v>
          </cell>
          <cell r="AR142" t="str">
            <v>GRUPO DE PLANEACIÓN Y MANEJO</v>
          </cell>
          <cell r="AS142" t="str">
            <v>2 SUPERVISOR</v>
          </cell>
          <cell r="AT142" t="str">
            <v>3 CÉDULA DE CIUDADANÍA</v>
          </cell>
          <cell r="AU142">
            <v>80875190</v>
          </cell>
          <cell r="AV142" t="str">
            <v>CÉSAR ANDRÉS DELGADO HERNÁNDEZ</v>
          </cell>
          <cell r="AW142">
            <v>120</v>
          </cell>
          <cell r="AX142">
            <v>4</v>
          </cell>
          <cell r="AY142" t="str">
            <v>3 NO PACTADOS</v>
          </cell>
          <cell r="BF142">
            <v>44980</v>
          </cell>
          <cell r="BG142">
            <v>44980</v>
          </cell>
          <cell r="BH142">
            <v>44980</v>
          </cell>
          <cell r="BI142">
            <v>45099</v>
          </cell>
          <cell r="BS142" t="str">
            <v>2023420501000139E</v>
          </cell>
          <cell r="BT142">
            <v>25979416</v>
          </cell>
          <cell r="BU142" t="str">
            <v>MYRIAM JANETH GONZALEZ</v>
          </cell>
          <cell r="BV142" t="str">
            <v>https://www.secop.gov.co/CO1BusinessLine/Tendering/BuyerWorkArea/Index?docUniqueIdentifier=CO1.BDOS.4062276</v>
          </cell>
          <cell r="BW142" t="str">
            <v>TERMINADO NORMALMENTE</v>
          </cell>
          <cell r="BY142" t="str">
            <v>https://community.secop.gov.co/Public/Tendering/OpportunityDetail/Index?noticeUID=CO1.NTC.4067942&amp;isFromPublicArea=True&amp;isModal=False</v>
          </cell>
          <cell r="BZ142" t="str">
            <v>Bogotá</v>
          </cell>
          <cell r="CA142" t="str">
            <v>D.C.</v>
          </cell>
          <cell r="CB142" t="str">
            <v>N-A</v>
          </cell>
          <cell r="CC142">
            <v>44979</v>
          </cell>
          <cell r="CD142" t="str">
            <v>yira.diaz</v>
          </cell>
          <cell r="CE142" t="str">
            <v>@parquesnacionales.gov.co</v>
          </cell>
          <cell r="CF142" t="str">
            <v>yira.diaz@parquesnacionales.gov.co</v>
          </cell>
          <cell r="CG142" t="str">
            <v>LICENCIADA EN BIOLOGIA</v>
          </cell>
          <cell r="CH142">
            <v>2023</v>
          </cell>
          <cell r="CI142" t="str">
            <v>BANCOLOMBIA</v>
          </cell>
          <cell r="CJ142" t="str">
            <v>AHORROS</v>
          </cell>
          <cell r="CK142" t="str">
            <v>22500001048</v>
          </cell>
          <cell r="CM142" t="str">
            <v>NO</v>
          </cell>
        </row>
        <row r="143">
          <cell r="A143" t="str">
            <v>NC-CPS-140-2023</v>
          </cell>
          <cell r="B143" t="str">
            <v>2 NACIONAL</v>
          </cell>
          <cell r="C143" t="str">
            <v>CD-NC-153-2023</v>
          </cell>
          <cell r="D143">
            <v>140</v>
          </cell>
          <cell r="E143" t="str">
            <v>MARIA CAMILA GÓMEZ CUBILLOS</v>
          </cell>
          <cell r="F143">
            <v>44980</v>
          </cell>
          <cell r="G143" t="str">
            <v>Prestación servicios profesionales para orientar la formulación, seguimiento, evaluación y gestión conjunta de instrumentos de planeación en las áreas protegidas administradas por Parques Nacionales Naturales de Colombia, traslapadas o relacionadas con territorios de grupos étnicos donde se implementan las Estrategias especiales de manejo y acciones para la gobernanza</v>
          </cell>
          <cell r="H143" t="str">
            <v>PROFESIONAL</v>
          </cell>
          <cell r="I143" t="str">
            <v>2 CONTRATACIÓN DIRECTA</v>
          </cell>
          <cell r="J143" t="str">
            <v>14 PRESTACIÓN DE SERVICIOS</v>
          </cell>
          <cell r="K143" t="str">
            <v>N/A</v>
          </cell>
          <cell r="L143">
            <v>77101604</v>
          </cell>
          <cell r="M143">
            <v>17823</v>
          </cell>
          <cell r="O143">
            <v>24923</v>
          </cell>
          <cell r="P143">
            <v>44980</v>
          </cell>
          <cell r="R143" t="str">
            <v>C-3202-0900-4-0-3202008-02</v>
          </cell>
          <cell r="S143" t="str">
            <v>SIMPLIFICADO</v>
          </cell>
          <cell r="T143">
            <v>6494854</v>
          </cell>
          <cell r="U143">
            <v>66680501</v>
          </cell>
          <cell r="V143" t="str">
            <v>Sesenta y seis millones seiscientos ochenta mil quinientos un pesos</v>
          </cell>
          <cell r="X143" t="str">
            <v>1 PERSONA NATURAL</v>
          </cell>
          <cell r="Y143" t="str">
            <v>3 CÉDULA DE CIUDADANÍA</v>
          </cell>
          <cell r="Z143">
            <v>53164775</v>
          </cell>
          <cell r="AA143" t="str">
            <v>N-A</v>
          </cell>
          <cell r="AB143" t="str">
            <v>11 NO SE DILIGENCIA INFORMACIÓN PARA ESTE FORMULARIO EN ESTE PERÍODO DE REPORTE</v>
          </cell>
          <cell r="AC143" t="str">
            <v>FEMENINO</v>
          </cell>
          <cell r="AD143" t="str">
            <v>CUNDINAMARCA</v>
          </cell>
          <cell r="AE143" t="str">
            <v>BOGOTA</v>
          </cell>
          <cell r="AF143" t="str">
            <v>MARIA</v>
          </cell>
          <cell r="AG143" t="str">
            <v>CAMILA</v>
          </cell>
          <cell r="AH143" t="str">
            <v>GÓMEZ</v>
          </cell>
          <cell r="AI143" t="str">
            <v>CUBILLOS</v>
          </cell>
          <cell r="AJ143" t="str">
            <v>SI</v>
          </cell>
          <cell r="AK143" t="str">
            <v>1 PÓLIZA</v>
          </cell>
          <cell r="AL143" t="str">
            <v>12 SEGUROS DEL ESTADO</v>
          </cell>
          <cell r="AM143" t="str">
            <v>2 CUMPLIMIENTO</v>
          </cell>
          <cell r="AN143">
            <v>44980</v>
          </cell>
          <cell r="AO143" t="str">
            <v>21-46-101064371</v>
          </cell>
          <cell r="AP143" t="str">
            <v>SGMAP-SUBDIRECCION DE GESTION Y MANEJO DE AREAS PROTEGIDAS</v>
          </cell>
          <cell r="AQ143" t="str">
            <v>GRUPO DE CONTRATOS</v>
          </cell>
          <cell r="AR143" t="str">
            <v>GRUPO DE PLANEACIÓN Y MANEJO</v>
          </cell>
          <cell r="AS143" t="str">
            <v>2 SUPERVISOR</v>
          </cell>
          <cell r="AT143" t="str">
            <v>3 CÉDULA DE CIUDADANÍA</v>
          </cell>
          <cell r="AU143">
            <v>80875190</v>
          </cell>
          <cell r="AV143" t="str">
            <v>CÉSAR ANDRÉS DELGADO HERNÁNDEZ</v>
          </cell>
          <cell r="AW143">
            <v>307</v>
          </cell>
          <cell r="AX143">
            <v>10.233333333333333</v>
          </cell>
          <cell r="AY143" t="str">
            <v>3 NO PACTADOS</v>
          </cell>
          <cell r="BB143">
            <v>-6711349</v>
          </cell>
          <cell r="BF143">
            <v>44980</v>
          </cell>
          <cell r="BG143">
            <v>44981</v>
          </cell>
          <cell r="BH143">
            <v>44981</v>
          </cell>
          <cell r="BI143">
            <v>45260</v>
          </cell>
          <cell r="BJ143">
            <v>45261</v>
          </cell>
          <cell r="BS143" t="str">
            <v>2023420501000140E</v>
          </cell>
          <cell r="BT143">
            <v>59969152</v>
          </cell>
          <cell r="BU143" t="str">
            <v>EDNA ROCIO CASTRO</v>
          </cell>
          <cell r="BV143" t="str">
            <v>https://www.secop.gov.co/CO1BusinessLine/Tendering/BuyerWorkArea/Index?docUniqueIdentifier=CO1.BDOS.4064207</v>
          </cell>
          <cell r="BW143" t="str">
            <v>VIGENTE</v>
          </cell>
          <cell r="BY143" t="str">
            <v>https://community.secop.gov.co/Public/Tendering/OpportunityDetail/Index?noticeUID=CO1.NTC.4067636&amp;isFromPublicArea=True&amp;isModal=False</v>
          </cell>
          <cell r="BZ143" t="str">
            <v>Bogotá</v>
          </cell>
          <cell r="CA143" t="str">
            <v>D.C.</v>
          </cell>
          <cell r="CB143">
            <v>44980</v>
          </cell>
          <cell r="CC143">
            <v>44981</v>
          </cell>
          <cell r="CD143" t="str">
            <v>N/A</v>
          </cell>
          <cell r="CE143" t="str">
            <v>@parquesnacionales.gov.co</v>
          </cell>
          <cell r="CF143" t="str">
            <v>N/A@parquesnacionales.gov.co</v>
          </cell>
          <cell r="CG143" t="str">
            <v>BIOLOGA MARINA</v>
          </cell>
          <cell r="CH143">
            <v>2023</v>
          </cell>
          <cell r="CI143" t="str">
            <v>BANCOLOMBIA</v>
          </cell>
          <cell r="CJ143" t="str">
            <v>AHORROS</v>
          </cell>
          <cell r="CK143" t="str">
            <v>37316111514</v>
          </cell>
          <cell r="CM143" t="str">
            <v>NO</v>
          </cell>
        </row>
        <row r="144">
          <cell r="A144" t="str">
            <v>NC-CPS-141-2023</v>
          </cell>
          <cell r="B144" t="str">
            <v>2 NACIONAL</v>
          </cell>
          <cell r="C144" t="str">
            <v>CD-NC-157-2023</v>
          </cell>
          <cell r="D144">
            <v>141</v>
          </cell>
          <cell r="E144" t="str">
            <v>CLARA ROCIO BURGOS VALENCIA</v>
          </cell>
          <cell r="F144">
            <v>44980</v>
          </cell>
          <cell r="G144" t="str">
            <v>Prestar servicios profesionales a la Subdirección de Sostenibilidad y Negocios Ambientales en la formulación, desarrollo y seguimiento de las estrategias de Fomento del ecoturismo en articulación con las Direcciones Territoriales en las áreas protegidas del Sistema de Parques Nacionales Naturales de Colombia y en sus zonas de influencia</v>
          </cell>
          <cell r="H144" t="str">
            <v>PROFESIONAL</v>
          </cell>
          <cell r="I144" t="str">
            <v>2 CONTRATACIÓN DIRECTA</v>
          </cell>
          <cell r="J144" t="str">
            <v>14 PRESTACIÓN DE SERVICIOS</v>
          </cell>
          <cell r="K144" t="str">
            <v>N/A</v>
          </cell>
          <cell r="L144">
            <v>80101604</v>
          </cell>
          <cell r="M144">
            <v>32223</v>
          </cell>
          <cell r="O144">
            <v>25223</v>
          </cell>
          <cell r="P144">
            <v>44981</v>
          </cell>
          <cell r="R144" t="str">
            <v>C-3202-0900-4-0-3202010-02</v>
          </cell>
          <cell r="S144" t="str">
            <v>SIMPLIFICADO</v>
          </cell>
          <cell r="T144">
            <v>8122000</v>
          </cell>
          <cell r="U144">
            <v>81220000</v>
          </cell>
          <cell r="V144" t="str">
            <v>Ochenta y un millones doscientos veinte mil pesos</v>
          </cell>
          <cell r="X144" t="str">
            <v>1 PERSONA NATURAL</v>
          </cell>
          <cell r="Y144" t="str">
            <v>3 CÉDULA DE CIUDADANÍA</v>
          </cell>
          <cell r="Z144">
            <v>52312202</v>
          </cell>
          <cell r="AA144" t="str">
            <v>N-A</v>
          </cell>
          <cell r="AB144" t="str">
            <v>11 NO SE DILIGENCIA INFORMACIÓN PARA ESTE FORMULARIO EN ESTE PERÍODO DE REPORTE</v>
          </cell>
          <cell r="AC144" t="str">
            <v>FEMENINO</v>
          </cell>
          <cell r="AD144" t="str">
            <v>CUNDINAMARCA</v>
          </cell>
          <cell r="AE144" t="str">
            <v>BOGOTA</v>
          </cell>
          <cell r="AF144" t="str">
            <v>CLARA</v>
          </cell>
          <cell r="AG144" t="str">
            <v>ROCIO</v>
          </cell>
          <cell r="AH144" t="str">
            <v>BURGOS</v>
          </cell>
          <cell r="AI144" t="str">
            <v>VALENCIA</v>
          </cell>
          <cell r="AJ144" t="str">
            <v>SI</v>
          </cell>
          <cell r="AK144" t="str">
            <v>1 PÓLIZA</v>
          </cell>
          <cell r="AL144" t="str">
            <v>12 SEGUROS DEL ESTADO</v>
          </cell>
          <cell r="AM144" t="str">
            <v>2 CUMPLIMIENTO</v>
          </cell>
          <cell r="AN144">
            <v>44980</v>
          </cell>
          <cell r="AO144" t="str">
            <v>37-46-101005002</v>
          </cell>
          <cell r="AP144" t="str">
            <v>SSNA-SUBDIRECCION DE SOSTENIBILIDAD Y NEGOCIO AMBIENTALES</v>
          </cell>
          <cell r="AQ144" t="str">
            <v>GRUPO DE CONTRATOS</v>
          </cell>
          <cell r="AR144" t="str">
            <v>SUBDIRECCIÓN DE SOSTENIBILIDAD Y NEGOCIOS AMBIENTALES</v>
          </cell>
          <cell r="AS144" t="str">
            <v>2 SUPERVISOR</v>
          </cell>
          <cell r="AT144" t="str">
            <v>3 CÉDULA DE CIUDADANÍA</v>
          </cell>
          <cell r="AU144">
            <v>51981172</v>
          </cell>
          <cell r="AV144" t="str">
            <v>ALBA LUCIA BELTRAN LOPEZ</v>
          </cell>
          <cell r="AW144">
            <v>300</v>
          </cell>
          <cell r="AX144">
            <v>10</v>
          </cell>
          <cell r="AY144" t="str">
            <v>3 NO PACTADOS</v>
          </cell>
          <cell r="AZ144" t="str">
            <v>3 ADICIÓN EN VALOR y EN TIEMPO</v>
          </cell>
          <cell r="BA144">
            <v>1</v>
          </cell>
          <cell r="BB144">
            <v>1895133</v>
          </cell>
          <cell r="BC144">
            <v>45281</v>
          </cell>
          <cell r="BD144">
            <v>7</v>
          </cell>
          <cell r="BE144">
            <v>45281</v>
          </cell>
          <cell r="BF144">
            <v>44981</v>
          </cell>
          <cell r="BG144">
            <v>44981</v>
          </cell>
          <cell r="BH144">
            <v>44981</v>
          </cell>
          <cell r="BI144">
            <v>45290</v>
          </cell>
          <cell r="BS144" t="str">
            <v>2023420501000141E</v>
          </cell>
          <cell r="BT144">
            <v>83115133</v>
          </cell>
          <cell r="BU144" t="str">
            <v>ALFONSO DAVID ORTIZ</v>
          </cell>
          <cell r="BV144" t="str">
            <v>https://www.secop.gov.co/CO1BusinessLine/Tendering/BuyerWorkArea/Index?docUniqueIdentifier=CO1.BDOS.4062927</v>
          </cell>
          <cell r="BW144" t="str">
            <v>VIGENTE</v>
          </cell>
          <cell r="BY144" t="str">
            <v>https://community.secop.gov.co/Public/Tendering/OpportunityDetail/Index?noticeUID=CO1.NTC.4066481&amp;isFromPublicArea=True&amp;isModal=False</v>
          </cell>
          <cell r="BZ144" t="str">
            <v>Bogotá</v>
          </cell>
          <cell r="CA144" t="str">
            <v>D.C.</v>
          </cell>
          <cell r="CB144">
            <v>44981</v>
          </cell>
          <cell r="CC144">
            <v>44980</v>
          </cell>
          <cell r="CD144" t="str">
            <v>clara.burgos</v>
          </cell>
          <cell r="CE144" t="str">
            <v>@parquesnacionales.gov.co</v>
          </cell>
          <cell r="CF144" t="str">
            <v>clara.burgos@parquesnacionales.gov.co</v>
          </cell>
          <cell r="CG144" t="str">
            <v>ADMINITRADORA HOTELERA</v>
          </cell>
          <cell r="CH144">
            <v>2023</v>
          </cell>
          <cell r="CI144" t="str">
            <v>BBVA</v>
          </cell>
          <cell r="CJ144" t="str">
            <v>AHORROS</v>
          </cell>
          <cell r="CK144" t="str">
            <v>178428140</v>
          </cell>
          <cell r="CM144" t="str">
            <v>NO</v>
          </cell>
        </row>
        <row r="145">
          <cell r="A145" t="str">
            <v>NC-CPS-142-2023</v>
          </cell>
          <cell r="B145" t="str">
            <v>2 NACIONAL</v>
          </cell>
          <cell r="C145" t="str">
            <v>CD-NC-158-2023</v>
          </cell>
          <cell r="D145">
            <v>142</v>
          </cell>
          <cell r="E145" t="str">
            <v>VALENTINA CAMPUZANO MEJIA</v>
          </cell>
          <cell r="F145">
            <v>44980</v>
          </cell>
          <cell r="G145" t="str">
            <v>Prestar servicios profesionales a la Subdirección de Sostenibilidad y Negocios Ambientales para realizar el acompañamiento y socialización de las estrategias enfocadas al ecoturismo en las áreas protegidas del Sistema de Parques Nacionales Naturales de Colombia y sus zonas de influencia, así como la generación de alianzas público-privadas para el fortalecimiento del ecoturismo.</v>
          </cell>
          <cell r="H145" t="str">
            <v>PROFESIONAL</v>
          </cell>
          <cell r="I145" t="str">
            <v>2 CONTRATACIÓN DIRECTA</v>
          </cell>
          <cell r="J145" t="str">
            <v>14 PRESTACIÓN DE SERVICIOS</v>
          </cell>
          <cell r="K145" t="str">
            <v>N/A</v>
          </cell>
          <cell r="L145">
            <v>80111600</v>
          </cell>
          <cell r="M145">
            <v>21923</v>
          </cell>
          <cell r="O145">
            <v>25423</v>
          </cell>
          <cell r="P145">
            <v>44981</v>
          </cell>
          <cell r="R145" t="str">
            <v>C-3202-0900-4-0-3202010-02</v>
          </cell>
          <cell r="S145" t="str">
            <v>SIMPLIFICADO</v>
          </cell>
          <cell r="T145">
            <v>7735475</v>
          </cell>
          <cell r="U145">
            <v>79159694</v>
          </cell>
          <cell r="V145" t="str">
            <v>Setenta y nueve millones ciento cincuenta y nueve mil seiscientos noventa y cuatro pesos</v>
          </cell>
          <cell r="X145" t="str">
            <v>1 PERSONA NATURAL</v>
          </cell>
          <cell r="Y145" t="str">
            <v>3 CÉDULA DE CIUDADANÍA</v>
          </cell>
          <cell r="Z145">
            <v>24338487</v>
          </cell>
          <cell r="AA145" t="str">
            <v>N-A</v>
          </cell>
          <cell r="AB145" t="str">
            <v>11 NO SE DILIGENCIA INFORMACIÓN PARA ESTE FORMULARIO EN ESTE PERÍODO DE REPORTE</v>
          </cell>
          <cell r="AC145" t="str">
            <v>FEMENINO</v>
          </cell>
          <cell r="AD145" t="str">
            <v>CALDAS</v>
          </cell>
          <cell r="AE145" t="str">
            <v>MANIZALEZ</v>
          </cell>
          <cell r="AF145" t="str">
            <v>VALENTINA</v>
          </cell>
          <cell r="AG145" t="str">
            <v>CAMPUZANO</v>
          </cell>
          <cell r="AH145" t="str">
            <v>MEJIA</v>
          </cell>
          <cell r="AJ145" t="str">
            <v>SI</v>
          </cell>
          <cell r="AK145" t="str">
            <v>1 PÓLIZA</v>
          </cell>
          <cell r="AL145" t="str">
            <v>12 SEGUROS DEL ESTADO</v>
          </cell>
          <cell r="AM145" t="str">
            <v>2 CUMPLIMIENTO</v>
          </cell>
          <cell r="AN145">
            <v>44981</v>
          </cell>
          <cell r="AO145" t="str">
            <v>11-46-101033975</v>
          </cell>
          <cell r="AP145" t="str">
            <v>SSNA-SUBDIRECCION DE SOSTENIBILIDAD Y NEGOCIO AMBIENTALES</v>
          </cell>
          <cell r="AQ145" t="str">
            <v>GRUPO DE CONTRATOS</v>
          </cell>
          <cell r="AR145" t="str">
            <v>SUBDIRECCIÓN DE SOSTENIBILIDAD Y NEGOCIOS AMBIENTALES</v>
          </cell>
          <cell r="AS145" t="str">
            <v>2 SUPERVISOR</v>
          </cell>
          <cell r="AT145" t="str">
            <v>3 CÉDULA DE CIUDADANÍA</v>
          </cell>
          <cell r="AU145">
            <v>51981172</v>
          </cell>
          <cell r="AV145" t="str">
            <v>ALBA LUCIA BELTRAN LOPEZ</v>
          </cell>
          <cell r="AW145">
            <v>307</v>
          </cell>
          <cell r="AX145">
            <v>10.233333333333333</v>
          </cell>
          <cell r="AY145" t="str">
            <v>3 NO PACTADOS</v>
          </cell>
          <cell r="BF145">
            <v>44981</v>
          </cell>
          <cell r="BG145">
            <v>44981</v>
          </cell>
          <cell r="BH145">
            <v>44981</v>
          </cell>
          <cell r="BI145">
            <v>45290</v>
          </cell>
          <cell r="BS145" t="str">
            <v>2023420501000142E</v>
          </cell>
          <cell r="BT145">
            <v>79159694</v>
          </cell>
          <cell r="BU145" t="str">
            <v>LUZ JANETH VILLALBA SUAREZ</v>
          </cell>
          <cell r="BV145" t="str">
            <v>https://www.secop.gov.co/CO1BusinessLine/Tendering/BuyerWorkArea/Index?docUniqueIdentifier=CO1.BDOS.4063086</v>
          </cell>
          <cell r="BW145" t="str">
            <v>VIGENTE</v>
          </cell>
          <cell r="BY145" t="str">
            <v>https://community.secop.gov.co/Public/Tendering/OpportunityDetail/Index?noticeUID=CO1.NTC.4065707&amp;isFromPublicArea=True&amp;isModal=False</v>
          </cell>
          <cell r="BZ145" t="str">
            <v>Bogotá</v>
          </cell>
          <cell r="CA145" t="str">
            <v>D.C.</v>
          </cell>
          <cell r="CB145">
            <v>44981</v>
          </cell>
          <cell r="CC145">
            <v>44980</v>
          </cell>
          <cell r="CD145" t="str">
            <v>valentin.campuzano</v>
          </cell>
          <cell r="CE145" t="str">
            <v>@parquesnacionales.gov.co</v>
          </cell>
          <cell r="CF145" t="str">
            <v>valentin.campuzano@parquesnacionales.gov.co</v>
          </cell>
          <cell r="CG145" t="str">
            <v>PUBLICISTA</v>
          </cell>
          <cell r="CH145">
            <v>2023</v>
          </cell>
          <cell r="CI145" t="str">
            <v>BANCOLOMBIA</v>
          </cell>
          <cell r="CJ145" t="str">
            <v>AHORROS</v>
          </cell>
          <cell r="CK145" t="str">
            <v>29985458951</v>
          </cell>
          <cell r="CM145" t="str">
            <v>NO</v>
          </cell>
        </row>
        <row r="146">
          <cell r="A146" t="str">
            <v>NC-CPS-143-2023</v>
          </cell>
          <cell r="B146" t="str">
            <v>2 NACIONAL</v>
          </cell>
          <cell r="C146" t="str">
            <v>CD-NC-154-2023</v>
          </cell>
          <cell r="D146">
            <v>143</v>
          </cell>
          <cell r="E146" t="str">
            <v>CATALINA LEONOR PARRA ORJUELA</v>
          </cell>
          <cell r="F146">
            <v>44981</v>
          </cell>
          <cell r="G146" t="str">
            <v>Prestar servicios profesionales en la Subdirección de Sostenibilidad y Negocios Ambientales para realizar la estructuración, análisis jurídico de documentos técnicos, elaboración de documentos precontractuales y postcontractuales relacionados con la línea de ecoturismo, así como el seguimiento a los contratos y convenios que se suscriban por la Subdirección.</v>
          </cell>
          <cell r="H146" t="str">
            <v>PROFESIONAL</v>
          </cell>
          <cell r="I146" t="str">
            <v>2 CONTRATACIÓN DIRECTA</v>
          </cell>
          <cell r="J146" t="str">
            <v>14 PRESTACIÓN DE SERVICIOS</v>
          </cell>
          <cell r="K146" t="str">
            <v>N/A</v>
          </cell>
          <cell r="L146">
            <v>80111600</v>
          </cell>
          <cell r="M146">
            <v>32323</v>
          </cell>
          <cell r="O146">
            <v>26923</v>
          </cell>
          <cell r="P146">
            <v>44981</v>
          </cell>
          <cell r="R146" t="str">
            <v>C-3202-0900-4-0-3202010-02</v>
          </cell>
          <cell r="S146" t="str">
            <v>SIMPLIFICADO</v>
          </cell>
          <cell r="T146">
            <v>9242189</v>
          </cell>
          <cell r="U146">
            <v>83179701</v>
          </cell>
          <cell r="V146" t="str">
            <v>Ochenta y tres millones ciento setenta y nueve mil setecientos un pesos</v>
          </cell>
          <cell r="X146" t="str">
            <v>1 PERSONA NATURAL</v>
          </cell>
          <cell r="Y146" t="str">
            <v>3 CÉDULA DE CIUDADANÍA</v>
          </cell>
          <cell r="Z146">
            <v>30331649</v>
          </cell>
          <cell r="AA146" t="str">
            <v>N-A</v>
          </cell>
          <cell r="AB146" t="str">
            <v>11 NO SE DILIGENCIA INFORMACIÓN PARA ESTE FORMULARIO EN ESTE PERÍODO DE REPORTE</v>
          </cell>
          <cell r="AC146" t="str">
            <v>FEMENINO</v>
          </cell>
          <cell r="AD146" t="str">
            <v>CALDAS</v>
          </cell>
          <cell r="AE146" t="str">
            <v>MANIZALEZ</v>
          </cell>
          <cell r="AF146" t="str">
            <v>CATALINA</v>
          </cell>
          <cell r="AG146" t="str">
            <v>LEONOR</v>
          </cell>
          <cell r="AH146" t="str">
            <v>PARRA</v>
          </cell>
          <cell r="AI146" t="str">
            <v>ORJUELA</v>
          </cell>
          <cell r="AJ146" t="str">
            <v>SI</v>
          </cell>
          <cell r="AK146" t="str">
            <v>1 PÓLIZA</v>
          </cell>
          <cell r="AL146" t="str">
            <v>12 SEGUROS DEL ESTADO</v>
          </cell>
          <cell r="AM146" t="str">
            <v>2 CUMPLIMIENTO</v>
          </cell>
          <cell r="AN146">
            <v>44981</v>
          </cell>
          <cell r="AO146" t="str">
            <v>21-46-101064477</v>
          </cell>
          <cell r="AP146" t="str">
            <v>SSNA-SUBDIRECCION DE SOSTENIBILIDAD Y NEGOCIO AMBIENTALES</v>
          </cell>
          <cell r="AQ146" t="str">
            <v>GRUPO DE CONTRATOS</v>
          </cell>
          <cell r="AR146" t="str">
            <v>SUBDIRECCIÓN DE SOSTENIBILIDAD Y NEGOCIOS AMBIENTALES</v>
          </cell>
          <cell r="AS146" t="str">
            <v>2 SUPERVISOR</v>
          </cell>
          <cell r="AT146" t="str">
            <v>3 CÉDULA DE CIUDADANÍA</v>
          </cell>
          <cell r="AU146">
            <v>37329045</v>
          </cell>
          <cell r="AV146" t="str">
            <v>MERLY XIOMARA PACHECO</v>
          </cell>
          <cell r="AW146">
            <v>270</v>
          </cell>
          <cell r="AX146">
            <v>9</v>
          </cell>
          <cell r="AY146" t="str">
            <v>3 NO PACTADOS</v>
          </cell>
          <cell r="BF146">
            <v>44981</v>
          </cell>
          <cell r="BG146">
            <v>44981</v>
          </cell>
          <cell r="BH146">
            <v>44981</v>
          </cell>
          <cell r="BI146">
            <v>45253</v>
          </cell>
          <cell r="BS146" t="str">
            <v>2023420501000143E</v>
          </cell>
          <cell r="BT146">
            <v>83179701</v>
          </cell>
          <cell r="BU146" t="str">
            <v>EDNA ROCIO CASTRO</v>
          </cell>
          <cell r="BV146" t="str">
            <v>https://www.secop.gov.co/CO1BusinessLine/Tendering/BuyerWorkArea/Index?docUniqueIdentifier=CO1.BDOS.4067167</v>
          </cell>
          <cell r="BW146" t="str">
            <v>VIGENTE</v>
          </cell>
          <cell r="BY146" t="str">
            <v>https://community.secop.gov.co/Public/Tendering/OpportunityDetail/Index?noticeUID=CO1.NTC.4071655&amp;isFromPublicArea=True&amp;isModal=False</v>
          </cell>
          <cell r="BZ146" t="str">
            <v>Bogotá</v>
          </cell>
          <cell r="CA146" t="str">
            <v>D.C.</v>
          </cell>
          <cell r="CB146">
            <v>44981</v>
          </cell>
          <cell r="CC146">
            <v>44981</v>
          </cell>
          <cell r="CD146" t="str">
            <v>catalina.parra</v>
          </cell>
          <cell r="CE146" t="str">
            <v>@parquesnacionales.gov.co</v>
          </cell>
          <cell r="CF146" t="str">
            <v>catalina.parra@parquesnacionales.gov.co</v>
          </cell>
          <cell r="CG146" t="str">
            <v>ABOGADA</v>
          </cell>
          <cell r="CH146">
            <v>2023</v>
          </cell>
          <cell r="CI146" t="str">
            <v>BBVA</v>
          </cell>
          <cell r="CJ146" t="str">
            <v>AHORROS</v>
          </cell>
          <cell r="CK146" t="str">
            <v>627165863</v>
          </cell>
          <cell r="CM146" t="str">
            <v>NO</v>
          </cell>
        </row>
        <row r="147">
          <cell r="A147" t="str">
            <v>NC-CPS-144-2023</v>
          </cell>
          <cell r="B147" t="str">
            <v>2 NACIONAL</v>
          </cell>
          <cell r="C147" t="str">
            <v>CD-NC-155-2023</v>
          </cell>
          <cell r="D147">
            <v>144</v>
          </cell>
          <cell r="E147" t="str">
            <v>CLAUDIA PATRICIA GALINDO RODRIGUEZ</v>
          </cell>
          <cell r="F147">
            <v>44980</v>
          </cell>
          <cell r="G147" t="str">
            <v>Prestación de servicios profesionales para la gestión de información técnico-científica desde el ámbito biótico que sustente los procesos de declaratoria y ampliación de áreas protegidas del ámbito nacional liderados por Parques Nacionales Naturales de Colombia, así como coadyuvar en el desarrollo del objetivo 1 del Conpes 4050</v>
          </cell>
          <cell r="H147" t="str">
            <v>PROFESIONAL</v>
          </cell>
          <cell r="I147" t="str">
            <v>2 CONTRATACIÓN DIRECTA</v>
          </cell>
          <cell r="J147" t="str">
            <v>14 PRESTACIÓN DE SERVICIOS</v>
          </cell>
          <cell r="K147" t="str">
            <v>N/A</v>
          </cell>
          <cell r="L147">
            <v>77101604</v>
          </cell>
          <cell r="M147">
            <v>29723</v>
          </cell>
          <cell r="O147">
            <v>27423</v>
          </cell>
          <cell r="P147">
            <v>44981</v>
          </cell>
          <cell r="R147" t="str">
            <v>C-3202-0900-4-0-3202018-02</v>
          </cell>
          <cell r="S147" t="str">
            <v>SIMPLIFICADO</v>
          </cell>
          <cell r="T147">
            <v>6494854</v>
          </cell>
          <cell r="U147">
            <v>38969124</v>
          </cell>
          <cell r="V147" t="str">
            <v>Treinta y ocho millones novecientos sesenta y nueve mil ciento veinticuatro pesos</v>
          </cell>
          <cell r="X147" t="str">
            <v>1 PERSONA NATURAL</v>
          </cell>
          <cell r="Y147" t="str">
            <v>3 CÉDULA DE CIUDADANÍA</v>
          </cell>
          <cell r="Z147">
            <v>1015401742</v>
          </cell>
          <cell r="AA147" t="str">
            <v>N-A</v>
          </cell>
          <cell r="AB147" t="str">
            <v>11 NO SE DILIGENCIA INFORMACIÓN PARA ESTE FORMULARIO EN ESTE PERÍODO DE REPORTE</v>
          </cell>
          <cell r="AC147" t="str">
            <v>FEMENINO</v>
          </cell>
          <cell r="AD147" t="str">
            <v>CUNDINAMARCA</v>
          </cell>
          <cell r="AE147" t="str">
            <v>BOGOTA</v>
          </cell>
          <cell r="AF147" t="str">
            <v>CLAUDIA</v>
          </cell>
          <cell r="AG147" t="str">
            <v>PATRICIA</v>
          </cell>
          <cell r="AH147" t="str">
            <v>GALINDO</v>
          </cell>
          <cell r="AI147" t="str">
            <v>RODRIGUEZ</v>
          </cell>
          <cell r="AJ147" t="str">
            <v>NO</v>
          </cell>
          <cell r="AK147" t="str">
            <v>6 NO CONSTITUYÓ GARANTÍAS</v>
          </cell>
          <cell r="AL147" t="str">
            <v>N-A</v>
          </cell>
          <cell r="AM147" t="str">
            <v>N-A</v>
          </cell>
          <cell r="AN147" t="str">
            <v>N-A</v>
          </cell>
          <cell r="AO147" t="str">
            <v>N-A</v>
          </cell>
          <cell r="AP147" t="str">
            <v>SGMAP-SUBDIRECCION DE GESTION Y MANEJO DE AREAS PROTEGIDAS</v>
          </cell>
          <cell r="AQ147" t="str">
            <v>GRUPO DE CONTRATOS</v>
          </cell>
          <cell r="AR147" t="str">
            <v>GRUPO DE GESTIÓN E INTEGRACIÓN DEL SINAP</v>
          </cell>
          <cell r="AS147" t="str">
            <v>2 SUPERVISOR</v>
          </cell>
          <cell r="AT147" t="str">
            <v>3 CÉDULA DE CIUDADANÍA</v>
          </cell>
          <cell r="AU147">
            <v>5947992</v>
          </cell>
          <cell r="AV147" t="str">
            <v>LUIS ALBERTO CRUZ COLORADO</v>
          </cell>
          <cell r="AW147">
            <v>180</v>
          </cell>
          <cell r="AX147">
            <v>6</v>
          </cell>
          <cell r="AY147" t="str">
            <v>3 NO PACTADOS</v>
          </cell>
          <cell r="AZ147" t="str">
            <v>3 ADICIÓN EN VALOR y EN TIEMPO</v>
          </cell>
          <cell r="BA147">
            <v>1</v>
          </cell>
          <cell r="BB147">
            <v>19484562</v>
          </cell>
          <cell r="BC147">
            <v>45160</v>
          </cell>
          <cell r="BD147">
            <v>90</v>
          </cell>
          <cell r="BE147">
            <v>45160</v>
          </cell>
          <cell r="BF147">
            <v>44981</v>
          </cell>
          <cell r="BG147">
            <v>44981</v>
          </cell>
          <cell r="BH147">
            <v>44981</v>
          </cell>
          <cell r="BI147">
            <v>45253</v>
          </cell>
          <cell r="BS147" t="str">
            <v>2023420501000144E</v>
          </cell>
          <cell r="BT147">
            <v>58453686</v>
          </cell>
          <cell r="BU147" t="str">
            <v>LUZ JANETH VILLALBA SUAREZ</v>
          </cell>
          <cell r="BV147" t="str">
            <v>https://www.secop.gov.co/CO1BusinessLine/Tendering/BuyerWorkArea/Index?docUniqueIdentifier=CO1.BDOS.4063365</v>
          </cell>
          <cell r="BW147" t="str">
            <v>VIGENTE</v>
          </cell>
          <cell r="BY147" t="str">
            <v>https://community.secop.gov.co/Public/Tendering/OpportunityDetail/Index?noticeUID=CO1.NTC.4066107&amp;isFromPublicArea=True&amp;isModal=False</v>
          </cell>
          <cell r="BZ147" t="str">
            <v>Bogotá</v>
          </cell>
          <cell r="CA147" t="str">
            <v>D.C.</v>
          </cell>
          <cell r="CB147" t="str">
            <v>N-A</v>
          </cell>
          <cell r="CC147">
            <v>44980</v>
          </cell>
          <cell r="CD147" t="str">
            <v>claudia.galindo</v>
          </cell>
          <cell r="CE147" t="str">
            <v>@parquesnacionales.gov.co</v>
          </cell>
          <cell r="CF147" t="str">
            <v>claudia.galindo@parquesnacionales.gov.co</v>
          </cell>
          <cell r="CG147" t="str">
            <v>LICENCIADA EN BIOLOGIA</v>
          </cell>
          <cell r="CH147">
            <v>2023</v>
          </cell>
          <cell r="CI147" t="str">
            <v>DAVIVIENDA</v>
          </cell>
          <cell r="CJ147" t="str">
            <v>AHORROS</v>
          </cell>
          <cell r="CK147" t="str">
            <v>7470429064</v>
          </cell>
          <cell r="CM147" t="str">
            <v>NO</v>
          </cell>
        </row>
        <row r="148">
          <cell r="A148" t="str">
            <v>NC-CPS-145-2023</v>
          </cell>
          <cell r="B148" t="str">
            <v>2 NACIONAL</v>
          </cell>
          <cell r="C148" t="str">
            <v>CD-NC-142-2023</v>
          </cell>
          <cell r="D148">
            <v>145</v>
          </cell>
          <cell r="E148" t="str">
            <v>CARLOS ANDRES SARRIA CAICEDO</v>
          </cell>
          <cell r="F148">
            <v>44981</v>
          </cell>
          <cell r="G148" t="str">
            <v>Prestar los servicios profesionales a la Oficina Asesora Jurídica, dentro de las actuaciones de adquisición y saneamiento de los predios dentro del Sistema de Parques Nacionales Naturales, así como proyectar o revisar los documentos jurídicos que se le asignen en especial con componente misional y territorial</v>
          </cell>
          <cell r="H148" t="str">
            <v>PROFESIONAL</v>
          </cell>
          <cell r="I148" t="str">
            <v>2 CONTRATACIÓN DIRECTA</v>
          </cell>
          <cell r="J148" t="str">
            <v>14 PRESTACIÓN DE SERVICIOS</v>
          </cell>
          <cell r="K148" t="str">
            <v>N/A</v>
          </cell>
          <cell r="L148">
            <v>77101700</v>
          </cell>
          <cell r="M148">
            <v>31223</v>
          </cell>
          <cell r="O148">
            <v>26823</v>
          </cell>
          <cell r="P148">
            <v>44981</v>
          </cell>
          <cell r="R148" t="str">
            <v>C-3202-0900-4-0-3202032-02</v>
          </cell>
          <cell r="S148" t="str">
            <v>SIMPLIFICADO</v>
          </cell>
          <cell r="T148">
            <v>6900000</v>
          </cell>
          <cell r="U148">
            <v>48300000</v>
          </cell>
          <cell r="V148" t="str">
            <v>Cuarenta y ocho millones trescientos mil pesos</v>
          </cell>
          <cell r="X148" t="str">
            <v>1 PERSONA NATURAL</v>
          </cell>
          <cell r="Y148" t="str">
            <v>3 CÉDULA DE CIUDADANÍA</v>
          </cell>
          <cell r="Z148">
            <v>94449036</v>
          </cell>
          <cell r="AA148" t="str">
            <v>N-A</v>
          </cell>
          <cell r="AB148" t="str">
            <v>11 NO SE DILIGENCIA INFORMACIÓN PARA ESTE FORMULARIO EN ESTE PERÍODO DE REPORTE</v>
          </cell>
          <cell r="AC148" t="str">
            <v>MASCULINO</v>
          </cell>
          <cell r="AD148" t="str">
            <v>VALLE DEL CAUCA</v>
          </cell>
          <cell r="AE148" t="str">
            <v>CALI</v>
          </cell>
          <cell r="AF148" t="str">
            <v>CARLOS</v>
          </cell>
          <cell r="AG148" t="str">
            <v>ANDRES</v>
          </cell>
          <cell r="AH148" t="str">
            <v>SARRIA</v>
          </cell>
          <cell r="AI148" t="str">
            <v>CAICEDO</v>
          </cell>
          <cell r="AJ148" t="str">
            <v>NO</v>
          </cell>
          <cell r="AK148" t="str">
            <v>6 NO CONSTITUYÓ GARANTÍAS</v>
          </cell>
          <cell r="AL148" t="str">
            <v>N-A</v>
          </cell>
          <cell r="AM148" t="str">
            <v>N-A</v>
          </cell>
          <cell r="AN148" t="str">
            <v>N-A</v>
          </cell>
          <cell r="AO148" t="str">
            <v>N-A</v>
          </cell>
          <cell r="AP148" t="str">
            <v>SAF-SUBDIRECCION ADMINISTRATIVA Y FINANCIERA</v>
          </cell>
          <cell r="AQ148" t="str">
            <v>GRUPO DE CONTRATOS</v>
          </cell>
          <cell r="AR148" t="str">
            <v>OFICINA ASESORA JURIDICA</v>
          </cell>
          <cell r="AS148" t="str">
            <v>2 SUPERVISOR</v>
          </cell>
          <cell r="AT148" t="str">
            <v>3 CÉDULA DE CIUDADANÍA</v>
          </cell>
          <cell r="AU148">
            <v>1022328129</v>
          </cell>
          <cell r="AV148" t="str">
            <v>HELENA ALEJANDRA DEL PILAR DIAZ PAVA</v>
          </cell>
          <cell r="AW148">
            <v>210</v>
          </cell>
          <cell r="AX148">
            <v>7</v>
          </cell>
          <cell r="AY148" t="str">
            <v>3 NO PACTADOS</v>
          </cell>
          <cell r="AZ148" t="str">
            <v>3 ADICIÓN EN VALOR y EN TIEMPO</v>
          </cell>
          <cell r="BA148">
            <v>1</v>
          </cell>
          <cell r="BB148">
            <v>22310000</v>
          </cell>
          <cell r="BC148">
            <v>45191</v>
          </cell>
          <cell r="BD148">
            <v>97</v>
          </cell>
          <cell r="BE148">
            <v>45191</v>
          </cell>
          <cell r="BF148">
            <v>44981</v>
          </cell>
          <cell r="BG148">
            <v>44981</v>
          </cell>
          <cell r="BH148">
            <v>44981</v>
          </cell>
          <cell r="BI148">
            <v>45290</v>
          </cell>
          <cell r="BS148" t="str">
            <v>2023420501000145E</v>
          </cell>
          <cell r="BT148">
            <v>70610000</v>
          </cell>
          <cell r="BU148" t="str">
            <v>LUZ JANETH VILLALBA SUAREZ</v>
          </cell>
          <cell r="BV148" t="str">
            <v>https://community.secop.gov.co/Public/Tendering/ContractNoticePhases/View?PPI=CO1.PPI.23393243&amp;isFromPublicArea=True&amp;isModal=False</v>
          </cell>
          <cell r="BW148" t="str">
            <v>VIGENTE</v>
          </cell>
          <cell r="BY148" t="str">
            <v>https://community.secop.gov.co/Public/Tendering/OpportunityDetail/Index?noticeUID=CO1.NTC.4065825&amp;isFromPublicArea=True&amp;isModal=False</v>
          </cell>
          <cell r="BZ148" t="str">
            <v>Bogotá</v>
          </cell>
          <cell r="CA148" t="str">
            <v>D.C.</v>
          </cell>
          <cell r="CB148" t="str">
            <v>N-A</v>
          </cell>
          <cell r="CC148">
            <v>44980</v>
          </cell>
          <cell r="CD148" t="str">
            <v>carlos.sarria</v>
          </cell>
          <cell r="CE148" t="str">
            <v>@parquesnacionales.gov.co</v>
          </cell>
          <cell r="CF148" t="str">
            <v>carlos.sarria@parquesnacionales.gov.co</v>
          </cell>
          <cell r="CG148" t="str">
            <v>ABOGADO</v>
          </cell>
          <cell r="CH148">
            <v>2023</v>
          </cell>
          <cell r="CI148" t="str">
            <v>-</v>
          </cell>
          <cell r="CM148" t="str">
            <v>NO</v>
          </cell>
        </row>
        <row r="149">
          <cell r="A149" t="str">
            <v>NC-CPS-146-2023</v>
          </cell>
          <cell r="B149" t="str">
            <v>2 NACIONAL</v>
          </cell>
          <cell r="C149" t="str">
            <v>CD-NC-159-2023</v>
          </cell>
          <cell r="D149">
            <v>146</v>
          </cell>
          <cell r="E149" t="str">
            <v>MARTHA LILIANA SARMIENTO GARCIA</v>
          </cell>
          <cell r="F149">
            <v>44981</v>
          </cell>
          <cell r="G149" t="str">
            <v>Prestación de servicios profesionales para acompañar el diseño e implementación de Programas Educativos en Parques Nacionales Naturales de Colombia en el marco del plan de formación para el SINAP.</v>
          </cell>
          <cell r="H149" t="str">
            <v>PROFESIONAL</v>
          </cell>
          <cell r="I149" t="str">
            <v>2 CONTRATACIÓN DIRECTA</v>
          </cell>
          <cell r="J149" t="str">
            <v>14 PRESTACIÓN DE SERVICIOS</v>
          </cell>
          <cell r="K149" t="str">
            <v>N/A</v>
          </cell>
          <cell r="L149">
            <v>77101604</v>
          </cell>
          <cell r="M149">
            <v>26023</v>
          </cell>
          <cell r="O149">
            <v>27023</v>
          </cell>
          <cell r="P149">
            <v>44981</v>
          </cell>
          <cell r="R149" t="str">
            <v>C-3202-0900-4-0-3202014-02</v>
          </cell>
          <cell r="S149" t="str">
            <v>SIMPLIFICADO</v>
          </cell>
          <cell r="T149">
            <v>6494854</v>
          </cell>
          <cell r="U149">
            <v>25979416</v>
          </cell>
          <cell r="V149" t="str">
            <v>Veinticinco millones novecientos setenta y nueve mil cuatrocientos dieciséis pesos</v>
          </cell>
          <cell r="X149" t="str">
            <v>1 PERSONA NATURAL</v>
          </cell>
          <cell r="Y149" t="str">
            <v>3 CÉDULA DE CIUDADANÍA</v>
          </cell>
          <cell r="Z149">
            <v>1077142906</v>
          </cell>
          <cell r="AA149" t="str">
            <v>N-A</v>
          </cell>
          <cell r="AB149" t="str">
            <v>11 NO SE DILIGENCIA INFORMACIÓN PARA ESTE FORMULARIO EN ESTE PERÍODO DE REPORTE</v>
          </cell>
          <cell r="AC149" t="str">
            <v>FEMENINO</v>
          </cell>
          <cell r="AD149" t="str">
            <v>CUNDINAMARCA</v>
          </cell>
          <cell r="AE149" t="str">
            <v>BOGOTA</v>
          </cell>
          <cell r="AF149" t="str">
            <v>MARTHA</v>
          </cell>
          <cell r="AG149" t="str">
            <v>LILIANA</v>
          </cell>
          <cell r="AH149" t="str">
            <v>SARMIENTO</v>
          </cell>
          <cell r="AI149" t="str">
            <v>GARCIA</v>
          </cell>
          <cell r="AJ149" t="str">
            <v>NO</v>
          </cell>
          <cell r="AK149" t="str">
            <v>6 NO CONSTITUYÓ GARANTÍAS</v>
          </cell>
          <cell r="AL149" t="str">
            <v>N-A</v>
          </cell>
          <cell r="AM149" t="str">
            <v>N-A</v>
          </cell>
          <cell r="AN149" t="str">
            <v>N-A</v>
          </cell>
          <cell r="AO149" t="str">
            <v>N-A</v>
          </cell>
          <cell r="AP149" t="str">
            <v>SGMAP-SUBDIRECCION DE GESTION Y MANEJO DE AREAS PROTEGIDAS</v>
          </cell>
          <cell r="AQ149" t="str">
            <v>GRUPO DE CONTRATOS</v>
          </cell>
          <cell r="AR149" t="str">
            <v>GRUPO DE PLANEACIÓN Y MANEJO</v>
          </cell>
          <cell r="AS149" t="str">
            <v>2 SUPERVISOR</v>
          </cell>
          <cell r="AT149" t="str">
            <v>3 CÉDULA DE CIUDADANÍA</v>
          </cell>
          <cell r="AU149">
            <v>80875190</v>
          </cell>
          <cell r="AV149" t="str">
            <v>CÉSAR ANDRÉS DELGADO HERNÁNDEZ</v>
          </cell>
          <cell r="AW149">
            <v>120</v>
          </cell>
          <cell r="AX149">
            <v>4</v>
          </cell>
          <cell r="AY149" t="str">
            <v>3 NO PACTADOS</v>
          </cell>
          <cell r="BF149">
            <v>44981</v>
          </cell>
          <cell r="BG149">
            <v>44981</v>
          </cell>
          <cell r="BH149">
            <v>44981</v>
          </cell>
          <cell r="BI149">
            <v>45100</v>
          </cell>
          <cell r="BS149" t="str">
            <v>2023420501000146E</v>
          </cell>
          <cell r="BT149">
            <v>25979416</v>
          </cell>
          <cell r="BU149" t="str">
            <v>MYRIAM JANETH GONZALEZ</v>
          </cell>
          <cell r="BV149" t="str">
            <v>https://www.secop.gov.co/CO1BusinessLine/Tendering/BuyerWorkArea/Index?docUniqueIdentifier=CO1.BDOS.4065130</v>
          </cell>
          <cell r="BW149" t="str">
            <v>TERMINADO NORMALMENTE</v>
          </cell>
          <cell r="BY149" t="str">
            <v>https://community.secop.gov.co/Public/Tendering/OpportunityDetail/Index?noticeUID=CO1.NTC.4068309&amp;isFromPublicArea=True&amp;isModal=False</v>
          </cell>
          <cell r="BZ149" t="str">
            <v>Bogotá</v>
          </cell>
          <cell r="CA149" t="str">
            <v>D.C.</v>
          </cell>
          <cell r="CB149" t="str">
            <v>N-A</v>
          </cell>
          <cell r="CC149">
            <v>44979</v>
          </cell>
          <cell r="CD149" t="str">
            <v>martha.sarmiento</v>
          </cell>
          <cell r="CE149" t="str">
            <v>@parquesnacionales.gov.co</v>
          </cell>
          <cell r="CF149" t="str">
            <v>martha.sarmiento@parquesnacionales.gov.co</v>
          </cell>
          <cell r="CG149" t="str">
            <v>LICENCIADA EN BIOLOGIA</v>
          </cell>
          <cell r="CH149">
            <v>2023</v>
          </cell>
          <cell r="CI149" t="str">
            <v>BOGOTA</v>
          </cell>
          <cell r="CJ149" t="str">
            <v>AHORROS</v>
          </cell>
          <cell r="CK149" t="str">
            <v>237054952</v>
          </cell>
          <cell r="CM149" t="str">
            <v>NO</v>
          </cell>
        </row>
        <row r="150">
          <cell r="A150" t="str">
            <v>NC-CPS-147-2023</v>
          </cell>
          <cell r="B150" t="str">
            <v>2 NACIONAL</v>
          </cell>
          <cell r="C150" t="str">
            <v>CD-NC-160-2023</v>
          </cell>
          <cell r="D150">
            <v>147</v>
          </cell>
          <cell r="E150" t="str">
            <v>VIVIANA URREA MINOTA</v>
          </cell>
          <cell r="F150">
            <v>44981</v>
          </cell>
          <cell r="G150" t="str">
            <v>Prestación de servicios profesionales para orientar técnicamente a las áreas protegidas administradas por Parques Nacionales Naturales de Colombia para la gestión integral del agua y la implementación del programa de conservación del agua.</v>
          </cell>
          <cell r="H150" t="str">
            <v>PROFESIONAL</v>
          </cell>
          <cell r="I150" t="str">
            <v>2 CONTRATACIÓN DIRECTA</v>
          </cell>
          <cell r="J150" t="str">
            <v>14 PRESTACIÓN DE SERVICIOS</v>
          </cell>
          <cell r="K150" t="str">
            <v>N/A</v>
          </cell>
          <cell r="L150">
            <v>77101604</v>
          </cell>
          <cell r="M150">
            <v>17623</v>
          </cell>
          <cell r="O150">
            <v>27123</v>
          </cell>
          <cell r="P150">
            <v>44981</v>
          </cell>
          <cell r="R150" t="str">
            <v>C-3202-0900-4-0-3202004-02</v>
          </cell>
          <cell r="S150" t="str">
            <v>SIMPLIFICADO</v>
          </cell>
          <cell r="T150">
            <v>6494854</v>
          </cell>
          <cell r="U150">
            <v>67113491</v>
          </cell>
          <cell r="V150" t="str">
            <v>Sesenta y siete millones ciento trece mil cuatrocientos noventa y un pesos</v>
          </cell>
          <cell r="X150" t="str">
            <v>1 PERSONA NATURAL</v>
          </cell>
          <cell r="Y150" t="str">
            <v>3 CÉDULA DE CIUDADANÍA</v>
          </cell>
          <cell r="Z150">
            <v>1037604238</v>
          </cell>
          <cell r="AA150" t="str">
            <v>N-A</v>
          </cell>
          <cell r="AB150" t="str">
            <v>11 NO SE DILIGENCIA INFORMACIÓN PARA ESTE FORMULARIO EN ESTE PERÍODO DE REPORTE</v>
          </cell>
          <cell r="AC150" t="str">
            <v>FEMENINO</v>
          </cell>
          <cell r="AD150" t="str">
            <v>ANTIOQUIA</v>
          </cell>
          <cell r="AE150" t="str">
            <v>ITAGUI</v>
          </cell>
          <cell r="AF150" t="str">
            <v>VIVIANA</v>
          </cell>
          <cell r="AG150" t="str">
            <v>URREA</v>
          </cell>
          <cell r="AH150" t="str">
            <v>MINOTA</v>
          </cell>
          <cell r="AJ150" t="str">
            <v>SI</v>
          </cell>
          <cell r="AK150" t="str">
            <v>1 PÓLIZA</v>
          </cell>
          <cell r="AL150" t="str">
            <v>12 SEGUROS DEL ESTADO</v>
          </cell>
          <cell r="AM150" t="str">
            <v>2 CUMPLIMIENTO</v>
          </cell>
          <cell r="AN150">
            <v>44981</v>
          </cell>
          <cell r="AO150" t="str">
            <v>21-46-101064491</v>
          </cell>
          <cell r="AP150" t="str">
            <v>SGMAP-SUBDIRECCION DE GESTION Y MANEJO DE AREAS PROTEGIDAS</v>
          </cell>
          <cell r="AQ150" t="str">
            <v>GRUPO DE CONTRATOS</v>
          </cell>
          <cell r="AR150" t="str">
            <v>GRUPO DE PLANEACIÓN Y MANEJO</v>
          </cell>
          <cell r="AS150" t="str">
            <v>2 SUPERVISOR</v>
          </cell>
          <cell r="AT150" t="str">
            <v>3 CÉDULA DE CIUDADANÍA</v>
          </cell>
          <cell r="AU150">
            <v>80875190</v>
          </cell>
          <cell r="AV150" t="str">
            <v>CÉSAR ANDRÉS DELGADO HERNÁNDEZ</v>
          </cell>
          <cell r="AW150">
            <v>308</v>
          </cell>
          <cell r="AX150">
            <v>10.266666666666667</v>
          </cell>
          <cell r="AY150" t="str">
            <v>3 NO PACTADOS</v>
          </cell>
          <cell r="BF150">
            <v>44981</v>
          </cell>
          <cell r="BG150">
            <v>44981</v>
          </cell>
          <cell r="BH150">
            <v>44981</v>
          </cell>
          <cell r="BI150">
            <v>45290</v>
          </cell>
          <cell r="BS150" t="str">
            <v>2023420501000147E</v>
          </cell>
          <cell r="BT150">
            <v>67113491</v>
          </cell>
          <cell r="BU150" t="str">
            <v>MYRIAM JANETH GONZALEZ</v>
          </cell>
          <cell r="BV150" t="str">
            <v>https://www.secop.gov.co/CO1BusinessLine/Tendering/BuyerWorkArea/Index?docUniqueIdentifier=CO1.BDOS.4065439</v>
          </cell>
          <cell r="BW150" t="str">
            <v>VIGENTE</v>
          </cell>
          <cell r="BY150" t="str">
            <v>https://community.secop.gov.co/Public/Tendering/OpportunityDetail/Index?noticeUID=CO1.NTC.4073017&amp;isFromPublicArea=True&amp;isModal=False</v>
          </cell>
          <cell r="BZ150" t="str">
            <v>Bogotá</v>
          </cell>
          <cell r="CA150" t="str">
            <v>D.C.</v>
          </cell>
          <cell r="CB150">
            <v>44981</v>
          </cell>
          <cell r="CC150">
            <v>44979</v>
          </cell>
          <cell r="CD150" t="str">
            <v>viviana.urrea</v>
          </cell>
          <cell r="CE150" t="str">
            <v>@parquesnacionales.gov.co</v>
          </cell>
          <cell r="CF150" t="str">
            <v>viviana.urrea@parquesnacionales.gov.co</v>
          </cell>
          <cell r="CG150" t="str">
            <v>INGENIERO CIVIL</v>
          </cell>
          <cell r="CH150">
            <v>2023</v>
          </cell>
          <cell r="CI150" t="str">
            <v>BANCOLOMBIA</v>
          </cell>
          <cell r="CJ150" t="str">
            <v>AHORROS</v>
          </cell>
          <cell r="CK150" t="str">
            <v>58259115181</v>
          </cell>
          <cell r="CM150" t="str">
            <v>NO</v>
          </cell>
        </row>
        <row r="151">
          <cell r="A151" t="str">
            <v>NC-CPS-148-2023</v>
          </cell>
          <cell r="B151" t="str">
            <v>2 NACIONAL</v>
          </cell>
          <cell r="C151" t="str">
            <v>CD-NC-171-2023</v>
          </cell>
          <cell r="D151">
            <v>148</v>
          </cell>
          <cell r="E151" t="str">
            <v>ANA MARIA HERNANDEZ ANZOLA</v>
          </cell>
          <cell r="F151">
            <v>44981</v>
          </cell>
          <cell r="G151" t="str">
            <v>Prestación de servicios profesionales para estructurar los datos de los acuerdos de restauración con campesinos, de acuerdo con los resultados de análisis de información satelital y criterios de gestión del conocimiento.</v>
          </cell>
          <cell r="H151" t="str">
            <v>PROFESIONAL</v>
          </cell>
          <cell r="I151" t="str">
            <v>2 CONTRATACIÓN DIRECTA</v>
          </cell>
          <cell r="J151" t="str">
            <v>14 PRESTACIÓN DE SERVICIOS</v>
          </cell>
          <cell r="K151" t="str">
            <v>N/A</v>
          </cell>
          <cell r="L151">
            <v>81112002</v>
          </cell>
          <cell r="M151">
            <v>17123</v>
          </cell>
          <cell r="O151">
            <v>27223</v>
          </cell>
          <cell r="P151">
            <v>44981</v>
          </cell>
          <cell r="R151" t="str">
            <v>C-3202-0900-4-0-3202005-02</v>
          </cell>
          <cell r="S151" t="str">
            <v>SIMPLIFICADO</v>
          </cell>
          <cell r="T151">
            <v>5877696</v>
          </cell>
          <cell r="U151">
            <v>61715805</v>
          </cell>
          <cell r="V151" t="str">
            <v>Sesenta y un millones setecientos quince mil ochocientos cinco pesos</v>
          </cell>
          <cell r="X151" t="str">
            <v>1 PERSONA NATURAL</v>
          </cell>
          <cell r="Y151" t="str">
            <v>3 CÉDULA DE CIUDADANÍA</v>
          </cell>
          <cell r="Z151">
            <v>1032363869</v>
          </cell>
          <cell r="AA151" t="str">
            <v>N-A</v>
          </cell>
          <cell r="AB151" t="str">
            <v>11 NO SE DILIGENCIA INFORMACIÓN PARA ESTE FORMULARIO EN ESTE PERÍODO DE REPORTE</v>
          </cell>
          <cell r="AC151" t="str">
            <v>MASCULINO</v>
          </cell>
          <cell r="AD151" t="str">
            <v>CUNDINAMARCA</v>
          </cell>
          <cell r="AE151" t="str">
            <v>BOGOTA</v>
          </cell>
          <cell r="AF151" t="str">
            <v>ANA</v>
          </cell>
          <cell r="AG151" t="str">
            <v>MARIA</v>
          </cell>
          <cell r="AH151" t="str">
            <v>HERNANDEZ</v>
          </cell>
          <cell r="AI151" t="str">
            <v>ANZOLA</v>
          </cell>
          <cell r="AJ151" t="str">
            <v>SI</v>
          </cell>
          <cell r="AK151" t="str">
            <v>1 PÓLIZA</v>
          </cell>
          <cell r="AL151" t="str">
            <v>3 CHUBB DE COLOMBIA COMPAÑÍA DE SEGUROS</v>
          </cell>
          <cell r="AM151" t="str">
            <v>2 CUMPLIMIENTO</v>
          </cell>
          <cell r="AN151">
            <v>44981</v>
          </cell>
          <cell r="AO151" t="str">
            <v>NB-100248821</v>
          </cell>
          <cell r="AP151" t="str">
            <v>SGMAP-SUBDIRECCION DE GESTION Y MANEJO DE AREAS PROTEGIDAS</v>
          </cell>
          <cell r="AQ151" t="str">
            <v>GRUPO DE CONTRATOS</v>
          </cell>
          <cell r="AR151" t="str">
            <v>GRUPO DE GESTIÓN DEL CONOCIMIENTO E INNOVACIÓN</v>
          </cell>
          <cell r="AS151" t="str">
            <v>2 SUPERVISOR</v>
          </cell>
          <cell r="AT151" t="str">
            <v>3 CÉDULA DE CIUDADANÍA</v>
          </cell>
          <cell r="AU151">
            <v>51723033</v>
          </cell>
          <cell r="AV151" t="str">
            <v>LUZ MILA SOTELO DELGADILLO</v>
          </cell>
          <cell r="AW151">
            <v>307</v>
          </cell>
          <cell r="AX151">
            <v>10.233333333333333</v>
          </cell>
          <cell r="AY151" t="str">
            <v>3 NO PACTADOS</v>
          </cell>
          <cell r="BF151">
            <v>44981</v>
          </cell>
          <cell r="BG151">
            <v>44981</v>
          </cell>
          <cell r="BH151">
            <v>44981</v>
          </cell>
          <cell r="BI151">
            <v>45290</v>
          </cell>
          <cell r="BS151" t="str">
            <v>2023420501000148E</v>
          </cell>
          <cell r="BT151">
            <v>61715805</v>
          </cell>
          <cell r="BU151" t="str">
            <v>MYRIAM JANETH GONZALEZ</v>
          </cell>
          <cell r="BV151" t="str">
            <v>https://www.secop.gov.co/CO1BusinessLine/Tendering/BuyerWorkArea/Index?docUniqueIdentifier=CO1.BDOS.4075058</v>
          </cell>
          <cell r="BW151" t="str">
            <v>VIGENTE</v>
          </cell>
          <cell r="BY151" t="str">
            <v>https://community.secop.gov.co/Public/Tendering/OpportunityDetail/Index?noticeUID=CO1.NTC.4076355&amp;isFromPublicArea=True&amp;isModal=False</v>
          </cell>
          <cell r="BZ151" t="str">
            <v>Bogotá</v>
          </cell>
          <cell r="CA151" t="str">
            <v>D.C.</v>
          </cell>
          <cell r="CB151">
            <v>44981</v>
          </cell>
          <cell r="CC151">
            <v>44981</v>
          </cell>
          <cell r="CD151" t="str">
            <v>imagenes.satelitales</v>
          </cell>
          <cell r="CE151" t="str">
            <v>@parquesnacionales.gov.co</v>
          </cell>
          <cell r="CF151" t="str">
            <v>imagenes.satelitales@parquesnacionales.gov.co</v>
          </cell>
          <cell r="CG151" t="str">
            <v>INGENIERA FORESTAL</v>
          </cell>
          <cell r="CH151">
            <v>2023</v>
          </cell>
          <cell r="CI151" t="str">
            <v>DAVIVIENDA</v>
          </cell>
          <cell r="CJ151" t="str">
            <v>AHORROS</v>
          </cell>
          <cell r="CK151" t="str">
            <v>550488408619663</v>
          </cell>
          <cell r="CM151" t="str">
            <v>NO</v>
          </cell>
        </row>
        <row r="152">
          <cell r="A152" t="str">
            <v>NC-CPS-149-2023</v>
          </cell>
          <cell r="B152" t="str">
            <v>2 NACIONAL</v>
          </cell>
          <cell r="C152" t="str">
            <v>CD-NC-165-2023</v>
          </cell>
          <cell r="D152">
            <v>149</v>
          </cell>
          <cell r="E152" t="str">
            <v>DANIEL HUMBERTO RODRIGUEZ CARDENAS</v>
          </cell>
          <cell r="F152">
            <v>44981</v>
          </cell>
          <cell r="G152" t="str">
            <v>Prestar sus servicios profesionales para orientar y gestionar las etapas de diseño, análisis espacial, procesamiento, mantenimiento e implementación de los sistemas de información geográfico de la entidad desde los recursos tecnológicos para su desarrollo, contribuyendo al proyecto de fortalecimiento de la capacidad institucional.</v>
          </cell>
          <cell r="H152" t="str">
            <v>PROFESIONAL</v>
          </cell>
          <cell r="I152" t="str">
            <v>2 CONTRATACIÓN DIRECTA</v>
          </cell>
          <cell r="J152" t="str">
            <v>14 PRESTACIÓN DE SERVICIOS</v>
          </cell>
          <cell r="K152" t="str">
            <v>N/A</v>
          </cell>
          <cell r="L152">
            <v>81112209</v>
          </cell>
          <cell r="M152">
            <v>33723</v>
          </cell>
          <cell r="O152">
            <v>27323</v>
          </cell>
          <cell r="P152">
            <v>44981</v>
          </cell>
          <cell r="R152" t="str">
            <v>C-3299-0900-2-0-3299063-02</v>
          </cell>
          <cell r="S152" t="str">
            <v>SIMPLIFICADO</v>
          </cell>
          <cell r="T152">
            <v>7986620</v>
          </cell>
          <cell r="U152">
            <v>47919720</v>
          </cell>
          <cell r="V152" t="str">
            <v>Cuarenta y siete millones novecientos diecinueve mil setecientos veinte pesos</v>
          </cell>
          <cell r="X152" t="str">
            <v>1 PERSONA NATURAL</v>
          </cell>
          <cell r="Y152" t="str">
            <v>3 CÉDULA DE CIUDADANÍA</v>
          </cell>
          <cell r="Z152">
            <v>80904052</v>
          </cell>
          <cell r="AA152" t="str">
            <v>N-A</v>
          </cell>
          <cell r="AB152" t="str">
            <v>11 NO SE DILIGENCIA INFORMACIÓN PARA ESTE FORMULARIO EN ESTE PERÍODO DE REPORTE</v>
          </cell>
          <cell r="AC152" t="str">
            <v>MASCULINO</v>
          </cell>
          <cell r="AD152" t="str">
            <v>CUNDINAMARCA</v>
          </cell>
          <cell r="AE152" t="str">
            <v>BOGOTA</v>
          </cell>
          <cell r="AF152" t="str">
            <v>DANIEL</v>
          </cell>
          <cell r="AG152" t="str">
            <v>HUMBERTO</v>
          </cell>
          <cell r="AH152" t="str">
            <v>RODRIGUEZ</v>
          </cell>
          <cell r="AI152" t="str">
            <v>CARDENAS</v>
          </cell>
          <cell r="AJ152" t="str">
            <v>NO</v>
          </cell>
          <cell r="AK152" t="str">
            <v>6 NO CONSTITUYÓ GARANTÍAS</v>
          </cell>
          <cell r="AL152" t="str">
            <v>N-A</v>
          </cell>
          <cell r="AM152" t="str">
            <v>N-A</v>
          </cell>
          <cell r="AN152" t="str">
            <v>N-A</v>
          </cell>
          <cell r="AO152" t="str">
            <v>N-A</v>
          </cell>
          <cell r="AP152" t="str">
            <v>SAF-SUBDIRECCION ADMINISTRATIVA Y FINANCIERA</v>
          </cell>
          <cell r="AQ152" t="str">
            <v>GRUPO DE CONTRATOS</v>
          </cell>
          <cell r="AR152" t="str">
            <v>GRUPO DE TECNOLOGÍAS DE LA INFORMACIÓN Y LAS COMUNICACIONES</v>
          </cell>
          <cell r="AS152" t="str">
            <v>2 SUPERVISOR</v>
          </cell>
          <cell r="AT152" t="str">
            <v>3 CÉDULA DE CIUDADANÍA</v>
          </cell>
          <cell r="AU152">
            <v>79245176</v>
          </cell>
          <cell r="AV152" t="str">
            <v>CARLOS ARTURO SAENZ BARON</v>
          </cell>
          <cell r="AW152">
            <v>180</v>
          </cell>
          <cell r="AX152">
            <v>6</v>
          </cell>
          <cell r="AY152" t="str">
            <v>3 NO PACTADOS</v>
          </cell>
          <cell r="BF152">
            <v>44981</v>
          </cell>
          <cell r="BG152">
            <v>44981</v>
          </cell>
          <cell r="BH152">
            <v>44981</v>
          </cell>
          <cell r="BI152">
            <v>45161</v>
          </cell>
          <cell r="BS152" t="str">
            <v>2023420501000149E</v>
          </cell>
          <cell r="BT152">
            <v>47919720</v>
          </cell>
          <cell r="BU152" t="str">
            <v>LEIDY MARCELA GARAVITO ROMERO</v>
          </cell>
          <cell r="BV152" t="str">
            <v>https://www.secop.gov.co/CO1BusinessLine/Tendering/BuyerWorkArea/Index?docUniqueIdentifier=CO1.BDOS.4071157</v>
          </cell>
          <cell r="BW152" t="str">
            <v>TERMINADO NORMALMENTE</v>
          </cell>
          <cell r="BY152" t="str">
            <v>https://community.secop.gov.co/Public/Tendering/ContractNoticePhases/View?PPI=CO1.PPI.23473730&amp;isFromPublicArea=True&amp;isModal=False</v>
          </cell>
          <cell r="BZ152" t="str">
            <v>Bogotá</v>
          </cell>
          <cell r="CA152" t="str">
            <v>D.C.</v>
          </cell>
          <cell r="CB152" t="str">
            <v>N-A</v>
          </cell>
          <cell r="CC152">
            <v>44981</v>
          </cell>
          <cell r="CD152" t="str">
            <v>daniel.rodriguez</v>
          </cell>
          <cell r="CE152" t="str">
            <v>@parquesnacionales.gov.co</v>
          </cell>
          <cell r="CF152" t="str">
            <v>daniel.rodriguez@parquesnacionales.gov.co</v>
          </cell>
          <cell r="CG152" t="str">
            <v>INGENIERA DE SISTEMAS</v>
          </cell>
          <cell r="CH152">
            <v>2023</v>
          </cell>
          <cell r="CI152" t="str">
            <v>BANCOLOMBIA</v>
          </cell>
          <cell r="CJ152" t="str">
            <v>AHORROS</v>
          </cell>
          <cell r="CK152" t="str">
            <v>24387574588</v>
          </cell>
          <cell r="CM152" t="str">
            <v>NO</v>
          </cell>
        </row>
        <row r="153">
          <cell r="A153" t="str">
            <v>NC-CPS-150-2023</v>
          </cell>
          <cell r="B153" t="str">
            <v>2 NACIONAL</v>
          </cell>
          <cell r="C153" t="str">
            <v>CD-NC-172-2023</v>
          </cell>
          <cell r="D153">
            <v>150</v>
          </cell>
          <cell r="E153" t="str">
            <v>JUAN SEBASTIÁN OSORIO VERA.</v>
          </cell>
          <cell r="F153">
            <v>44984</v>
          </cell>
          <cell r="G153" t="str">
            <v>Prestar servicios profesionales en la Subdirección de Sostenibilidad y Negocios Ambientales para apoyar la identificación, formulación y diseño de proyectos de Pago por Servicios Ambientales en Parques Nacionales Naturales de Colombia.</v>
          </cell>
          <cell r="H153" t="str">
            <v>PROFESIONAL</v>
          </cell>
          <cell r="I153" t="str">
            <v>2 CONTRATACIÓN DIRECTA</v>
          </cell>
          <cell r="J153" t="str">
            <v>14 PRESTACIÓN DE SERVICIOS</v>
          </cell>
          <cell r="K153" t="str">
            <v>N/A</v>
          </cell>
          <cell r="L153">
            <v>80111600</v>
          </cell>
          <cell r="M153">
            <v>37723</v>
          </cell>
          <cell r="O153">
            <v>27523</v>
          </cell>
          <cell r="P153">
            <v>44984</v>
          </cell>
          <cell r="R153" t="str">
            <v>C-3202-0900-4-0-3202017-02</v>
          </cell>
          <cell r="S153" t="str">
            <v>SIMPLIFICADO</v>
          </cell>
          <cell r="T153">
            <v>5877695</v>
          </cell>
          <cell r="U153">
            <v>59560643</v>
          </cell>
          <cell r="V153" t="str">
            <v>Cincuenta y nueve millones quinientos sesenta mil seiscientos cuarenta y tres pesos</v>
          </cell>
          <cell r="X153" t="str">
            <v>1 PERSONA NATURAL</v>
          </cell>
          <cell r="Y153" t="str">
            <v>3 CÉDULA DE CIUDADANÍA</v>
          </cell>
          <cell r="Z153">
            <v>1026590910</v>
          </cell>
          <cell r="AA153" t="str">
            <v>N-A</v>
          </cell>
          <cell r="AB153" t="str">
            <v>11 NO SE DILIGENCIA INFORMACIÓN PARA ESTE FORMULARIO EN ESTE PERÍODO DE REPORTE</v>
          </cell>
          <cell r="AC153" t="str">
            <v>FEMENINO</v>
          </cell>
          <cell r="AD153" t="str">
            <v>CUNDINAMARCA</v>
          </cell>
          <cell r="AE153" t="str">
            <v>BOGOTA</v>
          </cell>
          <cell r="AF153" t="str">
            <v>JUAN</v>
          </cell>
          <cell r="AG153" t="str">
            <v>SEBASTIÁN</v>
          </cell>
          <cell r="AH153" t="str">
            <v>OSORIO</v>
          </cell>
          <cell r="AI153" t="str">
            <v>VERA.</v>
          </cell>
          <cell r="AJ153" t="str">
            <v>SI</v>
          </cell>
          <cell r="AK153" t="str">
            <v>1 PÓLIZA</v>
          </cell>
          <cell r="AL153" t="str">
            <v>12 SEGUROS DEL ESTADO</v>
          </cell>
          <cell r="AM153" t="str">
            <v>2 CUMPLIMIENTO</v>
          </cell>
          <cell r="AN153">
            <v>44984</v>
          </cell>
          <cell r="AO153" t="str">
            <v>11-46-101034072</v>
          </cell>
          <cell r="AP153" t="str">
            <v>SSNA-SUBDIRECCION DE SOSTENIBILIDAD Y NEGOCIO AMBIENTALES</v>
          </cell>
          <cell r="AQ153" t="str">
            <v>GRUPO DE CONTRATOS</v>
          </cell>
          <cell r="AR153" t="str">
            <v>SUBDIRECCIÓN DE SOSTENIBILIDAD Y NEGOCIOS AMBIENTALES</v>
          </cell>
          <cell r="AS153" t="str">
            <v>2 SUPERVISOR</v>
          </cell>
          <cell r="AT153" t="str">
            <v>3 CÉDULA DE CIUDADANÍA</v>
          </cell>
          <cell r="AU153">
            <v>51981172</v>
          </cell>
          <cell r="AV153" t="str">
            <v>ALBA LUCIA BELTRAN LOPEZ</v>
          </cell>
          <cell r="AW153">
            <v>304</v>
          </cell>
          <cell r="AX153">
            <v>10.133333333333333</v>
          </cell>
          <cell r="AY153" t="str">
            <v>3 NO PACTADOS</v>
          </cell>
          <cell r="BF153">
            <v>44984</v>
          </cell>
          <cell r="BG153">
            <v>44985</v>
          </cell>
          <cell r="BH153">
            <v>44985</v>
          </cell>
          <cell r="BI153">
            <v>45290</v>
          </cell>
          <cell r="BS153" t="str">
            <v>2023420501000150E</v>
          </cell>
          <cell r="BT153">
            <v>59560643</v>
          </cell>
          <cell r="BU153" t="str">
            <v>EDNA ROCIO CASTRO</v>
          </cell>
          <cell r="BV153" t="str">
            <v>https://www.secop.gov.co/CO1BusinessLine/Tendering/BuyerWorkArea/Index?docUniqueIdentifier=CO1.BDOS.4080776</v>
          </cell>
          <cell r="BW153" t="str">
            <v>VIGENTE</v>
          </cell>
          <cell r="BY153" t="str">
            <v>https://community.secop.gov.co/Public/Tendering/OpportunityDetail/Index?noticeUID=CO1.NTC.4081975&amp;isFromPublicArea=True&amp;isModal=False</v>
          </cell>
          <cell r="BZ153" t="str">
            <v>Bogotá</v>
          </cell>
          <cell r="CA153" t="str">
            <v>D.C.</v>
          </cell>
          <cell r="CB153">
            <v>44985</v>
          </cell>
          <cell r="CC153">
            <v>44982</v>
          </cell>
          <cell r="CD153" t="str">
            <v>juan.osorio</v>
          </cell>
          <cell r="CE153" t="str">
            <v>@parquesnacionales.gov.co</v>
          </cell>
          <cell r="CF153" t="str">
            <v>juan.osorio@parquesnacionales.gov.co</v>
          </cell>
          <cell r="CG153" t="str">
            <v>INGENIERO AMBIENTAL</v>
          </cell>
          <cell r="CH153">
            <v>2023</v>
          </cell>
          <cell r="CI153" t="str">
            <v>DAVIVIENDA</v>
          </cell>
          <cell r="CJ153" t="str">
            <v>AHORROS</v>
          </cell>
          <cell r="CK153" t="str">
            <v>473170006489</v>
          </cell>
          <cell r="CM153" t="str">
            <v>NO</v>
          </cell>
        </row>
        <row r="154">
          <cell r="A154" t="str">
            <v>NC-CPS-151-2023</v>
          </cell>
          <cell r="B154" t="str">
            <v>2 NACIONAL</v>
          </cell>
          <cell r="C154" t="str">
            <v>CD-NC-163-2023</v>
          </cell>
          <cell r="D154">
            <v>151</v>
          </cell>
          <cell r="E154" t="str">
            <v>MARIBEL VASQUEZ ECHEVERRI</v>
          </cell>
          <cell r="F154">
            <v>44984</v>
          </cell>
          <cell r="G154" t="str">
            <v>Prestación de servicios profesionales en el análisis de la efectividad del manejo a nivel de sitio, subsistema y sistema así como en el procesamiento geográfico y análisis de información, de manera que sus resultados aporten a los compromisos del CONPES 4050.</v>
          </cell>
          <cell r="H154" t="str">
            <v>PROFESIONAL</v>
          </cell>
          <cell r="I154" t="str">
            <v>2 CONTRATACIÓN DIRECTA</v>
          </cell>
          <cell r="J154" t="str">
            <v>14 PRESTACIÓN DE SERVICIOS</v>
          </cell>
          <cell r="K154" t="str">
            <v>N/A</v>
          </cell>
          <cell r="L154">
            <v>77101604</v>
          </cell>
          <cell r="M154">
            <v>29923</v>
          </cell>
          <cell r="O154">
            <v>27623</v>
          </cell>
          <cell r="P154">
            <v>44985</v>
          </cell>
          <cell r="R154" t="str">
            <v>C-3202-0900-4-0-3202008-02</v>
          </cell>
          <cell r="S154" t="str">
            <v>SIMPLIFICADO</v>
          </cell>
          <cell r="T154">
            <v>5877695</v>
          </cell>
          <cell r="U154">
            <v>23510784</v>
          </cell>
          <cell r="V154" t="str">
            <v>Veintitres millones quinientos diez mil setecientos ochenta y cuatro pesos</v>
          </cell>
          <cell r="X154" t="str">
            <v>1 PERSONA NATURAL</v>
          </cell>
          <cell r="Y154" t="str">
            <v>3 CÉDULA DE CIUDADANÍA</v>
          </cell>
          <cell r="Z154">
            <v>42800286</v>
          </cell>
          <cell r="AA154" t="str">
            <v>N-A</v>
          </cell>
          <cell r="AB154" t="str">
            <v>11 NO SE DILIGENCIA INFORMACIÓN PARA ESTE FORMULARIO EN ESTE PERÍODO DE REPORTE</v>
          </cell>
          <cell r="AC154" t="str">
            <v>FEMENINO</v>
          </cell>
          <cell r="AD154" t="str">
            <v>ANTIOQUIA</v>
          </cell>
          <cell r="AE154" t="str">
            <v>MEDELLÍN</v>
          </cell>
          <cell r="AF154" t="str">
            <v>MARIBEL</v>
          </cell>
          <cell r="AG154" t="str">
            <v>VASQUEZ</v>
          </cell>
          <cell r="AH154" t="str">
            <v>ECHEVERRI</v>
          </cell>
          <cell r="AJ154" t="str">
            <v>NO</v>
          </cell>
          <cell r="AK154" t="str">
            <v>6 NO CONSTITUYÓ GARANTÍAS</v>
          </cell>
          <cell r="AL154" t="str">
            <v>N-A</v>
          </cell>
          <cell r="AM154" t="str">
            <v>N-A</v>
          </cell>
          <cell r="AN154" t="str">
            <v>N-A</v>
          </cell>
          <cell r="AO154" t="str">
            <v>N-A</v>
          </cell>
          <cell r="AP154" t="str">
            <v>SGMAP-SUBDIRECCION DE GESTION Y MANEJO DE AREAS PROTEGIDAS</v>
          </cell>
          <cell r="AQ154" t="str">
            <v>GRUPO DE CONTRATOS</v>
          </cell>
          <cell r="AR154" t="str">
            <v>GRUPO DE PLANEACIÓN Y MANEJO</v>
          </cell>
          <cell r="AS154" t="str">
            <v>2 SUPERVISOR</v>
          </cell>
          <cell r="AT154" t="str">
            <v>3 CÉDULA DE CIUDADANÍA</v>
          </cell>
          <cell r="AU154">
            <v>80875190</v>
          </cell>
          <cell r="AV154" t="str">
            <v>CÉSAR ANDRÉS DELGADO HERNÁNDEZ</v>
          </cell>
          <cell r="AW154">
            <v>120</v>
          </cell>
          <cell r="AX154">
            <v>4</v>
          </cell>
          <cell r="AY154" t="str">
            <v>3 NO PACTADOS</v>
          </cell>
          <cell r="BF154">
            <v>44985</v>
          </cell>
          <cell r="BG154">
            <v>44984</v>
          </cell>
          <cell r="BH154">
            <v>44984</v>
          </cell>
          <cell r="BI154">
            <v>45103</v>
          </cell>
          <cell r="BS154" t="str">
            <v>2023420501000151E</v>
          </cell>
          <cell r="BT154">
            <v>23510784</v>
          </cell>
          <cell r="BU154" t="str">
            <v>LUZ JANETH VILLALBA SUAREZ</v>
          </cell>
          <cell r="BV154" t="str">
            <v>https://www.secop.gov.co/CO1BusinessLine/Tendering/BuyerWorkArea/Index?docUniqueIdentifier=CO1.BDOS.4080566</v>
          </cell>
          <cell r="BW154" t="str">
            <v>TERMINADO NORMALMENTE</v>
          </cell>
          <cell r="BY154" t="str">
            <v>https://community.secop.gov.co/Public/Tendering/OpportunityDetail/Index?noticeUID=CO1.NTC.4082874&amp;isFromPublicArea=True&amp;isModal=False</v>
          </cell>
          <cell r="BZ154" t="str">
            <v>Bogotá</v>
          </cell>
          <cell r="CA154" t="str">
            <v>D.C.</v>
          </cell>
          <cell r="CB154" t="str">
            <v>N-A</v>
          </cell>
          <cell r="CC154">
            <v>44981</v>
          </cell>
          <cell r="CD154" t="str">
            <v>N/A</v>
          </cell>
          <cell r="CE154" t="str">
            <v>@parquesnacionales.gov.co</v>
          </cell>
          <cell r="CF154" t="str">
            <v>N/A@parquesnacionales.gov.co</v>
          </cell>
          <cell r="CG154" t="str">
            <v>ANTROPOLOGA</v>
          </cell>
          <cell r="CH154">
            <v>2023</v>
          </cell>
          <cell r="CI154" t="str">
            <v>BANCOLOMBIA</v>
          </cell>
          <cell r="CJ154" t="str">
            <v>AHORROS</v>
          </cell>
          <cell r="CK154" t="str">
            <v>7464851539</v>
          </cell>
          <cell r="CM154" t="str">
            <v>NO</v>
          </cell>
        </row>
        <row r="155">
          <cell r="A155" t="str">
            <v>NC-CPS-152-2023</v>
          </cell>
          <cell r="B155" t="str">
            <v>2 NACIONAL</v>
          </cell>
          <cell r="C155" t="str">
            <v>CD-NC-174-2023</v>
          </cell>
          <cell r="D155">
            <v>152</v>
          </cell>
          <cell r="E155" t="str">
            <v>FANNY SABOGAL AGUDELO</v>
          </cell>
          <cell r="F155">
            <v>44984</v>
          </cell>
          <cell r="G155" t="str">
            <v>Prestar servicios profesionales especializados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en MIPG y el Sistema de Gestión Integrado, y demás obligaciones asignadas por la Coordinadora del Grupo de Control Interno.</v>
          </cell>
          <cell r="H155" t="str">
            <v>PROFESIONAL</v>
          </cell>
          <cell r="I155" t="str">
            <v>2 CONTRATACIÓN DIRECTA</v>
          </cell>
          <cell r="J155" t="str">
            <v>14 PRESTACIÓN DE SERVICIOS</v>
          </cell>
          <cell r="K155" t="str">
            <v>N/A</v>
          </cell>
          <cell r="L155">
            <v>77101604</v>
          </cell>
          <cell r="M155">
            <v>16323</v>
          </cell>
          <cell r="O155">
            <v>27723</v>
          </cell>
          <cell r="P155">
            <v>44985</v>
          </cell>
          <cell r="R155" t="str">
            <v>C-3299-0900-2-0-3299060-02</v>
          </cell>
          <cell r="S155" t="str">
            <v>SIMPLIFICADO</v>
          </cell>
          <cell r="T155">
            <v>7000000</v>
          </cell>
          <cell r="U155">
            <v>70933333</v>
          </cell>
          <cell r="V155" t="str">
            <v>Setenta millones novecientos treinta y tres mil trescientos treinta y tres pesos</v>
          </cell>
          <cell r="X155" t="str">
            <v>1 PERSONA NATURAL</v>
          </cell>
          <cell r="Y155" t="str">
            <v>3 CÉDULA DE CIUDADANÍA</v>
          </cell>
          <cell r="Z155">
            <v>20531738</v>
          </cell>
          <cell r="AA155" t="str">
            <v>N-A</v>
          </cell>
          <cell r="AB155" t="str">
            <v>11 NO SE DILIGENCIA INFORMACIÓN PARA ESTE FORMULARIO EN ESTE PERÍODO DE REPORTE</v>
          </cell>
          <cell r="AC155" t="str">
            <v>FEMENINO</v>
          </cell>
          <cell r="AD155" t="str">
            <v>CUNDINAMARCA</v>
          </cell>
          <cell r="AE155" t="str">
            <v>FOMEQUE</v>
          </cell>
          <cell r="AF155" t="str">
            <v>FANNY</v>
          </cell>
          <cell r="AG155" t="str">
            <v>SABOGAL</v>
          </cell>
          <cell r="AH155" t="str">
            <v>AGUDELO</v>
          </cell>
          <cell r="AJ155" t="str">
            <v>SI</v>
          </cell>
          <cell r="AK155" t="str">
            <v>1 PÓLIZA</v>
          </cell>
          <cell r="AL155" t="str">
            <v>12 SEGUROS DEL ESTADO</v>
          </cell>
          <cell r="AM155" t="str">
            <v>2 CUMPLIMIENTO</v>
          </cell>
          <cell r="AN155">
            <v>44985</v>
          </cell>
          <cell r="AO155" t="str">
            <v>21-46-101064734</v>
          </cell>
          <cell r="AP155" t="str">
            <v>SAF-SUBDIRECCION ADMINISTRATIVA Y FINANCIERA</v>
          </cell>
          <cell r="AQ155" t="str">
            <v>GRUPO DE CONTRATOS</v>
          </cell>
          <cell r="AR155" t="str">
            <v>GRUPO DE CONTROL INTERNO</v>
          </cell>
          <cell r="AS155" t="str">
            <v>2 SUPERVISOR</v>
          </cell>
          <cell r="AT155" t="str">
            <v>3 CÉDULA DE CIUDADANÍA</v>
          </cell>
          <cell r="AU155">
            <v>51819216</v>
          </cell>
          <cell r="AV155" t="str">
            <v>GLADYS ESPITIA PEÑA</v>
          </cell>
          <cell r="AW155">
            <v>303</v>
          </cell>
          <cell r="AX155">
            <v>10.1</v>
          </cell>
          <cell r="AY155" t="str">
            <v>3 NO PACTADOS</v>
          </cell>
          <cell r="BB155">
            <v>-49233333</v>
          </cell>
          <cell r="BF155">
            <v>44985</v>
          </cell>
          <cell r="BG155">
            <v>44985</v>
          </cell>
          <cell r="BH155">
            <v>44985</v>
          </cell>
          <cell r="BI155">
            <v>45106</v>
          </cell>
          <cell r="BS155" t="str">
            <v>2023420501000152E</v>
          </cell>
          <cell r="BT155">
            <v>21700000</v>
          </cell>
          <cell r="BU155" t="str">
            <v>ALFONSO DAVID ORTIZ</v>
          </cell>
          <cell r="BV155" t="str">
            <v>https://www.secop.gov.co/CO1BusinessLine/Tendering/BuyerWorkArea/Index?docUniqueIdentifier=CO1.BDOS.4081943</v>
          </cell>
          <cell r="BW155" t="str">
            <v>TERMINADO NORMALMENTE</v>
          </cell>
          <cell r="BY155" t="str">
            <v>https://community.secop.gov.co/Public/Tendering/OpportunityDetail/Index?noticeUID=CO1.NTC.4084552&amp;isFromPublicArea=True&amp;isModal=False</v>
          </cell>
          <cell r="BZ155" t="str">
            <v>Bogotá</v>
          </cell>
          <cell r="CA155" t="str">
            <v>D.C.</v>
          </cell>
          <cell r="CB155">
            <v>44985</v>
          </cell>
          <cell r="CC155">
            <v>44980</v>
          </cell>
          <cell r="CD155" t="str">
            <v>fanny.sabogal</v>
          </cell>
          <cell r="CE155" t="str">
            <v>@parquesnacionales.gov.co</v>
          </cell>
          <cell r="CF155" t="str">
            <v>fanny.sabogal@parquesnacionales.gov.co</v>
          </cell>
          <cell r="CG155" t="str">
            <v>ADMINISTRADORA DE EMPRESAS</v>
          </cell>
          <cell r="CH155">
            <v>2023</v>
          </cell>
          <cell r="CI155" t="str">
            <v>BANCOLOMBIA</v>
          </cell>
          <cell r="CJ155" t="str">
            <v>AHORROS</v>
          </cell>
          <cell r="CK155" t="str">
            <v>89242817665</v>
          </cell>
          <cell r="CM155" t="str">
            <v>NO</v>
          </cell>
        </row>
        <row r="156">
          <cell r="A156" t="str">
            <v>NC-CPS-153-2023</v>
          </cell>
          <cell r="B156" t="str">
            <v>2 NACIONAL</v>
          </cell>
          <cell r="C156" t="str">
            <v>CD-NC-133-2023</v>
          </cell>
          <cell r="D156">
            <v>153</v>
          </cell>
          <cell r="E156" t="str">
            <v>YURI VIVIANA MARTINEZ MELO</v>
          </cell>
          <cell r="F156">
            <v>44984</v>
          </cell>
          <cell r="G156" t="str">
            <v>Prestación de servicios profesionales para orientar técnicamente a las áreas protegidas con vocación ecoturística, en la consolidación de información relacionada con turismo de naturaleza basada en los planes de ordenamiento ecoturístico y herramientas de seguimiento a los planes estratégicos.</v>
          </cell>
          <cell r="H156" t="str">
            <v>PROFESIONAL</v>
          </cell>
          <cell r="I156" t="str">
            <v>2 CONTRATACIÓN DIRECTA</v>
          </cell>
          <cell r="J156" t="str">
            <v>14 PRESTACIÓN DE SERVICIOS</v>
          </cell>
          <cell r="K156" t="str">
            <v>N/A</v>
          </cell>
          <cell r="L156">
            <v>77101604</v>
          </cell>
          <cell r="M156">
            <v>26723</v>
          </cell>
          <cell r="O156">
            <v>27823</v>
          </cell>
          <cell r="P156">
            <v>44985</v>
          </cell>
          <cell r="R156" t="str">
            <v>C-3202-0900-4-0-3202010-02</v>
          </cell>
          <cell r="S156" t="str">
            <v>SIMPLIFICADO</v>
          </cell>
          <cell r="T156">
            <v>6494854</v>
          </cell>
          <cell r="U156">
            <v>65814521</v>
          </cell>
          <cell r="V156" t="str">
            <v>Sesenta y cinco millones ochocientos catorce mil quinientos veintiuno pesos</v>
          </cell>
          <cell r="X156" t="str">
            <v>1 PERSONA NATURAL</v>
          </cell>
          <cell r="Y156" t="str">
            <v>3 CÉDULA DE CIUDADANÍA</v>
          </cell>
          <cell r="Z156">
            <v>37083601</v>
          </cell>
          <cell r="AA156" t="str">
            <v>N-A</v>
          </cell>
          <cell r="AB156" t="str">
            <v>11 NO SE DILIGENCIA INFORMACIÓN PARA ESTE FORMULARIO EN ESTE PERÍODO DE REPORTE</v>
          </cell>
          <cell r="AC156" t="str">
            <v>FEMENINO</v>
          </cell>
          <cell r="AD156" t="str">
            <v>CUNDINAMARCA</v>
          </cell>
          <cell r="AE156" t="str">
            <v>BOGOTA</v>
          </cell>
          <cell r="AF156" t="str">
            <v>YURI</v>
          </cell>
          <cell r="AG156" t="str">
            <v>VIVIANA</v>
          </cell>
          <cell r="AH156" t="str">
            <v>MARTINEZ</v>
          </cell>
          <cell r="AI156" t="str">
            <v>MELO</v>
          </cell>
          <cell r="AJ156" t="str">
            <v>SI</v>
          </cell>
          <cell r="AK156" t="str">
            <v>1 PÓLIZA</v>
          </cell>
          <cell r="AL156" t="str">
            <v>12 SEGUROS DEL ESTADO</v>
          </cell>
          <cell r="AM156" t="str">
            <v>2 CUMPLIMIENTO</v>
          </cell>
          <cell r="AN156">
            <v>44985</v>
          </cell>
          <cell r="AO156" t="str">
            <v>21-46-101064763</v>
          </cell>
          <cell r="AP156" t="str">
            <v>SGMAP-SUBDIRECCION DE GESTION Y MANEJO DE AREAS PROTEGIDAS</v>
          </cell>
          <cell r="AQ156" t="str">
            <v>GRUPO DE CONTRATOS</v>
          </cell>
          <cell r="AR156" t="str">
            <v>GRUPO DE TRÁMITES Y EVALUACIÓN AMBIENTAL</v>
          </cell>
          <cell r="AS156" t="str">
            <v>2 SUPERVISOR</v>
          </cell>
          <cell r="AT156" t="str">
            <v>3 CÉDULA DE CIUDADANÍA</v>
          </cell>
          <cell r="AU156">
            <v>79690000</v>
          </cell>
          <cell r="AV156" t="str">
            <v>GUILLERMO ALBERTO SANTOS CEBALLOS</v>
          </cell>
          <cell r="AW156">
            <v>304</v>
          </cell>
          <cell r="AX156">
            <v>10.133333333333333</v>
          </cell>
          <cell r="AY156" t="str">
            <v>3 NO PACTADOS</v>
          </cell>
          <cell r="BF156">
            <v>44985</v>
          </cell>
          <cell r="BG156">
            <v>44985</v>
          </cell>
          <cell r="BH156">
            <v>44985</v>
          </cell>
          <cell r="BI156">
            <v>45290</v>
          </cell>
          <cell r="BS156" t="str">
            <v>2023420501000153E</v>
          </cell>
          <cell r="BT156">
            <v>65814521</v>
          </cell>
          <cell r="BU156" t="str">
            <v>MYRIAM JANETH GONZALEZ</v>
          </cell>
          <cell r="BV156" t="str">
            <v>https://www.secop.gov.co/CO1BusinessLine/Tendering/BuyerWorkArea/Index?docUniqueIdentifier=CO1.BDOS.4039410</v>
          </cell>
          <cell r="BW156" t="str">
            <v>VIGENTE</v>
          </cell>
          <cell r="BY156" t="str">
            <v>https://community.secop.gov.co/Public/Tendering/ContractNoticePhases/View?PPI=CO1.PPI.23362796&amp;isFromPublicArea=True&amp;isModal=False</v>
          </cell>
          <cell r="BZ156" t="str">
            <v>Bogotá</v>
          </cell>
          <cell r="CA156" t="str">
            <v>D.C.</v>
          </cell>
          <cell r="CB156">
            <v>44985</v>
          </cell>
          <cell r="CC156">
            <v>44973</v>
          </cell>
          <cell r="CD156" t="str">
            <v>N/A</v>
          </cell>
          <cell r="CE156" t="str">
            <v>@parquesnacionales.gov.co</v>
          </cell>
          <cell r="CF156" t="str">
            <v>N/A@parquesnacionales.gov.co</v>
          </cell>
          <cell r="CG156" t="str">
            <v>INGENIERA AGROFORESTAL</v>
          </cell>
          <cell r="CH156">
            <v>2023</v>
          </cell>
          <cell r="CI156" t="str">
            <v>BANCOLOMBIA</v>
          </cell>
          <cell r="CJ156" t="str">
            <v>AHORROS</v>
          </cell>
          <cell r="CK156" t="str">
            <v>29993112125</v>
          </cell>
          <cell r="CM156" t="str">
            <v>NO</v>
          </cell>
        </row>
        <row r="157">
          <cell r="A157" t="str">
            <v>NC-CPS-154-2023</v>
          </cell>
          <cell r="B157" t="str">
            <v>2 NACIONAL</v>
          </cell>
          <cell r="C157" t="str">
            <v>CD-NC-164-2023</v>
          </cell>
          <cell r="D157">
            <v>154</v>
          </cell>
          <cell r="E157" t="str">
            <v>GERMAN  GALINDO HERNANDEZ</v>
          </cell>
          <cell r="F157">
            <v>44984</v>
          </cell>
          <cell r="G157" t="str">
            <v>Prestación de servicios profesionales para asesorar técnicamente los procesos de restauración ecológica y sistemas sostenibles para la conservación de las áreas protegidas administradas por Parques Nacionales Naturales de Colombia y su área de influencia, así como en la implementación del CONPES 4050 en temas relacionados.</v>
          </cell>
          <cell r="H157" t="str">
            <v>PROFESIONAL</v>
          </cell>
          <cell r="I157" t="str">
            <v>2 CONTRATACIÓN DIRECTA</v>
          </cell>
          <cell r="J157" t="str">
            <v>14 PRESTACIÓN DE SERVICIOS</v>
          </cell>
          <cell r="K157" t="str">
            <v>N/A</v>
          </cell>
          <cell r="L157">
            <v>77101604</v>
          </cell>
          <cell r="M157">
            <v>33523</v>
          </cell>
          <cell r="O157">
            <v>27923</v>
          </cell>
          <cell r="P157">
            <v>44985</v>
          </cell>
          <cell r="R157" t="str">
            <v>C-3202-0900-4-0-3202005-02</v>
          </cell>
          <cell r="S157" t="str">
            <v>SIMPLIFICADO</v>
          </cell>
          <cell r="T157">
            <v>10258831</v>
          </cell>
          <cell r="U157">
            <v>103956154</v>
          </cell>
          <cell r="V157" t="str">
            <v>Ciento tres millones novecientos cincuenta y seis mil ciento cincuenta y cuatro pesos</v>
          </cell>
          <cell r="X157" t="str">
            <v>1 PERSONA NATURAL</v>
          </cell>
          <cell r="Y157" t="str">
            <v>3 CÉDULA DE CIUDADANÍA</v>
          </cell>
          <cell r="Z157">
            <v>19277107</v>
          </cell>
          <cell r="AA157" t="str">
            <v>N-A</v>
          </cell>
          <cell r="AB157" t="str">
            <v>11 NO SE DILIGENCIA INFORMACIÓN PARA ESTE FORMULARIO EN ESTE PERÍODO DE REPORTE</v>
          </cell>
          <cell r="AC157" t="str">
            <v>MASCULINO</v>
          </cell>
          <cell r="AD157" t="str">
            <v>CUNDINAMARCA</v>
          </cell>
          <cell r="AE157" t="str">
            <v>VILLETA</v>
          </cell>
          <cell r="AF157" t="str">
            <v>GERMAN</v>
          </cell>
          <cell r="AG157" t="str">
            <v>GALINDO</v>
          </cell>
          <cell r="AH157" t="str">
            <v>HERNANDEZ</v>
          </cell>
          <cell r="AJ157" t="str">
            <v>SI</v>
          </cell>
          <cell r="AK157" t="str">
            <v>1 PÓLIZA</v>
          </cell>
          <cell r="AL157" t="str">
            <v>12 SEGUROS DEL ESTADO</v>
          </cell>
          <cell r="AM157" t="str">
            <v>2 CUMPLIMIENTO</v>
          </cell>
          <cell r="AN157">
            <v>44985</v>
          </cell>
          <cell r="AO157" t="str">
            <v>21-46-101064772</v>
          </cell>
          <cell r="AP157" t="str">
            <v>SGMAP-SUBDIRECCION DE GESTION Y MANEJO DE AREAS PROTEGIDAS</v>
          </cell>
          <cell r="AQ157" t="str">
            <v>GRUPO DE CONTRATOS</v>
          </cell>
          <cell r="AR157" t="str">
            <v>GRUPO DE PLANEACIÓN Y MANEJO</v>
          </cell>
          <cell r="AS157" t="str">
            <v>2 SUPERVISOR</v>
          </cell>
          <cell r="AT157" t="str">
            <v>3 CÉDULA DE CIUDADANÍA</v>
          </cell>
          <cell r="AU157">
            <v>80875190</v>
          </cell>
          <cell r="AV157" t="str">
            <v>CÉSAR ANDRÉS DELGADO HERNÁNDEZ</v>
          </cell>
          <cell r="AW157">
            <v>304</v>
          </cell>
          <cell r="AX157">
            <v>10.133333333333333</v>
          </cell>
          <cell r="AY157" t="str">
            <v>3 NO PACTADOS</v>
          </cell>
          <cell r="BF157">
            <v>44985</v>
          </cell>
          <cell r="BG157">
            <v>44985</v>
          </cell>
          <cell r="BH157">
            <v>44985</v>
          </cell>
          <cell r="BI157">
            <v>45290</v>
          </cell>
          <cell r="BS157" t="str">
            <v>2023420501000154E</v>
          </cell>
          <cell r="BT157">
            <v>103956154</v>
          </cell>
          <cell r="BU157" t="str">
            <v>LUZ JANETH VILLALBA SUAREZ</v>
          </cell>
          <cell r="BV157" t="str">
            <v>https://www.secop.gov.co/CO1BusinessLine/Tendering/BuyerWorkArea/Index?docUniqueIdentifier=CO1.BDOS.4080475</v>
          </cell>
          <cell r="BW157" t="str">
            <v>VIGENTE</v>
          </cell>
          <cell r="BY157" t="str">
            <v>https://community.secop.gov.co/Public/Tendering/OpportunityDetail/Index?noticeUID=CO1.NTC.4082841&amp;isFromPublicArea=True&amp;isModal=False</v>
          </cell>
          <cell r="BZ157" t="str">
            <v>Bogotá</v>
          </cell>
          <cell r="CA157" t="str">
            <v>D.C.</v>
          </cell>
          <cell r="CB157">
            <v>44985</v>
          </cell>
          <cell r="CC157">
            <v>44981</v>
          </cell>
          <cell r="CD157" t="str">
            <v>german.galindo</v>
          </cell>
          <cell r="CE157" t="str">
            <v>@parquesnacionales.gov.co</v>
          </cell>
          <cell r="CF157" t="str">
            <v>german.galindo@parquesnacionales.gov.co</v>
          </cell>
          <cell r="CG157" t="str">
            <v>ZOOCTENISTA</v>
          </cell>
          <cell r="CH157">
            <v>2023</v>
          </cell>
          <cell r="CI157" t="str">
            <v>BANCOLOMBIA</v>
          </cell>
          <cell r="CJ157" t="str">
            <v>AHORROS</v>
          </cell>
          <cell r="CK157" t="str">
            <v>46624738039</v>
          </cell>
          <cell r="CM157" t="str">
            <v>NO</v>
          </cell>
        </row>
        <row r="158">
          <cell r="A158" t="str">
            <v>NC-CPS-155-2023</v>
          </cell>
          <cell r="B158" t="str">
            <v>2 NACIONAL</v>
          </cell>
          <cell r="C158" t="str">
            <v>CD-NC-173-2023</v>
          </cell>
          <cell r="D158">
            <v>155</v>
          </cell>
          <cell r="E158" t="str">
            <v>JENNYFER SOFIA DEL RIO GARCIA</v>
          </cell>
          <cell r="F158">
            <v>44985</v>
          </cell>
          <cell r="G158" t="str">
            <v>Prestación de servicios profesionales para acompañar la candidatura de nuevos sitios al Programa Lista Verde y los análisis de efectividad del manejo en diferentes ámbitos de gestión (sitio, subsistema y sistema), de manera que sus resultados aporten a la actualización de los planes de acción de los SIRAP y a la consolidación del Sistema Nacional de Áreas Protegidas.</v>
          </cell>
          <cell r="H158" t="str">
            <v>PROFESIONAL</v>
          </cell>
          <cell r="I158" t="str">
            <v>2 CONTRATACIÓN DIRECTA</v>
          </cell>
          <cell r="J158" t="str">
            <v>14 PRESTACIÓN DE SERVICIOS</v>
          </cell>
          <cell r="K158" t="str">
            <v>N/A</v>
          </cell>
          <cell r="L158">
            <v>77101604</v>
          </cell>
          <cell r="M158">
            <v>29623</v>
          </cell>
          <cell r="O158">
            <v>28423</v>
          </cell>
          <cell r="P158">
            <v>44985</v>
          </cell>
          <cell r="R158" t="str">
            <v>C-3202-0900-4-0-3202008-02</v>
          </cell>
          <cell r="S158" t="str">
            <v>SIMPLIFICADO</v>
          </cell>
          <cell r="T158">
            <v>5877696</v>
          </cell>
          <cell r="U158">
            <v>23510784</v>
          </cell>
          <cell r="V158" t="str">
            <v>Veintitres millones quinientos diez mil setecientos ochenta y cuatro pesos</v>
          </cell>
          <cell r="X158" t="str">
            <v>1 PERSONA NATURAL</v>
          </cell>
          <cell r="Y158" t="str">
            <v>3 CÉDULA DE CIUDADANÍA</v>
          </cell>
          <cell r="Z158">
            <v>52959569</v>
          </cell>
          <cell r="AA158" t="str">
            <v>N-A</v>
          </cell>
          <cell r="AB158" t="str">
            <v>11 NO SE DILIGENCIA INFORMACIÓN PARA ESTE FORMULARIO EN ESTE PERÍODO DE REPORTE</v>
          </cell>
          <cell r="AC158" t="str">
            <v>FEMENINO</v>
          </cell>
          <cell r="AD158" t="str">
            <v>SANTANDER</v>
          </cell>
          <cell r="AE158" t="str">
            <v>BARBOSA</v>
          </cell>
          <cell r="AF158" t="str">
            <v>JENNYFER</v>
          </cell>
          <cell r="AG158" t="str">
            <v>SOFIA</v>
          </cell>
          <cell r="AH158" t="str">
            <v>DEL RIO</v>
          </cell>
          <cell r="AI158" t="str">
            <v>GARCIA</v>
          </cell>
          <cell r="AJ158" t="str">
            <v>NO</v>
          </cell>
          <cell r="AK158" t="str">
            <v>6 NO CONSTITUYÓ GARANTÍAS</v>
          </cell>
          <cell r="AL158" t="str">
            <v>N-A</v>
          </cell>
          <cell r="AM158" t="str">
            <v>N-A</v>
          </cell>
          <cell r="AN158" t="str">
            <v>N-A</v>
          </cell>
          <cell r="AO158" t="str">
            <v>N-A</v>
          </cell>
          <cell r="AP158" t="str">
            <v>SGMAP-SUBDIRECCION DE GESTION Y MANEJO DE AREAS PROTEGIDAS</v>
          </cell>
          <cell r="AQ158" t="str">
            <v>GRUPO DE CONTRATOS</v>
          </cell>
          <cell r="AR158" t="str">
            <v>GRUPO DE PLANEACIÓN Y MANEJO</v>
          </cell>
          <cell r="AS158" t="str">
            <v>2 SUPERVISOR</v>
          </cell>
          <cell r="AT158" t="str">
            <v>3 CÉDULA DE CIUDADANÍA</v>
          </cell>
          <cell r="AU158">
            <v>80875190</v>
          </cell>
          <cell r="AV158" t="str">
            <v>CÉSAR ANDRÉS DELGADO HERNÁNDEZ</v>
          </cell>
          <cell r="AW158">
            <v>120</v>
          </cell>
          <cell r="AX158">
            <v>4</v>
          </cell>
          <cell r="AY158" t="str">
            <v>3 NO PACTADOS</v>
          </cell>
          <cell r="BF158">
            <v>44985</v>
          </cell>
          <cell r="BG158">
            <v>44985</v>
          </cell>
          <cell r="BH158">
            <v>44985</v>
          </cell>
          <cell r="BI158">
            <v>45104</v>
          </cell>
          <cell r="BS158" t="str">
            <v>2023420501000155E</v>
          </cell>
          <cell r="BT158">
            <v>23510784</v>
          </cell>
          <cell r="BU158" t="str">
            <v>MYRIAM JANETH GONZALEZ</v>
          </cell>
          <cell r="BV158" t="str">
            <v>https://www.secop.gov.co/CO1BusinessLine/Tendering/BuyerWorkArea/Index?docUniqueIdentifier=CO1.BDOS.4081231</v>
          </cell>
          <cell r="BW158" t="str">
            <v>TERMINADO NORMALMENTE</v>
          </cell>
          <cell r="BY158" t="str">
            <v>https://community.secop.gov.co/Public/Tendering/ContractNoticePhases/View?PPI=CO1.PPI.23511253&amp;isFromPublicArea=True&amp;isModal=False</v>
          </cell>
          <cell r="BZ158" t="str">
            <v>Bogotá</v>
          </cell>
          <cell r="CA158" t="str">
            <v>D.C.</v>
          </cell>
          <cell r="CB158" t="str">
            <v>N-A</v>
          </cell>
          <cell r="CC158">
            <v>44985</v>
          </cell>
          <cell r="CD158" t="str">
            <v>N/A</v>
          </cell>
          <cell r="CE158" t="str">
            <v>@parquesnacionales.gov.co</v>
          </cell>
          <cell r="CF158" t="str">
            <v>N/A@parquesnacionales.gov.co</v>
          </cell>
          <cell r="CG158" t="str">
            <v>LICENCIADA EN BIOLOGIA</v>
          </cell>
          <cell r="CH158">
            <v>2023</v>
          </cell>
          <cell r="CI158" t="str">
            <v>DAVIVIENDA</v>
          </cell>
          <cell r="CJ158" t="str">
            <v>AHORROS</v>
          </cell>
          <cell r="CK158" t="str">
            <v>452970037233</v>
          </cell>
          <cell r="CM158" t="str">
            <v>NO</v>
          </cell>
        </row>
        <row r="159">
          <cell r="A159" t="str">
            <v>NC-CPS-156-2023</v>
          </cell>
          <cell r="B159" t="str">
            <v>2 NACIONAL</v>
          </cell>
          <cell r="C159" t="str">
            <v>CD-NC-166-2023</v>
          </cell>
          <cell r="D159">
            <v>156</v>
          </cell>
          <cell r="E159" t="str">
            <v>EDNA ROCÍO CASTAÑEDA SALAZAR</v>
          </cell>
          <cell r="F159">
            <v>44985</v>
          </cell>
          <cell r="G159" t="str">
            <v>Prestación de servicios profesionales para orientar acuerdos de restauración ecológica y sistemas sostenibles con comunidades locales en las áreas administradas por Parques Nacionales Naturales de Colombia y su zona de influencia.</v>
          </cell>
          <cell r="H159" t="str">
            <v>PROFESIONAL</v>
          </cell>
          <cell r="I159" t="str">
            <v>2 CONTRATACIÓN DIRECTA</v>
          </cell>
          <cell r="J159" t="str">
            <v>14 PRESTACIÓN DE SERVICIOS</v>
          </cell>
          <cell r="K159" t="str">
            <v>N/A</v>
          </cell>
          <cell r="L159">
            <v>70151805</v>
          </cell>
          <cell r="M159">
            <v>26623</v>
          </cell>
          <cell r="O159">
            <v>28523</v>
          </cell>
          <cell r="P159">
            <v>44985</v>
          </cell>
          <cell r="R159" t="str">
            <v>C-3202-0900-4-0-3202005-02</v>
          </cell>
          <cell r="S159" t="str">
            <v>SIMPLIFICADO</v>
          </cell>
          <cell r="T159">
            <v>6494854</v>
          </cell>
          <cell r="U159">
            <v>38969124</v>
          </cell>
          <cell r="V159" t="str">
            <v>Treinta y ocho millones novecientos sesenta y nueve mil ciento veinticuatro pesos</v>
          </cell>
          <cell r="X159" t="str">
            <v>1 PERSONA NATURAL</v>
          </cell>
          <cell r="Y159" t="str">
            <v>3 CÉDULA DE CIUDADANÍA</v>
          </cell>
          <cell r="Z159">
            <v>40670121</v>
          </cell>
          <cell r="AA159" t="str">
            <v>N-A</v>
          </cell>
          <cell r="AB159" t="str">
            <v>11 NO SE DILIGENCIA INFORMACIÓN PARA ESTE FORMULARIO EN ESTE PERÍODO DE REPORTE</v>
          </cell>
          <cell r="AC159" t="str">
            <v>FEMENINO</v>
          </cell>
          <cell r="AD159" t="str">
            <v>CAQUETA</v>
          </cell>
          <cell r="AE159" t="str">
            <v>FLORENCIA</v>
          </cell>
          <cell r="AF159" t="str">
            <v>EDNA</v>
          </cell>
          <cell r="AG159" t="str">
            <v>ROCÍO</v>
          </cell>
          <cell r="AH159" t="str">
            <v>CASTAÑEDA</v>
          </cell>
          <cell r="AI159" t="str">
            <v>SALAZAR</v>
          </cell>
          <cell r="AJ159" t="str">
            <v>NO</v>
          </cell>
          <cell r="AK159" t="str">
            <v>6 NO CONSTITUYÓ GARANTÍAS</v>
          </cell>
          <cell r="AL159" t="str">
            <v>N-A</v>
          </cell>
          <cell r="AM159" t="str">
            <v>N-A</v>
          </cell>
          <cell r="AN159" t="str">
            <v>N-A</v>
          </cell>
          <cell r="AO159" t="str">
            <v>N-A</v>
          </cell>
          <cell r="AP159" t="str">
            <v>SGMAP-SUBDIRECCION DE GESTION Y MANEJO DE AREAS PROTEGIDAS</v>
          </cell>
          <cell r="AQ159" t="str">
            <v>GRUPO DE CONTRATOS</v>
          </cell>
          <cell r="AR159" t="str">
            <v>GRUPO DE PLANEACIÓN Y MANEJO</v>
          </cell>
          <cell r="AS159" t="str">
            <v>2 SUPERVISOR</v>
          </cell>
          <cell r="AT159" t="str">
            <v>3 CÉDULA DE CIUDADANÍA</v>
          </cell>
          <cell r="AU159">
            <v>80875190</v>
          </cell>
          <cell r="AV159" t="str">
            <v>CÉSAR ANDRÉS DELGADO HERNÁNDEZ</v>
          </cell>
          <cell r="AW159">
            <v>180</v>
          </cell>
          <cell r="AX159">
            <v>6</v>
          </cell>
          <cell r="AY159" t="str">
            <v>3 NO PACTADOS</v>
          </cell>
          <cell r="BF159">
            <v>44985</v>
          </cell>
          <cell r="BG159">
            <v>44985</v>
          </cell>
          <cell r="BH159">
            <v>44985</v>
          </cell>
          <cell r="BI159">
            <v>45165</v>
          </cell>
          <cell r="BS159" t="str">
            <v>2023420501000156E</v>
          </cell>
          <cell r="BT159">
            <v>38969124</v>
          </cell>
          <cell r="BU159" t="str">
            <v>ALFONSO DAVID ORTIZ</v>
          </cell>
          <cell r="BV159" t="str">
            <v>https://www.secop.gov.co/CO1BusinessLine/Tendering/BuyerWorkArea/Index?docUniqueIdentifier=CO1.BDOS.4073090</v>
          </cell>
          <cell r="BW159" t="str">
            <v>TERMINADO NORMALMENTE</v>
          </cell>
          <cell r="BY159" t="str">
            <v>https://community.secop.gov.co/Public/Tendering/OpportunityDetail/Index?noticeUID=CO1.NTC.4089472&amp;isFromPublicArea=True&amp;isModal=False</v>
          </cell>
          <cell r="BZ159" t="str">
            <v>Bogotá</v>
          </cell>
          <cell r="CA159" t="str">
            <v>D.C.</v>
          </cell>
          <cell r="CB159" t="str">
            <v>N-A</v>
          </cell>
          <cell r="CC159">
            <v>44981</v>
          </cell>
          <cell r="CD159" t="str">
            <v>edna.castañeda</v>
          </cell>
          <cell r="CE159" t="str">
            <v>@parquesnacionales.gov.co</v>
          </cell>
          <cell r="CF159" t="str">
            <v>edna.castañeda@parquesnacionales.gov.co</v>
          </cell>
          <cell r="CG159" t="str">
            <v>INGENIERA AGROECOLOGICA</v>
          </cell>
          <cell r="CH159">
            <v>2023</v>
          </cell>
          <cell r="CI159" t="str">
            <v>BANCOLOMBIA</v>
          </cell>
          <cell r="CJ159" t="str">
            <v>AHORROS</v>
          </cell>
          <cell r="CK159" t="str">
            <v>4889807097</v>
          </cell>
          <cell r="CM159" t="str">
            <v>NO</v>
          </cell>
        </row>
        <row r="160">
          <cell r="A160" t="str">
            <v>NC-CPS-157-2023</v>
          </cell>
          <cell r="B160" t="str">
            <v>2 NACIONAL</v>
          </cell>
          <cell r="C160" t="str">
            <v>CD-NC-169-2023</v>
          </cell>
          <cell r="D160">
            <v>157</v>
          </cell>
          <cell r="E160" t="str">
            <v>JOSÉ FELIPE VÉLEZ GARCÍA</v>
          </cell>
          <cell r="F160">
            <v>44985</v>
          </cell>
          <cell r="G160" t="str">
            <v>Prestación de servicios profesionales en ciencias naturales, para generar los insumos técnicos necesarios para el trámite y seguimiento de RNSC en el marco del proceso de Coordinación del SINAP.</v>
          </cell>
          <cell r="H160" t="str">
            <v>PROFESIONAL</v>
          </cell>
          <cell r="I160" t="str">
            <v>2 CONTRATACIÓN DIRECTA</v>
          </cell>
          <cell r="J160" t="str">
            <v>14 PRESTACIÓN DE SERVICIOS</v>
          </cell>
          <cell r="K160" t="str">
            <v>N/A</v>
          </cell>
          <cell r="L160">
            <v>77101604</v>
          </cell>
          <cell r="M160">
            <v>33023</v>
          </cell>
          <cell r="O160">
            <v>28723</v>
          </cell>
          <cell r="P160">
            <v>44985</v>
          </cell>
          <cell r="R160" t="str">
            <v>C-3202-0900-4-0-3202018-02</v>
          </cell>
          <cell r="S160" t="str">
            <v>SIMPLIFICADO</v>
          </cell>
          <cell r="T160">
            <v>6494854</v>
          </cell>
          <cell r="U160">
            <v>38969124</v>
          </cell>
          <cell r="V160" t="str">
            <v>Treinta y ocho millones novecientos sesenta y nueve mil ciento veinticuatro pesos</v>
          </cell>
          <cell r="X160" t="str">
            <v>1 PERSONA NATURAL</v>
          </cell>
          <cell r="Y160" t="str">
            <v>3 CÉDULA DE CIUDADANÍA</v>
          </cell>
          <cell r="Z160">
            <v>79723905</v>
          </cell>
          <cell r="AA160" t="str">
            <v>N-A</v>
          </cell>
          <cell r="AB160" t="str">
            <v>11 NO SE DILIGENCIA INFORMACIÓN PARA ESTE FORMULARIO EN ESTE PERÍODO DE REPORTE</v>
          </cell>
          <cell r="AC160" t="str">
            <v>FEMENINO</v>
          </cell>
          <cell r="AD160" t="str">
            <v>CUNDINAMARCA</v>
          </cell>
          <cell r="AE160" t="str">
            <v>BOGOTA</v>
          </cell>
          <cell r="AF160" t="str">
            <v>JOSÉ</v>
          </cell>
          <cell r="AG160" t="str">
            <v>FELIPE</v>
          </cell>
          <cell r="AH160" t="str">
            <v>VÉLEZ</v>
          </cell>
          <cell r="AI160" t="str">
            <v>GARCÍA</v>
          </cell>
          <cell r="AJ160" t="str">
            <v>NO</v>
          </cell>
          <cell r="AK160" t="str">
            <v>6 NO CONSTITUYÓ GARANTÍAS</v>
          </cell>
          <cell r="AL160" t="str">
            <v>N-A</v>
          </cell>
          <cell r="AM160" t="str">
            <v>N-A</v>
          </cell>
          <cell r="AN160" t="str">
            <v>N-A</v>
          </cell>
          <cell r="AO160" t="str">
            <v>N-A</v>
          </cell>
          <cell r="AP160" t="str">
            <v>SGMAP-SUBDIRECCION DE GESTION Y MANEJO DE AREAS PROTEGIDAS</v>
          </cell>
          <cell r="AQ160" t="str">
            <v>GRUPO DE CONTRATOS</v>
          </cell>
          <cell r="AR160" t="str">
            <v>GRUPO DE TRÁMITES Y EVALUACIÓN AMBIENTAL</v>
          </cell>
          <cell r="AS160" t="str">
            <v>2 SUPERVISOR</v>
          </cell>
          <cell r="AT160" t="str">
            <v>3 CÉDULA DE CIUDADANÍA</v>
          </cell>
          <cell r="AU160">
            <v>79690000</v>
          </cell>
          <cell r="AV160" t="str">
            <v>GUILLERMO ALBERTO SANTOS CEBALLOS</v>
          </cell>
          <cell r="AW160">
            <v>180</v>
          </cell>
          <cell r="AX160">
            <v>6</v>
          </cell>
          <cell r="AY160" t="str">
            <v>3 NO PACTADOS</v>
          </cell>
          <cell r="BF160">
            <v>44985</v>
          </cell>
          <cell r="BG160">
            <v>44985</v>
          </cell>
          <cell r="BH160">
            <v>44985</v>
          </cell>
          <cell r="BI160">
            <v>45165</v>
          </cell>
          <cell r="BS160" t="str">
            <v>2023420501000157E</v>
          </cell>
          <cell r="BT160">
            <v>38969124</v>
          </cell>
          <cell r="BU160" t="str">
            <v>LEIDY MARCELA GARAVITO ROMERO</v>
          </cell>
          <cell r="BV160" t="str">
            <v>https://www.secop.gov.co/CO1BusinessLine/Tendering/BuyerWorkArea/Index?docUniqueIdentifier=CO1.BDOS.4080440</v>
          </cell>
          <cell r="BW160" t="str">
            <v>TERMINADO NORMALMENTE</v>
          </cell>
          <cell r="BY160" t="str">
            <v>https://community.secop.gov.co/Public/Tendering/ContractNoticePhases/View?PPI=CO1.PPI.23508784&amp;isFromPublicArea=True&amp;isModal=False</v>
          </cell>
          <cell r="BZ160" t="str">
            <v>Bogotá</v>
          </cell>
          <cell r="CA160" t="str">
            <v>D.C.</v>
          </cell>
          <cell r="CB160" t="str">
            <v>N-A</v>
          </cell>
          <cell r="CC160">
            <v>44981</v>
          </cell>
          <cell r="CD160" t="str">
            <v>N/A</v>
          </cell>
          <cell r="CE160" t="str">
            <v>@parquesnacionales.gov.co</v>
          </cell>
          <cell r="CF160" t="str">
            <v>N/A@parquesnacionales.gov.co</v>
          </cell>
          <cell r="CG160" t="str">
            <v>BIOLOGO</v>
          </cell>
          <cell r="CH160">
            <v>2023</v>
          </cell>
          <cell r="CI160" t="str">
            <v>BBVA</v>
          </cell>
          <cell r="CJ160" t="str">
            <v>AHORROS</v>
          </cell>
          <cell r="CK160" t="str">
            <v>378143689</v>
          </cell>
          <cell r="CM160" t="str">
            <v>NO</v>
          </cell>
        </row>
        <row r="161">
          <cell r="A161" t="str">
            <v>NC-CPS-158-2023</v>
          </cell>
          <cell r="B161" t="str">
            <v>2 NACIONAL</v>
          </cell>
          <cell r="C161" t="str">
            <v>CD-NC-170-2023</v>
          </cell>
          <cell r="D161">
            <v>158</v>
          </cell>
          <cell r="E161" t="str">
            <v>ANDREA MILENA WANUMEN MESA</v>
          </cell>
          <cell r="F161">
            <v>44985</v>
          </cell>
          <cell r="G161" t="str">
            <v>Prestación de servicios profesionales para la interpretación y el análisis de las coberturas de la tierra identificadas al interior de las áreas protegidas, así como gestionar la información de verificación en campo a partir de las tecnologías implementadas en Parques Nacionales Naturales</v>
          </cell>
          <cell r="H161" t="str">
            <v>PROFESIONAL</v>
          </cell>
          <cell r="I161" t="str">
            <v>2 CONTRATACIÓN DIRECTA</v>
          </cell>
          <cell r="J161" t="str">
            <v>14 PRESTACIÓN DE SERVICIOS</v>
          </cell>
          <cell r="K161" t="str">
            <v>N/A</v>
          </cell>
          <cell r="L161">
            <v>81112000</v>
          </cell>
          <cell r="M161">
            <v>30623</v>
          </cell>
          <cell r="O161">
            <v>28623</v>
          </cell>
          <cell r="P161">
            <v>44985</v>
          </cell>
          <cell r="R161" t="str">
            <v>C-3202-0900-4-0-3202032-02</v>
          </cell>
          <cell r="S161" t="str">
            <v>SIMPLIFICADO</v>
          </cell>
          <cell r="T161">
            <v>5271477</v>
          </cell>
          <cell r="U161">
            <v>31628862</v>
          </cell>
          <cell r="V161" t="str">
            <v>Treinta y un millones seiscientos veintiocho mil ochocientos sesenta y dos pesos</v>
          </cell>
          <cell r="X161" t="str">
            <v>1 PERSONA NATURAL</v>
          </cell>
          <cell r="Y161" t="str">
            <v>3 CÉDULA DE CIUDADANÍA</v>
          </cell>
          <cell r="Z161">
            <v>46378201</v>
          </cell>
          <cell r="AA161" t="str">
            <v>N-A</v>
          </cell>
          <cell r="AB161" t="str">
            <v>11 NO SE DILIGENCIA INFORMACIÓN PARA ESTE FORMULARIO EN ESTE PERÍODO DE REPORTE</v>
          </cell>
          <cell r="AC161" t="str">
            <v>MASCULINO</v>
          </cell>
          <cell r="AD161" t="str">
            <v>BOYACA</v>
          </cell>
          <cell r="AE161" t="str">
            <v>SOGAMOSO</v>
          </cell>
          <cell r="AF161" t="str">
            <v>ANDREA</v>
          </cell>
          <cell r="AG161" t="str">
            <v>MILENA</v>
          </cell>
          <cell r="AH161" t="str">
            <v>WANUMEN</v>
          </cell>
          <cell r="AI161" t="str">
            <v>MESA</v>
          </cell>
          <cell r="AJ161" t="str">
            <v>NO</v>
          </cell>
          <cell r="AK161" t="str">
            <v>6 NO CONSTITUYÓ GARANTÍAS</v>
          </cell>
          <cell r="AL161" t="str">
            <v>N-A</v>
          </cell>
          <cell r="AM161" t="str">
            <v>N-A</v>
          </cell>
          <cell r="AN161" t="str">
            <v>N-A</v>
          </cell>
          <cell r="AO161" t="str">
            <v>N-A</v>
          </cell>
          <cell r="AP161" t="str">
            <v>SGMAP-SUBDIRECCION DE GESTION Y MANEJO DE AREAS PROTEGIDAS</v>
          </cell>
          <cell r="AQ161" t="str">
            <v>GRUPO DE CONTRATOS</v>
          </cell>
          <cell r="AR161" t="str">
            <v>GRUPO DE GESTIÓN DEL CONOCIMIENTO E INNOVACIÓN</v>
          </cell>
          <cell r="AS161" t="str">
            <v>2 SUPERVISOR</v>
          </cell>
          <cell r="AT161" t="str">
            <v>3 CÉDULA DE CIUDADANÍA</v>
          </cell>
          <cell r="AU161">
            <v>51723033</v>
          </cell>
          <cell r="AV161" t="str">
            <v>LUZ MILA SOTELO DELGADILLO</v>
          </cell>
          <cell r="AW161">
            <v>180</v>
          </cell>
          <cell r="AX161">
            <v>6</v>
          </cell>
          <cell r="AY161" t="str">
            <v>3 NO PACTADOS</v>
          </cell>
          <cell r="BF161">
            <v>44985</v>
          </cell>
          <cell r="BG161">
            <v>44985</v>
          </cell>
          <cell r="BH161">
            <v>44985</v>
          </cell>
          <cell r="BI161">
            <v>45165</v>
          </cell>
          <cell r="BS161" t="str">
            <v>2023420501000158E</v>
          </cell>
          <cell r="BT161">
            <v>31628862</v>
          </cell>
          <cell r="BU161" t="str">
            <v>ALFONSO DAVID ORTIZ</v>
          </cell>
          <cell r="BV161" t="str">
            <v>https://www.secop.gov.co/CO1BusinessLine/Tendering/BuyerWorkArea/Index?docUniqueIdentifier=CO1.BDOS.4073686</v>
          </cell>
          <cell r="BW161" t="str">
            <v>TERMINADO NORMALMENTE</v>
          </cell>
          <cell r="BY161" t="str">
            <v>https://community.secop.gov.co/Public/Tendering/OpportunityDetail/Index?noticeUID=CO1.NTC.4091373&amp;isFromPublicArea=True&amp;isModal=False</v>
          </cell>
          <cell r="BZ161" t="str">
            <v>Bogotá</v>
          </cell>
          <cell r="CA161" t="str">
            <v>D.C.</v>
          </cell>
          <cell r="CB161" t="str">
            <v>N-A</v>
          </cell>
          <cell r="CC161">
            <v>44981</v>
          </cell>
          <cell r="CD161" t="str">
            <v>N/A</v>
          </cell>
          <cell r="CE161" t="str">
            <v>@parquesnacionales.gov.co</v>
          </cell>
          <cell r="CF161" t="str">
            <v>N/A@parquesnacionales.gov.co</v>
          </cell>
          <cell r="CG161" t="str">
            <v>INGENIERA FORESTAL</v>
          </cell>
          <cell r="CH161">
            <v>2023</v>
          </cell>
          <cell r="CI161" t="str">
            <v>BANCOLOMBIA</v>
          </cell>
          <cell r="CJ161" t="str">
            <v>AHORROS</v>
          </cell>
          <cell r="CK161" t="str">
            <v>10118946826</v>
          </cell>
          <cell r="CM161" t="str">
            <v>NO</v>
          </cell>
        </row>
        <row r="162">
          <cell r="A162" t="str">
            <v>NC-CPS-159-2023</v>
          </cell>
          <cell r="B162" t="str">
            <v>2 NACIONAL</v>
          </cell>
          <cell r="C162" t="str">
            <v>CD-NC-178-2023</v>
          </cell>
          <cell r="D162">
            <v>159</v>
          </cell>
          <cell r="E162" t="str">
            <v>LUIS JERÓNIMO PULIDO ARREDONDO</v>
          </cell>
          <cell r="F162">
            <v>44985</v>
          </cell>
          <cell r="G162" t="str">
            <v>Prestación de servicios profesionales para gestionar y hacer seguimiento a las agendas intersectoriales de los procesos de declaratoria y ampliación de áreas protegidas del ámbito nacional liderados por Parques Nacionales de Colombia, así como las relacionadas con los sectores de minería e hidrocarburos</v>
          </cell>
          <cell r="H162" t="str">
            <v>PROFESIONAL</v>
          </cell>
          <cell r="I162" t="str">
            <v>2 CONTRATACIÓN DIRECTA</v>
          </cell>
          <cell r="J162" t="str">
            <v>14 PRESTACIÓN DE SERVICIOS</v>
          </cell>
          <cell r="K162" t="str">
            <v>N/A</v>
          </cell>
          <cell r="L162">
            <v>77101604</v>
          </cell>
          <cell r="M162">
            <v>29233</v>
          </cell>
          <cell r="O162">
            <v>28823</v>
          </cell>
          <cell r="P162">
            <v>44985</v>
          </cell>
          <cell r="R162" t="str">
            <v>C-3202-0900-4-0-3202018-02</v>
          </cell>
          <cell r="S162" t="str">
            <v>SIMPLIFICADO</v>
          </cell>
          <cell r="T162">
            <v>6494854</v>
          </cell>
          <cell r="U162">
            <v>45463978</v>
          </cell>
          <cell r="V162" t="str">
            <v>Cuarenta y cinco millones cuatrocientos sesenta y tres mil novecientos setenta y ocho pesos</v>
          </cell>
          <cell r="X162" t="str">
            <v>1 PERSONA NATURAL</v>
          </cell>
          <cell r="Y162" t="str">
            <v>3 CÉDULA DE CIUDADANÍA</v>
          </cell>
          <cell r="Z162">
            <v>80578935</v>
          </cell>
          <cell r="AA162" t="str">
            <v>N-A</v>
          </cell>
          <cell r="AB162" t="str">
            <v>11 NO SE DILIGENCIA INFORMACIÓN PARA ESTE FORMULARIO EN ESTE PERÍODO DE REPORTE</v>
          </cell>
          <cell r="AC162" t="str">
            <v>MASCULINO</v>
          </cell>
          <cell r="AD162" t="str">
            <v>CUNDINAMARCA</v>
          </cell>
          <cell r="AE162" t="str">
            <v>MADRID</v>
          </cell>
          <cell r="AF162" t="str">
            <v>LUIS</v>
          </cell>
          <cell r="AG162" t="str">
            <v>JERÓNIMO</v>
          </cell>
          <cell r="AH162" t="str">
            <v>PULIDO</v>
          </cell>
          <cell r="AI162" t="str">
            <v>ARREDONDO</v>
          </cell>
          <cell r="AJ162" t="str">
            <v>NO</v>
          </cell>
          <cell r="AK162" t="str">
            <v>6 NO CONSTITUYÓ GARANTÍAS</v>
          </cell>
          <cell r="AL162" t="str">
            <v>N-A</v>
          </cell>
          <cell r="AM162" t="str">
            <v>N-A</v>
          </cell>
          <cell r="AN162" t="str">
            <v>N-A</v>
          </cell>
          <cell r="AO162" t="str">
            <v>N-A</v>
          </cell>
          <cell r="AP162" t="str">
            <v>SGMAP-SUBDIRECCION DE GESTION Y MANEJO DE AREAS PROTEGIDAS</v>
          </cell>
          <cell r="AQ162" t="str">
            <v>GRUPO DE CONTRATOS</v>
          </cell>
          <cell r="AR162" t="str">
            <v>GRUPO DE GESTIÓN E INTEGRACIÓN DEL SINAP</v>
          </cell>
          <cell r="AS162" t="str">
            <v>2 SUPERVISOR</v>
          </cell>
          <cell r="AT162" t="str">
            <v>3 CÉDULA DE CIUDADANÍA</v>
          </cell>
          <cell r="AU162">
            <v>5947992</v>
          </cell>
          <cell r="AV162" t="str">
            <v>LUIS ALBERTO CRUZ COLORADO</v>
          </cell>
          <cell r="AW162">
            <v>210</v>
          </cell>
          <cell r="AX162">
            <v>7</v>
          </cell>
          <cell r="AY162" t="str">
            <v>3 NO PACTADOS</v>
          </cell>
          <cell r="BF162">
            <v>44985</v>
          </cell>
          <cell r="BG162">
            <v>44985</v>
          </cell>
          <cell r="BH162">
            <v>44985</v>
          </cell>
          <cell r="BI162">
            <v>45196</v>
          </cell>
          <cell r="BS162" t="str">
            <v>2023420501000159E</v>
          </cell>
          <cell r="BT162">
            <v>45463978</v>
          </cell>
          <cell r="BU162" t="str">
            <v>LEIDY MARCELA GARAVITO ROMERO</v>
          </cell>
          <cell r="BV162" t="str">
            <v>https://www.secop.gov.co/CO1BusinessLine/Tendering/BuyerWorkArea/Index?docUniqueIdentifier=CO1.BDOS.4086309</v>
          </cell>
          <cell r="BW162" t="str">
            <v>VIGENTE</v>
          </cell>
          <cell r="BY162" t="str">
            <v>https://community.secop.gov.co/Public/Tendering/OpportunityDetail/Index?noticeUID=CO1.NTC.4093932&amp;isFromPublicArea=True&amp;isModal=False</v>
          </cell>
          <cell r="BZ162" t="str">
            <v>Bogotá</v>
          </cell>
          <cell r="CA162" t="str">
            <v>D.C.</v>
          </cell>
          <cell r="CB162" t="str">
            <v>N-A</v>
          </cell>
          <cell r="CC162">
            <v>44985</v>
          </cell>
          <cell r="CD162" t="str">
            <v>nuevasareas.gestion</v>
          </cell>
          <cell r="CE162" t="str">
            <v>@parquesnacionales.gov.co</v>
          </cell>
          <cell r="CF162" t="str">
            <v>nuevasareas.gestion@parquesnacionales.gov.co</v>
          </cell>
          <cell r="CG162" t="str">
            <v>INGENIERO AGRONOMO</v>
          </cell>
          <cell r="CH162">
            <v>2023</v>
          </cell>
          <cell r="CI162" t="str">
            <v>CAJA SOCIAL</v>
          </cell>
          <cell r="CJ162" t="str">
            <v>AHORROS</v>
          </cell>
          <cell r="CK162" t="str">
            <v>24047490569</v>
          </cell>
          <cell r="CM162" t="str">
            <v>NO</v>
          </cell>
        </row>
        <row r="163">
          <cell r="A163" t="str">
            <v>NC-CPS-160-2023</v>
          </cell>
          <cell r="B163" t="str">
            <v>2 NACIONAL</v>
          </cell>
          <cell r="C163" t="str">
            <v>CD-NC-175-2023</v>
          </cell>
          <cell r="D163">
            <v>160</v>
          </cell>
          <cell r="E163" t="str">
            <v>LADY BRIGIET PRIETO MOGOLLON</v>
          </cell>
          <cell r="F163">
            <v>44985</v>
          </cell>
          <cell r="G163" t="str">
            <v>Prestar los servicios profesionales a la Oficina Asesora Jurídica, dentro de las actuaciones de adquisición y saneamiento de los predios dentro del Sistema de Parques Nacionales Naturales, así como proyectar o revisar los documentos jurídicos que se le asignen en especial con componente de la Subdirección de Gestión y Manejo de Áreas Protegidas.</v>
          </cell>
          <cell r="H163" t="str">
            <v>PROFESIONAL</v>
          </cell>
          <cell r="I163" t="str">
            <v>2 CONTRATACIÓN DIRECTA</v>
          </cell>
          <cell r="J163" t="str">
            <v>14 PRESTACIÓN DE SERVICIOS</v>
          </cell>
          <cell r="K163" t="str">
            <v>N/A</v>
          </cell>
          <cell r="L163">
            <v>77101700</v>
          </cell>
          <cell r="M163">
            <v>31323</v>
          </cell>
          <cell r="O163">
            <v>28223</v>
          </cell>
          <cell r="P163">
            <v>44985</v>
          </cell>
          <cell r="R163" t="str">
            <v>C-3202-0900-4-0-3202032-02</v>
          </cell>
          <cell r="S163" t="str">
            <v>SIMPLIFICADO</v>
          </cell>
          <cell r="T163">
            <v>5500000</v>
          </cell>
          <cell r="U163">
            <v>38500000</v>
          </cell>
          <cell r="V163" t="str">
            <v>Treinta y ocho millones quinientos mil pesos</v>
          </cell>
          <cell r="X163" t="str">
            <v>1 PERSONA NATURAL</v>
          </cell>
          <cell r="Y163" t="str">
            <v>3 CÉDULA DE CIUDADANÍA</v>
          </cell>
          <cell r="Z163">
            <v>1010185919</v>
          </cell>
          <cell r="AA163" t="str">
            <v>N-A</v>
          </cell>
          <cell r="AB163" t="str">
            <v>11 NO SE DILIGENCIA INFORMACIÓN PARA ESTE FORMULARIO EN ESTE PERÍODO DE REPORTE</v>
          </cell>
          <cell r="AC163" t="str">
            <v>FEMENINO</v>
          </cell>
          <cell r="AD163" t="str">
            <v>CUNDINAMARCA</v>
          </cell>
          <cell r="AE163" t="str">
            <v>BOGOTA</v>
          </cell>
          <cell r="AF163" t="str">
            <v>LADY</v>
          </cell>
          <cell r="AG163" t="str">
            <v>BRIGIET</v>
          </cell>
          <cell r="AH163" t="str">
            <v>PRIETO</v>
          </cell>
          <cell r="AI163" t="str">
            <v>MOGOLLON</v>
          </cell>
          <cell r="AJ163" t="str">
            <v>NO</v>
          </cell>
          <cell r="AK163" t="str">
            <v>6 NO CONSTITUYÓ GARANTÍAS</v>
          </cell>
          <cell r="AL163" t="str">
            <v>N-A</v>
          </cell>
          <cell r="AM163" t="str">
            <v>N-A</v>
          </cell>
          <cell r="AN163" t="str">
            <v>N-A</v>
          </cell>
          <cell r="AO163" t="str">
            <v>N-A</v>
          </cell>
          <cell r="AP163" t="str">
            <v>SAF-SUBDIRECCION ADMINISTRATIVA Y FINANCIERA</v>
          </cell>
          <cell r="AQ163" t="str">
            <v>GRUPO DE CONTRATOS</v>
          </cell>
          <cell r="AR163" t="str">
            <v>OFICINA ASESORA JURIDICA</v>
          </cell>
          <cell r="AS163" t="str">
            <v>2 SUPERVISOR</v>
          </cell>
          <cell r="AT163" t="str">
            <v>3 CÉDULA DE CIUDADANÍA</v>
          </cell>
          <cell r="AU163">
            <v>1022328129</v>
          </cell>
          <cell r="AV163" t="str">
            <v>HELENA ALEJANDRA DEL PILAR DIAZ PAVA</v>
          </cell>
          <cell r="AW163">
            <v>210</v>
          </cell>
          <cell r="AX163">
            <v>7</v>
          </cell>
          <cell r="AY163" t="str">
            <v>3 NO PACTADOS</v>
          </cell>
          <cell r="AZ163" t="str">
            <v>3 ADICIÓN EN VALOR y EN TIEMPO</v>
          </cell>
          <cell r="BA163">
            <v>1</v>
          </cell>
          <cell r="BB163">
            <v>17050000</v>
          </cell>
          <cell r="BC163">
            <v>45194</v>
          </cell>
          <cell r="BD163">
            <v>93</v>
          </cell>
          <cell r="BE163">
            <v>45194</v>
          </cell>
          <cell r="BF163">
            <v>44985</v>
          </cell>
          <cell r="BG163">
            <v>44985</v>
          </cell>
          <cell r="BH163">
            <v>44985</v>
          </cell>
          <cell r="BI163">
            <v>45290</v>
          </cell>
          <cell r="BS163" t="str">
            <v>2023420501000160E</v>
          </cell>
          <cell r="BT163">
            <v>55550000</v>
          </cell>
          <cell r="BU163" t="str">
            <v>EDNA ROCIO CASTRO</v>
          </cell>
          <cell r="BV163" t="str">
            <v>https://www.secop.gov.co/CO1BusinessLine/Tendering/BuyerWorkArea/Index?docUniqueIdentifier=CO1.BDOS.4084284</v>
          </cell>
          <cell r="BW163" t="str">
            <v>VIGENTE</v>
          </cell>
          <cell r="BY163" t="str">
            <v>https://community.secop.gov.co/Public/Tendering/OpportunityDetail/Index?noticeUID=CO1.NTC.4090878&amp;isFromPublicArea=True&amp;isModal=False</v>
          </cell>
          <cell r="BZ163" t="str">
            <v>Bogotá</v>
          </cell>
          <cell r="CA163" t="str">
            <v>D.C.</v>
          </cell>
          <cell r="CB163" t="str">
            <v>N-A</v>
          </cell>
          <cell r="CC163">
            <v>44985</v>
          </cell>
          <cell r="CD163" t="str">
            <v>lady.prieto</v>
          </cell>
          <cell r="CE163" t="str">
            <v>@parquesnacionales.gov.co</v>
          </cell>
          <cell r="CF163" t="str">
            <v>lady.prieto@parquesnacionales.gov.co</v>
          </cell>
          <cell r="CG163" t="str">
            <v>ABOGADA</v>
          </cell>
          <cell r="CH163">
            <v>2023</v>
          </cell>
          <cell r="CI163" t="str">
            <v>BANCOLOMBIA</v>
          </cell>
          <cell r="CJ163" t="str">
            <v>AHORROS</v>
          </cell>
          <cell r="CK163" t="str">
            <v>23700026086</v>
          </cell>
          <cell r="CM163" t="str">
            <v>NO</v>
          </cell>
        </row>
        <row r="164">
          <cell r="A164" t="str">
            <v>NC-CPS-161-2023</v>
          </cell>
          <cell r="B164" t="str">
            <v>2 NACIONAL</v>
          </cell>
          <cell r="C164" t="str">
            <v>CD-NC-176-2023</v>
          </cell>
          <cell r="D164">
            <v>161</v>
          </cell>
          <cell r="E164" t="str">
            <v>GIOVANY ALEJANDRO RUIZ VEGA</v>
          </cell>
          <cell r="F164">
            <v>44985</v>
          </cell>
          <cell r="G164" t="str">
            <v>Prestar los servicios profesionales a la Oficina Asesora Jurídica, dentro de las actuaciones de adquisición y saneamiento de los predios dentro del Sistema de Parques Nacionales Naturales, así como proyectar o revisar los documentos jurídicos que se le asignen.</v>
          </cell>
          <cell r="H164" t="str">
            <v>PROFESIONAL</v>
          </cell>
          <cell r="I164" t="str">
            <v>2 CONTRATACIÓN DIRECTA</v>
          </cell>
          <cell r="J164" t="str">
            <v>14 PRESTACIÓN DE SERVICIOS</v>
          </cell>
          <cell r="K164" t="str">
            <v>N/A</v>
          </cell>
          <cell r="L164">
            <v>77101700</v>
          </cell>
          <cell r="M164">
            <v>31423</v>
          </cell>
          <cell r="O164">
            <v>28323</v>
          </cell>
          <cell r="P164">
            <v>44985</v>
          </cell>
          <cell r="R164" t="str">
            <v>C-3202-0900-4-0-3202032-02</v>
          </cell>
          <cell r="S164" t="str">
            <v>SIMPLIFICADO</v>
          </cell>
          <cell r="T164">
            <v>4280000</v>
          </cell>
          <cell r="U164">
            <v>29960000</v>
          </cell>
          <cell r="V164" t="str">
            <v>Veintinueve millones novecientos sesenta mil pesos</v>
          </cell>
          <cell r="X164" t="str">
            <v>1 PERSONA NATURAL</v>
          </cell>
          <cell r="Y164" t="str">
            <v>3 CÉDULA DE CIUDADANÍA</v>
          </cell>
          <cell r="Z164">
            <v>1032383332</v>
          </cell>
          <cell r="AA164" t="str">
            <v>N-A</v>
          </cell>
          <cell r="AB164" t="str">
            <v>11 NO SE DILIGENCIA INFORMACIÓN PARA ESTE FORMULARIO EN ESTE PERÍODO DE REPORTE</v>
          </cell>
          <cell r="AC164" t="str">
            <v>MASCULINO</v>
          </cell>
          <cell r="AD164" t="str">
            <v>CUNDINAMARCA</v>
          </cell>
          <cell r="AE164" t="str">
            <v>BOGOTA</v>
          </cell>
          <cell r="AF164" t="str">
            <v>GIOVANY</v>
          </cell>
          <cell r="AG164" t="str">
            <v>ALEJANDRO</v>
          </cell>
          <cell r="AH164" t="str">
            <v>RUIZ</v>
          </cell>
          <cell r="AI164" t="str">
            <v>VEGA</v>
          </cell>
          <cell r="AJ164" t="str">
            <v>NO</v>
          </cell>
          <cell r="AK164" t="str">
            <v>6 NO CONSTITUYÓ GARANTÍAS</v>
          </cell>
          <cell r="AL164" t="str">
            <v>N-A</v>
          </cell>
          <cell r="AM164" t="str">
            <v>N-A</v>
          </cell>
          <cell r="AN164" t="str">
            <v>N-A</v>
          </cell>
          <cell r="AO164" t="str">
            <v>N-A</v>
          </cell>
          <cell r="AP164" t="str">
            <v>SAF-SUBDIRECCION ADMINISTRATIVA Y FINANCIERA</v>
          </cell>
          <cell r="AQ164" t="str">
            <v>GRUPO DE CONTRATOS</v>
          </cell>
          <cell r="AR164" t="str">
            <v>OFICINA ASESORA JURIDICA</v>
          </cell>
          <cell r="AS164" t="str">
            <v>2 SUPERVISOR</v>
          </cell>
          <cell r="AT164" t="str">
            <v>3 CÉDULA DE CIUDADANÍA</v>
          </cell>
          <cell r="AU164">
            <v>1022328129</v>
          </cell>
          <cell r="AV164" t="str">
            <v>HELENA ALEJANDRA DEL PILAR DIAZ PAVA</v>
          </cell>
          <cell r="AW164">
            <v>210</v>
          </cell>
          <cell r="AX164">
            <v>7</v>
          </cell>
          <cell r="AY164" t="str">
            <v>3 NO PACTADOS</v>
          </cell>
          <cell r="BA164">
            <v>1</v>
          </cell>
          <cell r="BB164">
            <v>13268000</v>
          </cell>
          <cell r="BC164" t="str">
            <v>27/09/0203</v>
          </cell>
          <cell r="BD164">
            <v>93</v>
          </cell>
          <cell r="BE164" t="str">
            <v>27/09/0203</v>
          </cell>
          <cell r="BF164">
            <v>44985</v>
          </cell>
          <cell r="BG164">
            <v>44985</v>
          </cell>
          <cell r="BH164">
            <v>44985</v>
          </cell>
          <cell r="BI164">
            <v>45290</v>
          </cell>
          <cell r="BS164" t="str">
            <v>2023420501000161E</v>
          </cell>
          <cell r="BT164">
            <v>43228000</v>
          </cell>
          <cell r="BU164" t="str">
            <v>EDNA ROCIO CASTRO</v>
          </cell>
          <cell r="BV164" t="str">
            <v>https://www.secop.gov.co/CO1BusinessLine/Tendering/BuyerWorkArea/Index?docUniqueIdentifier=CO1.BDOS.4085064</v>
          </cell>
          <cell r="BW164" t="str">
            <v>VIGENTE</v>
          </cell>
          <cell r="BY164" t="str">
            <v>https://community.secop.gov.co/Public/Tendering/OpportunityDetail/Index?noticeUID=CO1.NTC.4092656&amp;isFromPublicArea=True&amp;isModal=False</v>
          </cell>
          <cell r="BZ164" t="str">
            <v>Bogotá</v>
          </cell>
          <cell r="CA164" t="str">
            <v>D.C.</v>
          </cell>
          <cell r="CB164" t="str">
            <v>N-A</v>
          </cell>
          <cell r="CC164">
            <v>44985</v>
          </cell>
          <cell r="CD164" t="str">
            <v>N/A</v>
          </cell>
          <cell r="CE164" t="str">
            <v>@parquesnacionales.gov.co</v>
          </cell>
          <cell r="CF164" t="str">
            <v>N/A@parquesnacionales.gov.co</v>
          </cell>
          <cell r="CG164" t="str">
            <v>ABOGADO</v>
          </cell>
          <cell r="CH164">
            <v>2023</v>
          </cell>
          <cell r="CI164" t="str">
            <v>BANCOLOMBIA</v>
          </cell>
          <cell r="CJ164" t="str">
            <v>AHORROS</v>
          </cell>
          <cell r="CK164" t="str">
            <v>18037858621</v>
          </cell>
          <cell r="CM164" t="str">
            <v>NO</v>
          </cell>
        </row>
        <row r="165">
          <cell r="A165" t="str">
            <v>NC-CPS-162-2023</v>
          </cell>
          <cell r="B165" t="str">
            <v>2 NACIONAL</v>
          </cell>
          <cell r="C165" t="str">
            <v>CD-NC-185-2023</v>
          </cell>
          <cell r="D165">
            <v>162</v>
          </cell>
          <cell r="E165" t="str">
            <v>LEIDY DIANA TRIANA RODRIGUEZ</v>
          </cell>
          <cell r="F165">
            <v>44986</v>
          </cell>
          <cell r="G165" t="str">
            <v>Prestar servicios de apoyo a la gestión en la Oficina de Control Disciplinario Interno, en las actividades relacionadas con notificaciones, comunicaciones, fotocopia de expedientes y demás tareas relacionadas con las actuaciones producidas dentro de los expedientes disciplinarios, así como organizar las evidencias necesarias para el reporte de las metas PAA y matrices del Sistema de Gestión de Calidad, en cumplimiento del Proyecto de Fortalecimiento Institucional de Parques Nacionales Naturales</v>
          </cell>
          <cell r="H165" t="str">
            <v>APOYO A LA GESTIÓN</v>
          </cell>
          <cell r="I165" t="str">
            <v>2 CONTRATACIÓN DIRECTA</v>
          </cell>
          <cell r="J165" t="str">
            <v>14 PRESTACIÓN DE SERVICIOS</v>
          </cell>
          <cell r="K165" t="str">
            <v>N/A</v>
          </cell>
          <cell r="L165">
            <v>80111706</v>
          </cell>
          <cell r="M165">
            <v>33623</v>
          </cell>
          <cell r="O165">
            <v>28923</v>
          </cell>
          <cell r="P165">
            <v>44986</v>
          </cell>
          <cell r="S165" t="str">
            <v>SIMPLIFICADO</v>
          </cell>
          <cell r="T165">
            <v>2987823</v>
          </cell>
          <cell r="U165">
            <v>29878230</v>
          </cell>
          <cell r="V165" t="str">
            <v>Veintinueve millones ochocientos setenta y ocho mil doscientos treinta pesos</v>
          </cell>
          <cell r="X165" t="str">
            <v>1 PERSONA NATURAL</v>
          </cell>
          <cell r="Y165" t="str">
            <v>3 CÉDULA DE CIUDADANÍA</v>
          </cell>
          <cell r="Z165">
            <v>1077975588</v>
          </cell>
          <cell r="AA165" t="str">
            <v>N-A</v>
          </cell>
          <cell r="AB165" t="str">
            <v>11 NO SE DILIGENCIA INFORMACIÓN PARA ESTE FORMULARIO EN ESTE PERÍODO DE REPORTE</v>
          </cell>
          <cell r="AC165" t="str">
            <v>FEMENINO</v>
          </cell>
          <cell r="AD165" t="str">
            <v>CUNDINAMARCA</v>
          </cell>
          <cell r="AE165" t="str">
            <v>VILLETA</v>
          </cell>
          <cell r="AF165" t="str">
            <v>LEIDY</v>
          </cell>
          <cell r="AG165" t="str">
            <v>DIANA</v>
          </cell>
          <cell r="AH165" t="str">
            <v>TRIANA</v>
          </cell>
          <cell r="AI165" t="str">
            <v>RODRIGUEZ</v>
          </cell>
          <cell r="AJ165" t="str">
            <v>NO</v>
          </cell>
          <cell r="AK165" t="str">
            <v>6 NO CONSTITUYÓ GARANTÍAS</v>
          </cell>
          <cell r="AL165" t="str">
            <v>N-A</v>
          </cell>
          <cell r="AM165" t="str">
            <v>N-A</v>
          </cell>
          <cell r="AN165" t="str">
            <v>N-A</v>
          </cell>
          <cell r="AO165" t="str">
            <v>N-A</v>
          </cell>
          <cell r="AP165" t="str">
            <v>SAF-SUBDIRECCION ADMINISTRATIVA Y FINANCIERA</v>
          </cell>
          <cell r="AQ165" t="str">
            <v>GRUPO DE CONTRATOS</v>
          </cell>
          <cell r="AR165" t="str">
            <v>OFICINA DE CONTROL DISCIPLINARIO INTERNO</v>
          </cell>
          <cell r="AS165" t="str">
            <v>2 SUPERVISOR</v>
          </cell>
          <cell r="AT165" t="str">
            <v>3 CÉDULA DE CIUDADANÍA</v>
          </cell>
          <cell r="AU165">
            <v>51715044</v>
          </cell>
          <cell r="AV165" t="str">
            <v>MARIA DEL PILAR RODRIGUEZ MATEUS</v>
          </cell>
          <cell r="AW165">
            <v>300</v>
          </cell>
          <cell r="AX165">
            <v>10</v>
          </cell>
          <cell r="AY165" t="str">
            <v>3 NO PACTADOS</v>
          </cell>
          <cell r="BF165">
            <v>44986</v>
          </cell>
          <cell r="BG165">
            <v>44988</v>
          </cell>
          <cell r="BH165">
            <v>44988</v>
          </cell>
          <cell r="BI165">
            <v>45290</v>
          </cell>
          <cell r="BS165" t="str">
            <v>2023420501000162E</v>
          </cell>
          <cell r="BT165">
            <v>29878230</v>
          </cell>
          <cell r="BU165" t="str">
            <v>EDNA ROCIO CASTRO</v>
          </cell>
          <cell r="BV165" t="str">
            <v>https://www.secop.gov.co/CO1BusinessLine/Tendering/BuyerWorkArea/Index?docUniqueIdentifier=CO1.BDOS.4093916</v>
          </cell>
          <cell r="BW165" t="str">
            <v>VIGENTE</v>
          </cell>
          <cell r="BY165" t="str">
            <v>https://community.secop.gov.co/Public/Tendering/OpportunityDetail/Index?noticeUID=CO1.NTC.4097985&amp;isFromPublicArea=True&amp;isModal=False</v>
          </cell>
          <cell r="BZ165" t="str">
            <v>Bogotá</v>
          </cell>
          <cell r="CA165" t="str">
            <v>D.C.</v>
          </cell>
          <cell r="CB165" t="str">
            <v>N-A</v>
          </cell>
          <cell r="CC165">
            <v>44988</v>
          </cell>
          <cell r="CD165" t="str">
            <v>leidy.triana</v>
          </cell>
          <cell r="CE165" t="str">
            <v>@parquesnacionales.gov.co</v>
          </cell>
          <cell r="CF165" t="str">
            <v>leidy.triana@parquesnacionales.gov.co</v>
          </cell>
          <cell r="CG165" t="str">
            <v>TECNICO EN SISTEMAS</v>
          </cell>
          <cell r="CH165">
            <v>2023</v>
          </cell>
          <cell r="CI165" t="str">
            <v>DAVIVIENDA</v>
          </cell>
          <cell r="CJ165" t="str">
            <v>AHORROS</v>
          </cell>
          <cell r="CK165" t="str">
            <v>006180410257</v>
          </cell>
          <cell r="CM165" t="str">
            <v>NO</v>
          </cell>
        </row>
        <row r="166">
          <cell r="A166" t="str">
            <v>NC-CPS-163-2023</v>
          </cell>
          <cell r="B166" t="str">
            <v>2 NACIONAL</v>
          </cell>
          <cell r="C166" t="str">
            <v>CD-NC-150-2023</v>
          </cell>
          <cell r="D166">
            <v>163</v>
          </cell>
          <cell r="E166" t="str">
            <v>ANA MARIA GUTIERREZ URQUIJO</v>
          </cell>
          <cell r="F166">
            <v>44986</v>
          </cell>
          <cell r="G166" t="str">
            <v>Prestar servicios profesionales especializados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en MIPG y enfoque jurídico, y demás obligaciones asignadas por la Coordinadora del Grupo de Control Interno</v>
          </cell>
          <cell r="H166" t="str">
            <v>PROFESIONAL</v>
          </cell>
          <cell r="I166" t="str">
            <v>2 CONTRATACIÓN DIRECTA</v>
          </cell>
          <cell r="J166" t="str">
            <v>14 PRESTACIÓN DE SERVICIOS</v>
          </cell>
          <cell r="K166" t="str">
            <v>N/A</v>
          </cell>
          <cell r="L166">
            <v>77101604</v>
          </cell>
          <cell r="M166">
            <v>16023</v>
          </cell>
          <cell r="O166">
            <v>29023</v>
          </cell>
          <cell r="P166">
            <v>44986</v>
          </cell>
          <cell r="S166" t="str">
            <v>SIMPLIFICADO</v>
          </cell>
          <cell r="T166">
            <v>6500000</v>
          </cell>
          <cell r="U166">
            <v>66950000</v>
          </cell>
          <cell r="V166" t="str">
            <v>Sesenta y seis millones novecientos cincuenta mil pesos</v>
          </cell>
          <cell r="X166" t="str">
            <v>1 PERSONA NATURAL</v>
          </cell>
          <cell r="Y166" t="str">
            <v>3 CÉDULA DE CIUDADANÍA</v>
          </cell>
          <cell r="Z166">
            <v>1098624997</v>
          </cell>
          <cell r="AA166" t="str">
            <v>N-A</v>
          </cell>
          <cell r="AB166" t="str">
            <v>11 NO SE DILIGENCIA INFORMACIÓN PARA ESTE FORMULARIO EN ESTE PERÍODO DE REPORTE</v>
          </cell>
          <cell r="AC166" t="str">
            <v>FEMENINO</v>
          </cell>
          <cell r="AD166" t="str">
            <v>CESAR</v>
          </cell>
          <cell r="AE166" t="str">
            <v>AGUSTIN CODAZZI</v>
          </cell>
          <cell r="AF166" t="str">
            <v>ANA</v>
          </cell>
          <cell r="AG166" t="str">
            <v>MARIA</v>
          </cell>
          <cell r="AH166" t="str">
            <v>GUTIERREZ</v>
          </cell>
          <cell r="AI166" t="str">
            <v>URQUIJO</v>
          </cell>
          <cell r="AJ166" t="str">
            <v>SI</v>
          </cell>
          <cell r="AK166" t="str">
            <v>1 PÓLIZA</v>
          </cell>
          <cell r="AL166" t="str">
            <v>12 SEGUROS DEL ESTADO</v>
          </cell>
          <cell r="AM166" t="str">
            <v>2 CUMPLIMIENTO</v>
          </cell>
          <cell r="AN166">
            <v>44986</v>
          </cell>
          <cell r="AO166" t="str">
            <v>21-46-101064954</v>
          </cell>
          <cell r="AP166" t="str">
            <v>SAF-SUBDIRECCION ADMINISTRATIVA Y FINANCIERA</v>
          </cell>
          <cell r="AQ166" t="str">
            <v>GRUPO DE CONTRATOS</v>
          </cell>
          <cell r="AR166" t="str">
            <v>GRUPO DE CONTROL INTERNO</v>
          </cell>
          <cell r="AS166" t="str">
            <v>2 SUPERVISOR</v>
          </cell>
          <cell r="AT166" t="str">
            <v>3 CÉDULA DE CIUDADANÍA</v>
          </cell>
          <cell r="AU166">
            <v>51819216</v>
          </cell>
          <cell r="AV166" t="str">
            <v>GLADYS ESPITIA PEÑA</v>
          </cell>
          <cell r="AW166">
            <v>300</v>
          </cell>
          <cell r="AX166">
            <v>10</v>
          </cell>
          <cell r="AY166" t="str">
            <v>3 NO PACTADOS</v>
          </cell>
          <cell r="BB166">
            <v>-60450000</v>
          </cell>
          <cell r="BF166">
            <v>44986</v>
          </cell>
          <cell r="BG166">
            <v>44986</v>
          </cell>
          <cell r="BH166">
            <v>44986</v>
          </cell>
          <cell r="BI166">
            <v>45015</v>
          </cell>
          <cell r="BJ166">
            <v>45125</v>
          </cell>
          <cell r="BR166" t="str">
            <v>TERA-FECHA DE TERMINACION INICIAL 30/12/2023</v>
          </cell>
          <cell r="BS166" t="str">
            <v>2023420501000163E</v>
          </cell>
          <cell r="BT166">
            <v>6500000</v>
          </cell>
          <cell r="BU166" t="str">
            <v>ALFONSO DAVID ORTIZ</v>
          </cell>
          <cell r="BV166" t="str">
            <v>https://www.secop.gov.co/CO1BusinessLine/Tendering/BuyerWorkArea/Index?docUniqueIdentifier=CO1.BDOS.4056739</v>
          </cell>
          <cell r="BW166" t="str">
            <v>LIQUIDADO</v>
          </cell>
          <cell r="BY166" t="str">
            <v>https://community.secop.gov.co/Public/Tendering/OpportunityDetail/Index?noticeUID=CO1.NTC.4098743&amp;isFromPublicArea=True&amp;isModal=False</v>
          </cell>
          <cell r="BZ166" t="str">
            <v>Bogotá</v>
          </cell>
          <cell r="CA166" t="str">
            <v>D.C.</v>
          </cell>
          <cell r="CB166">
            <v>44986</v>
          </cell>
          <cell r="CC166">
            <v>44979</v>
          </cell>
          <cell r="CD166" t="str">
            <v>ana.gutierrez</v>
          </cell>
          <cell r="CE166" t="str">
            <v>@parquesnacionales.gov.co</v>
          </cell>
          <cell r="CF166" t="str">
            <v>ana.gutierrez@parquesnacionales.gov.co</v>
          </cell>
          <cell r="CG166" t="str">
            <v>ABOGADA</v>
          </cell>
          <cell r="CH166">
            <v>2023</v>
          </cell>
          <cell r="CI166" t="str">
            <v>BANCOLOMBIA</v>
          </cell>
          <cell r="CJ166" t="str">
            <v>AHORROS</v>
          </cell>
          <cell r="CK166" t="str">
            <v>20737674290</v>
          </cell>
          <cell r="CM166" t="str">
            <v>NO</v>
          </cell>
        </row>
        <row r="167">
          <cell r="A167" t="str">
            <v>NC-CPS-164-2023</v>
          </cell>
          <cell r="B167" t="str">
            <v>2 NACIONAL</v>
          </cell>
          <cell r="C167" t="str">
            <v>CD-NC-186-2023</v>
          </cell>
          <cell r="D167">
            <v>164</v>
          </cell>
          <cell r="E167" t="str">
            <v>LUZ SMITH FORERO MOSQUERA</v>
          </cell>
          <cell r="F167">
            <v>44986</v>
          </cell>
          <cell r="G167" t="str">
            <v>Prestar servicios profesionales, apoyar en el grupo de procesos corporativos con la elaboración y/o actualización del cuadro de clasificación y las tablas de retención documental de PNNC en el marco de la planeación establecida en el plan institucional de archivos de PNNC en cumplimiento del proyecto de fortalecimiento a la capacidad institucional.</v>
          </cell>
          <cell r="H167" t="str">
            <v>PROFESIONAL</v>
          </cell>
          <cell r="I167" t="str">
            <v>2 CONTRATACIÓN DIRECTA</v>
          </cell>
          <cell r="J167" t="str">
            <v>14 PRESTACIÓN DE SERVICIOS</v>
          </cell>
          <cell r="K167" t="str">
            <v>N/A</v>
          </cell>
          <cell r="L167">
            <v>80111600</v>
          </cell>
          <cell r="M167">
            <v>34123</v>
          </cell>
          <cell r="O167">
            <v>29223</v>
          </cell>
          <cell r="P167">
            <v>44986</v>
          </cell>
          <cell r="S167" t="str">
            <v>SIMPLIFICADO</v>
          </cell>
          <cell r="T167">
            <v>6884545</v>
          </cell>
          <cell r="U167">
            <v>68615965</v>
          </cell>
          <cell r="V167" t="str">
            <v>Sesenta y ocho millones seiscientos quince mil novecientos sesenta y cinco pesos</v>
          </cell>
          <cell r="X167" t="str">
            <v>1 PERSONA NATURAL</v>
          </cell>
          <cell r="Y167" t="str">
            <v>3 CÉDULA DE CIUDADANÍA</v>
          </cell>
          <cell r="Z167">
            <v>37625038</v>
          </cell>
          <cell r="AA167" t="str">
            <v>N-A</v>
          </cell>
          <cell r="AB167" t="str">
            <v>11 NO SE DILIGENCIA INFORMACIÓN PARA ESTE FORMULARIO EN ESTE PERÍODO DE REPORTE</v>
          </cell>
          <cell r="AC167" t="str">
            <v>FEMENINO</v>
          </cell>
          <cell r="AD167" t="str">
            <v>SANTANDER</v>
          </cell>
          <cell r="AE167" t="str">
            <v>PUENTE NACIONAL</v>
          </cell>
          <cell r="AF167" t="str">
            <v>LUZ</v>
          </cell>
          <cell r="AG167" t="str">
            <v>SMITH</v>
          </cell>
          <cell r="AH167" t="str">
            <v>FORERO</v>
          </cell>
          <cell r="AI167" t="str">
            <v>MOSQUERA</v>
          </cell>
          <cell r="AJ167" t="str">
            <v>SI</v>
          </cell>
          <cell r="AK167" t="str">
            <v>1 PÓLIZA</v>
          </cell>
          <cell r="AL167" t="str">
            <v>12 SEGUROS DEL ESTADO</v>
          </cell>
          <cell r="AM167" t="str">
            <v>2 CUMPLIMIENTO</v>
          </cell>
          <cell r="AN167">
            <v>44987</v>
          </cell>
          <cell r="AO167" t="str">
            <v>18-44-101087296</v>
          </cell>
          <cell r="AP167" t="str">
            <v>SAF-SUBDIRECCION ADMINISTRATIVA Y FINANCIERA</v>
          </cell>
          <cell r="AQ167" t="str">
            <v>GRUPO DE CONTRATOS</v>
          </cell>
          <cell r="AR167" t="str">
            <v>GRUPO DE PROCESOS CORPORATIVOS</v>
          </cell>
          <cell r="AS167" t="str">
            <v>2 SUPERVISOR</v>
          </cell>
          <cell r="AT167" t="str">
            <v>3 CÉDULA DE CIUDADANÍA</v>
          </cell>
          <cell r="AU167">
            <v>51790514</v>
          </cell>
          <cell r="AV167" t="str">
            <v>SANDRA LOZANO OYUELA</v>
          </cell>
          <cell r="AW167">
            <v>299</v>
          </cell>
          <cell r="AX167">
            <v>9.9666666666666668</v>
          </cell>
          <cell r="AY167" t="str">
            <v>3 NO PACTADOS</v>
          </cell>
          <cell r="BF167">
            <v>44986</v>
          </cell>
          <cell r="BG167">
            <v>44988</v>
          </cell>
          <cell r="BH167">
            <v>44988</v>
          </cell>
          <cell r="BI167">
            <v>45290</v>
          </cell>
          <cell r="BS167" t="str">
            <v>2023420501000164E</v>
          </cell>
          <cell r="BT167">
            <v>68615965</v>
          </cell>
          <cell r="BU167" t="str">
            <v>LUZ JANETH VILLALBA SUAREZ</v>
          </cell>
          <cell r="BV167" t="str">
            <v>https://www.secop.gov.co/CO1BusinessLine/Tendering/BuyerWorkArea/Index?docUniqueIdentifier=CO1.BDOS.4098434</v>
          </cell>
          <cell r="BW167" t="str">
            <v>VIGENTE</v>
          </cell>
          <cell r="BY167" t="str">
            <v>https://community.secop.gov.co/Public/Tendering/OpportunityDetail/Index?noticeUID=CO1.NTC.4102065&amp;isFromPublicArea=True&amp;isModal=False</v>
          </cell>
          <cell r="BZ167" t="str">
            <v>Bogotá</v>
          </cell>
          <cell r="CA167" t="str">
            <v>D.C.</v>
          </cell>
          <cell r="CB167">
            <v>44987</v>
          </cell>
          <cell r="CC167">
            <v>44988</v>
          </cell>
          <cell r="CD167" t="str">
            <v>luz.forero</v>
          </cell>
          <cell r="CE167" t="str">
            <v>@parquesnacionales.gov.co</v>
          </cell>
          <cell r="CF167" t="str">
            <v>luz.forero@parquesnacionales.gov.co</v>
          </cell>
          <cell r="CG167" t="str">
            <v>BIBLIOTECOLOGA Y ARCHIVISTA</v>
          </cell>
          <cell r="CH167">
            <v>2023</v>
          </cell>
          <cell r="CI167" t="str">
            <v>DAVIVIENDA</v>
          </cell>
          <cell r="CJ167" t="str">
            <v>AHORROS</v>
          </cell>
          <cell r="CK167" t="str">
            <v>0570007770328263</v>
          </cell>
          <cell r="CM167" t="str">
            <v>NO</v>
          </cell>
        </row>
        <row r="168">
          <cell r="A168" t="str">
            <v>NC-CPS-165-2023</v>
          </cell>
          <cell r="B168" t="str">
            <v>2 NACIONAL</v>
          </cell>
          <cell r="C168" t="str">
            <v>CD-NC-167-2023</v>
          </cell>
          <cell r="D168">
            <v>165</v>
          </cell>
          <cell r="E168" t="str">
            <v>NESTOR FABIAN AMARILLO RICO</v>
          </cell>
          <cell r="F168">
            <v>44986</v>
          </cell>
          <cell r="G168" t="str">
            <v>Prestación de servicios profesionales para gestionar con comunidades locales la aplicación de criterios socioeconómicos y culturales en procesos de declaratoria y ampliación de áreas protegidas del ámbito nacional liderados por Parques Nacionales Naturales de Colombia y así como coadyuvar en el desarrollo del objetivo 3 del Conpes 4050.</v>
          </cell>
          <cell r="H168" t="str">
            <v>PROFESIONAL</v>
          </cell>
          <cell r="I168" t="str">
            <v>2 CONTRATACIÓN DIRECTA</v>
          </cell>
          <cell r="J168" t="str">
            <v>14 PRESTACIÓN DE SERVICIOS</v>
          </cell>
          <cell r="K168" t="str">
            <v>N/A</v>
          </cell>
          <cell r="L168">
            <v>77101604</v>
          </cell>
          <cell r="M168">
            <v>30023</v>
          </cell>
          <cell r="O168">
            <v>29123</v>
          </cell>
          <cell r="P168">
            <v>44986</v>
          </cell>
          <cell r="S168" t="str">
            <v>SIMPLIFICADO</v>
          </cell>
          <cell r="T168">
            <v>7735476</v>
          </cell>
          <cell r="U168">
            <v>54148332</v>
          </cell>
          <cell r="V168" t="str">
            <v>Cincuenta y cuatro millones ciento cuarenta y ocho mil trescientos treinta y dos pesos</v>
          </cell>
          <cell r="X168" t="str">
            <v>1 PERSONA NATURAL</v>
          </cell>
          <cell r="Y168" t="str">
            <v>3 CÉDULA DE CIUDADANÍA</v>
          </cell>
          <cell r="Z168">
            <v>80238445</v>
          </cell>
          <cell r="AA168" t="str">
            <v>N-A</v>
          </cell>
          <cell r="AB168" t="str">
            <v>11 NO SE DILIGENCIA INFORMACIÓN PARA ESTE FORMULARIO EN ESTE PERÍODO DE REPORTE</v>
          </cell>
          <cell r="AC168" t="str">
            <v>MASCULINO</v>
          </cell>
          <cell r="AD168" t="str">
            <v>CUNDINAMARCA</v>
          </cell>
          <cell r="AE168" t="str">
            <v>BOGOTÁ</v>
          </cell>
          <cell r="AF168" t="str">
            <v>NESTOR</v>
          </cell>
          <cell r="AG168" t="str">
            <v>FABIAN</v>
          </cell>
          <cell r="AH168" t="str">
            <v>AMARILLO</v>
          </cell>
          <cell r="AI168" t="str">
            <v>RICO</v>
          </cell>
          <cell r="AJ168" t="str">
            <v>SI</v>
          </cell>
          <cell r="AK168" t="str">
            <v>1 PÓLIZA</v>
          </cell>
          <cell r="AL168" t="str">
            <v>12 SEGUROS DEL ESTADO</v>
          </cell>
          <cell r="AM168" t="str">
            <v>2 CUMPLIMIENTO</v>
          </cell>
          <cell r="AN168">
            <v>44986</v>
          </cell>
          <cell r="AO168" t="str">
            <v>21-46-101064959</v>
          </cell>
          <cell r="AP168" t="str">
            <v>SGMAP-SUBDIRECCION DE GESTION Y MANEJO DE AREAS PROTEGIDAS</v>
          </cell>
          <cell r="AQ168" t="str">
            <v>GRUPO DE CONTRATOS</v>
          </cell>
          <cell r="AR168" t="str">
            <v>GRUPO DE GESTIÓN E INTEGRACIÓN DEL SINAP</v>
          </cell>
          <cell r="AS168" t="str">
            <v>2 SUPERVISOR</v>
          </cell>
          <cell r="AT168" t="str">
            <v>3 CÉDULA DE CIUDADANÍA</v>
          </cell>
          <cell r="AU168">
            <v>5947992</v>
          </cell>
          <cell r="AV168" t="str">
            <v>LUIS ALBERTO CRUZ COLORADO</v>
          </cell>
          <cell r="AW168">
            <v>210</v>
          </cell>
          <cell r="AX168">
            <v>7</v>
          </cell>
          <cell r="AY168" t="str">
            <v>3 NO PACTADOS</v>
          </cell>
          <cell r="AZ168" t="str">
            <v>3 ADICIÓN EN VALOR y EN TIEMPO</v>
          </cell>
          <cell r="BA168">
            <v>1</v>
          </cell>
          <cell r="BB168">
            <v>23206728</v>
          </cell>
          <cell r="BC168">
            <v>45195</v>
          </cell>
          <cell r="BD168">
            <v>90</v>
          </cell>
          <cell r="BE168">
            <v>45195</v>
          </cell>
          <cell r="BF168">
            <v>44986</v>
          </cell>
          <cell r="BG168">
            <v>44986</v>
          </cell>
          <cell r="BH168">
            <v>44986</v>
          </cell>
          <cell r="BI168">
            <v>45290</v>
          </cell>
          <cell r="BS168" t="str">
            <v>2023420501000165E</v>
          </cell>
          <cell r="BT168">
            <v>77355060</v>
          </cell>
          <cell r="BU168" t="str">
            <v>LEIDY MARCELA GARAVITO ROMERO</v>
          </cell>
          <cell r="BV168" t="str">
            <v>https://www.secop.gov.co/CO1BusinessLine/Tendering/BuyerWorkArea/Index?docUniqueIdentifier=CO1.BDOS.4093899</v>
          </cell>
          <cell r="BW168" t="str">
            <v>VIGENTE</v>
          </cell>
          <cell r="BY168" t="str">
            <v>https://community.secop.gov.co/Public/Tendering/OpportunityDetail/Index?noticeUID=CO1.NTC.4102351&amp;isFromPublicArea=True&amp;isModal=False</v>
          </cell>
          <cell r="BZ168" t="str">
            <v>Bogotá</v>
          </cell>
          <cell r="CA168" t="str">
            <v>D.C.</v>
          </cell>
          <cell r="CB168">
            <v>44986</v>
          </cell>
          <cell r="CC168">
            <v>44985</v>
          </cell>
          <cell r="CD168" t="str">
            <v>N/A</v>
          </cell>
          <cell r="CE168" t="str">
            <v>@parquesnacionales.gov.co</v>
          </cell>
          <cell r="CF168" t="str">
            <v>N/A@parquesnacionales.gov.co</v>
          </cell>
          <cell r="CG168" t="str">
            <v>PROFESIONAL EN RELACIONES INTERNACIONALES</v>
          </cell>
          <cell r="CH168">
            <v>2023</v>
          </cell>
          <cell r="CI168" t="str">
            <v>DAVIVIENDA</v>
          </cell>
          <cell r="CJ168" t="str">
            <v>AHORROS</v>
          </cell>
          <cell r="CK168" t="str">
            <v>001970098909</v>
          </cell>
          <cell r="CM168" t="str">
            <v>NO</v>
          </cell>
        </row>
        <row r="169">
          <cell r="A169" t="str">
            <v>NC-CPS-166-2023</v>
          </cell>
          <cell r="B169" t="str">
            <v>2 NACIONAL</v>
          </cell>
          <cell r="C169" t="str">
            <v>CD-NC-182-2023</v>
          </cell>
          <cell r="D169">
            <v>166</v>
          </cell>
          <cell r="E169" t="str">
            <v>LILIANA VANESSA CELIS GIL</v>
          </cell>
          <cell r="F169">
            <v>44987</v>
          </cell>
          <cell r="G169" t="str">
            <v>Prestación de servicios profesionales para contribuir al desarrollo de los componentes de representatividad ecosistémica y conectividad ecológica de la política para la consolidación del SINAP, así como a la evaluación del estado de conservación de las áreas protegidas a registrar en el RUNAP en el marco de la misionalidad de Parques Nacionales Naturales de Colombia.</v>
          </cell>
          <cell r="H169" t="str">
            <v>PROFESIONAL</v>
          </cell>
          <cell r="I169" t="str">
            <v>2 CONTRATACIÓN DIRECTA</v>
          </cell>
          <cell r="J169" t="str">
            <v>14 PRESTACIÓN DE SERVICIOS</v>
          </cell>
          <cell r="K169" t="str">
            <v>N/A</v>
          </cell>
          <cell r="L169">
            <v>77101604</v>
          </cell>
          <cell r="M169">
            <v>18323</v>
          </cell>
          <cell r="O169">
            <v>29823</v>
          </cell>
          <cell r="P169">
            <v>44987</v>
          </cell>
          <cell r="S169" t="str">
            <v>SIMPLIFICADO</v>
          </cell>
          <cell r="T169">
            <v>7735476</v>
          </cell>
          <cell r="U169">
            <v>77354760</v>
          </cell>
          <cell r="V169" t="str">
            <v>Setenta y siete millones trescientos cincuenta y cuatro mil setecientos sesenta pesos</v>
          </cell>
          <cell r="X169" t="str">
            <v>1 PERSONA NATURAL</v>
          </cell>
          <cell r="Y169" t="str">
            <v>3 CÉDULA DE CIUDADANÍA</v>
          </cell>
          <cell r="Z169">
            <v>31794556</v>
          </cell>
          <cell r="AA169" t="str">
            <v>N-A</v>
          </cell>
          <cell r="AB169" t="str">
            <v>11 NO SE DILIGENCIA INFORMACIÓN PARA ESTE FORMULARIO EN ESTE PERÍODO DE REPORTE</v>
          </cell>
          <cell r="AC169" t="str">
            <v>FEMENINO</v>
          </cell>
          <cell r="AD169" t="str">
            <v>CUNDINAMARCA</v>
          </cell>
          <cell r="AE169" t="str">
            <v>BOGOTÁ</v>
          </cell>
          <cell r="AF169" t="str">
            <v>LILIANA</v>
          </cell>
          <cell r="AG169" t="str">
            <v>VANESSA</v>
          </cell>
          <cell r="AH169" t="str">
            <v>CELIS</v>
          </cell>
          <cell r="AI169" t="str">
            <v>GIL</v>
          </cell>
          <cell r="AJ169" t="str">
            <v>SI</v>
          </cell>
          <cell r="AK169" t="str">
            <v>1 PÓLIZA</v>
          </cell>
          <cell r="AL169" t="str">
            <v>12 SEGUROS DEL ESTADO</v>
          </cell>
          <cell r="AM169" t="str">
            <v>2 CUMPLIMIENTO</v>
          </cell>
          <cell r="AN169">
            <v>44987</v>
          </cell>
          <cell r="AO169" t="str">
            <v>21-46-101065060</v>
          </cell>
          <cell r="AP169" t="str">
            <v>SGMAP-SUBDIRECCION DE GESTION Y MANEJO DE AREAS PROTEGIDAS</v>
          </cell>
          <cell r="AQ169" t="str">
            <v>GRUPO DE CONTRATOS</v>
          </cell>
          <cell r="AR169" t="str">
            <v>GRUPO DE GESTIÓN E INTEGRACIÓN DEL SINAP</v>
          </cell>
          <cell r="AS169" t="str">
            <v>2 SUPERVISOR</v>
          </cell>
          <cell r="AT169" t="str">
            <v>3 CÉDULA DE CIUDADANÍA</v>
          </cell>
          <cell r="AU169">
            <v>5947992</v>
          </cell>
          <cell r="AV169" t="str">
            <v>LUIS ALBERTO CRUZ COLORADO</v>
          </cell>
          <cell r="AW169">
            <v>299</v>
          </cell>
          <cell r="AX169">
            <v>9.9666666666666668</v>
          </cell>
          <cell r="AY169" t="str">
            <v>3 NO PACTADOS</v>
          </cell>
          <cell r="BB169">
            <v>-73487022</v>
          </cell>
          <cell r="BF169">
            <v>44987</v>
          </cell>
          <cell r="BG169">
            <v>44987</v>
          </cell>
          <cell r="BH169">
            <v>44987</v>
          </cell>
          <cell r="BI169">
            <v>45001</v>
          </cell>
          <cell r="BJ169">
            <v>45002</v>
          </cell>
          <cell r="BR169" t="str">
            <v>TERA-FECHA DE TERMINACION INICIAL 30/12/2023</v>
          </cell>
          <cell r="BS169" t="str">
            <v>2023420501000166E</v>
          </cell>
          <cell r="BT169">
            <v>3867738</v>
          </cell>
          <cell r="BU169" t="str">
            <v>ALFONSO DAVID ORTIZ</v>
          </cell>
          <cell r="BV169" t="str">
            <v>https://www.secop.gov.co/CO1BusinessLine/Tendering/BuyerWorkArea/Index?docUniqueIdentifier=CO1.BDOS.4092641</v>
          </cell>
          <cell r="BW169" t="str">
            <v>LIQUIDADO</v>
          </cell>
          <cell r="BY169" t="str">
            <v>https://community.secop.gov.co/Public/Tendering/OpportunityDetail/Index?noticeUID=CO1.NTC.4105638&amp;isFromPublicArea=True&amp;isModal=False</v>
          </cell>
          <cell r="BZ169" t="str">
            <v>Bogotá</v>
          </cell>
          <cell r="CA169" t="str">
            <v>D.C.</v>
          </cell>
          <cell r="CB169">
            <v>44987</v>
          </cell>
          <cell r="CD169" t="str">
            <v>N/A</v>
          </cell>
          <cell r="CE169" t="str">
            <v>@parquesnacionales.gov.co</v>
          </cell>
          <cell r="CF169" t="str">
            <v>N/A@parquesnacionales.gov.co</v>
          </cell>
          <cell r="CG169" t="str">
            <v>ADMINISTRADORA DE EMPRESAS</v>
          </cell>
          <cell r="CH169">
            <v>2023</v>
          </cell>
          <cell r="CI169" t="str">
            <v>BOGOTA</v>
          </cell>
          <cell r="CJ169" t="str">
            <v>AHORROS</v>
          </cell>
          <cell r="CK169" t="str">
            <v>218232353</v>
          </cell>
          <cell r="CM169" t="str">
            <v>NO</v>
          </cell>
        </row>
        <row r="170">
          <cell r="A170" t="str">
            <v>NC-CPS-167-2023</v>
          </cell>
          <cell r="B170" t="str">
            <v>2 NACIONAL</v>
          </cell>
          <cell r="C170" t="str">
            <v>CD-NC-177-2023</v>
          </cell>
          <cell r="D170">
            <v>167</v>
          </cell>
          <cell r="E170" t="str">
            <v>MARIA EUGENIA TORRES CARCAMO</v>
          </cell>
          <cell r="F170">
            <v>44987</v>
          </cell>
          <cell r="G170" t="str">
            <v>Prestación de servicios profesionales para orientar la puesta en marcha del Programa de Estímulos a la Investigación e Innovación, según los criterios de Gestión del Conocimiento en Parques Nacionales Naturales.</v>
          </cell>
          <cell r="H170" t="str">
            <v>PROFESIONAL</v>
          </cell>
          <cell r="I170" t="str">
            <v>2 CONTRATACIÓN DIRECTA</v>
          </cell>
          <cell r="J170" t="str">
            <v>14 PRESTACIÓN DE SERVICIOS</v>
          </cell>
          <cell r="K170" t="str">
            <v>N/A</v>
          </cell>
          <cell r="L170">
            <v>77101604</v>
          </cell>
          <cell r="M170">
            <v>10323</v>
          </cell>
          <cell r="O170">
            <v>29523</v>
          </cell>
          <cell r="P170">
            <v>44987</v>
          </cell>
          <cell r="S170" t="str">
            <v>SIMPLIFICADO</v>
          </cell>
          <cell r="T170">
            <v>7735476</v>
          </cell>
          <cell r="U170">
            <v>78128308</v>
          </cell>
          <cell r="V170" t="str">
            <v>Setenta y ocho millones ciento veintiocho mil trescientos ocho pesos</v>
          </cell>
          <cell r="X170" t="str">
            <v>1 PERSONA NATURAL</v>
          </cell>
          <cell r="Y170" t="str">
            <v>3 CÉDULA DE CIUDADANÍA</v>
          </cell>
          <cell r="Z170">
            <v>52490255</v>
          </cell>
          <cell r="AA170" t="str">
            <v>N-A</v>
          </cell>
          <cell r="AB170" t="str">
            <v>11 NO SE DILIGENCIA INFORMACIÓN PARA ESTE FORMULARIO EN ESTE PERÍODO DE REPORTE</v>
          </cell>
          <cell r="AC170" t="str">
            <v>FEMENINO</v>
          </cell>
          <cell r="AD170" t="str">
            <v>CUNDINAMARCA</v>
          </cell>
          <cell r="AE170" t="str">
            <v>BOGOTÁ</v>
          </cell>
          <cell r="AF170" t="str">
            <v>MARIA</v>
          </cell>
          <cell r="AG170" t="str">
            <v>EUGENIA</v>
          </cell>
          <cell r="AH170" t="str">
            <v>TORRES</v>
          </cell>
          <cell r="AI170" t="str">
            <v>CARCAMO</v>
          </cell>
          <cell r="AJ170" t="str">
            <v>SI</v>
          </cell>
          <cell r="AK170" t="str">
            <v>1 PÓLIZA</v>
          </cell>
          <cell r="AL170" t="str">
            <v>12 SEGUROS DEL ESTADO</v>
          </cell>
          <cell r="AM170" t="str">
            <v>2 CUMPLIMIENTO</v>
          </cell>
          <cell r="AN170">
            <v>44988</v>
          </cell>
          <cell r="AO170" t="str">
            <v>21-46-101065136</v>
          </cell>
          <cell r="AP170" t="str">
            <v>SGMAP-SUBDIRECCION DE GESTION Y MANEJO DE AREAS PROTEGIDAS</v>
          </cell>
          <cell r="AQ170" t="str">
            <v>GRUPO DE CONTRATOS</v>
          </cell>
          <cell r="AR170" t="str">
            <v>GRUPO DE GESTIÓN DEL CONOCIMIENTO E INNOVACIÓN</v>
          </cell>
          <cell r="AS170" t="str">
            <v>2 SUPERVISOR</v>
          </cell>
          <cell r="AT170" t="str">
            <v>3 CÉDULA DE CIUDADANÍA</v>
          </cell>
          <cell r="AU170">
            <v>51723033</v>
          </cell>
          <cell r="AV170" t="str">
            <v>LUZ MILA SOTELO DELGADILLO</v>
          </cell>
          <cell r="AW170">
            <v>303</v>
          </cell>
          <cell r="AX170">
            <v>10.1</v>
          </cell>
          <cell r="AY170" t="str">
            <v>3 NO PACTADOS</v>
          </cell>
          <cell r="BF170">
            <v>44987</v>
          </cell>
          <cell r="BG170">
            <v>44988</v>
          </cell>
          <cell r="BH170">
            <v>44988</v>
          </cell>
          <cell r="BI170">
            <v>45290</v>
          </cell>
          <cell r="BS170" t="str">
            <v>2023420501000167E</v>
          </cell>
          <cell r="BT170">
            <v>78128308</v>
          </cell>
          <cell r="BU170" t="str">
            <v>LUZ JANETH VILLALBA SUAREZ</v>
          </cell>
          <cell r="BV170" t="str">
            <v>https://www.secop.gov.co/CO1BusinessLine/Tendering/BuyerWorkArea/Index?docUniqueIdentifier=CO1.BDOS.4087534</v>
          </cell>
          <cell r="BW170" t="str">
            <v>VIGENTE</v>
          </cell>
          <cell r="BY170" t="str">
            <v>https://community.secop.gov.co/Public/Tendering/OpportunityDetail/Index?noticeUID=CO1.NTC.4089128&amp;isFromPublicArea=True&amp;isModal=False</v>
          </cell>
          <cell r="BZ170" t="str">
            <v>Bogotá</v>
          </cell>
          <cell r="CA170" t="str">
            <v>D.C.</v>
          </cell>
          <cell r="CB170">
            <v>44988</v>
          </cell>
          <cell r="CC170">
            <v>44985</v>
          </cell>
          <cell r="CD170" t="str">
            <v>investigacioneinnovacion</v>
          </cell>
          <cell r="CE170" t="str">
            <v>@parquesnacionales.gov.co</v>
          </cell>
          <cell r="CF170" t="str">
            <v>investigacioneinnovacion@parquesnacionales.gov.co</v>
          </cell>
          <cell r="CG170" t="str">
            <v>MICROBIOLOGA INDUSTRIAL</v>
          </cell>
          <cell r="CH170">
            <v>2023</v>
          </cell>
          <cell r="CI170" t="str">
            <v>SCOTIABANK COLPATRIA</v>
          </cell>
          <cell r="CJ170" t="str">
            <v>AHORROS</v>
          </cell>
          <cell r="CK170" t="str">
            <v>000202010731</v>
          </cell>
          <cell r="CM170" t="str">
            <v>NO</v>
          </cell>
        </row>
        <row r="171">
          <cell r="A171" t="str">
            <v>NC-CPS-168-2023</v>
          </cell>
          <cell r="B171" t="str">
            <v>2 NACIONAL</v>
          </cell>
          <cell r="C171" t="str">
            <v>CD-NC-180-2023</v>
          </cell>
          <cell r="D171">
            <v>168</v>
          </cell>
          <cell r="E171" t="str">
            <v>ESTEBAN MEDINA IDÀRRAGA</v>
          </cell>
          <cell r="F171">
            <v>44987</v>
          </cell>
          <cell r="G171" t="str">
            <v>Prestar servicios profesionales a la Subdirección de Sostenibilidad y Negocios Ambientales en el análisis de instrumentos económicos para la valoración de bienes, beneficios ecosistémicos, así como la sistematización de procesos de sostenibilidad y generación de alertas de seguimiento a los referidos instrumentos.</v>
          </cell>
          <cell r="H171" t="str">
            <v>PROFESIONAL</v>
          </cell>
          <cell r="I171" t="str">
            <v>2 CONTRATACIÓN DIRECTA</v>
          </cell>
          <cell r="J171" t="str">
            <v>14 PRESTACIÓN DE SERVICIOS</v>
          </cell>
          <cell r="K171" t="str">
            <v>N/A</v>
          </cell>
          <cell r="L171">
            <v>80101603</v>
          </cell>
          <cell r="M171">
            <v>32523</v>
          </cell>
          <cell r="O171">
            <v>29423</v>
          </cell>
          <cell r="P171">
            <v>44987</v>
          </cell>
          <cell r="S171" t="str">
            <v>SIMPLIFICADO</v>
          </cell>
          <cell r="T171">
            <v>3399000</v>
          </cell>
          <cell r="U171">
            <v>33990000</v>
          </cell>
          <cell r="V171" t="str">
            <v>Treinta y tres millones novecientos noventa mil pesos</v>
          </cell>
          <cell r="X171" t="str">
            <v>1 PERSONA NATURAL</v>
          </cell>
          <cell r="Y171" t="str">
            <v>3 CÉDULA DE CIUDADANÍA</v>
          </cell>
          <cell r="Z171">
            <v>1194387982</v>
          </cell>
          <cell r="AA171" t="str">
            <v>N-A</v>
          </cell>
          <cell r="AB171" t="str">
            <v>11 NO SE DILIGENCIA INFORMACIÓN PARA ESTE FORMULARIO EN ESTE PERÍODO DE REPORTE</v>
          </cell>
          <cell r="AC171" t="str">
            <v>MASCULINO</v>
          </cell>
          <cell r="AD171" t="str">
            <v>CALDAS</v>
          </cell>
          <cell r="AE171" t="str">
            <v>MANIZALEZ</v>
          </cell>
          <cell r="AF171" t="str">
            <v>ESTEBAN</v>
          </cell>
          <cell r="AG171" t="str">
            <v>MEDINA</v>
          </cell>
          <cell r="AH171" t="str">
            <v>IDÀRRAGA</v>
          </cell>
          <cell r="AJ171" t="str">
            <v>NO</v>
          </cell>
          <cell r="AK171" t="str">
            <v>6 NO CONSTITUYÓ GARANTÍAS</v>
          </cell>
          <cell r="AL171" t="str">
            <v>N-A</v>
          </cell>
          <cell r="AM171" t="str">
            <v>N-A</v>
          </cell>
          <cell r="AN171" t="str">
            <v>N-A</v>
          </cell>
          <cell r="AO171" t="str">
            <v>N-A</v>
          </cell>
          <cell r="AP171" t="str">
            <v>SSNA-SUBDIRECCION DE SOSTENIBILIDAD Y NEGOCIO AMBIENTALES</v>
          </cell>
          <cell r="AQ171" t="str">
            <v>GRUPO DE CONTRATOS</v>
          </cell>
          <cell r="AR171" t="str">
            <v>SUBDIRECCIÓN DE SOSTENIBILIDAD Y NEGOCIOS AMBIENTALES</v>
          </cell>
          <cell r="AS171" t="str">
            <v>2 SUPERVISOR</v>
          </cell>
          <cell r="AT171" t="str">
            <v>3 CÉDULA DE CIUDADANÍA</v>
          </cell>
          <cell r="AU171">
            <v>51810910</v>
          </cell>
          <cell r="AV171" t="str">
            <v>NERY LONDOÑO</v>
          </cell>
          <cell r="AW171">
            <v>300</v>
          </cell>
          <cell r="AX171">
            <v>10</v>
          </cell>
          <cell r="AY171" t="str">
            <v>3 NO PACTADOS</v>
          </cell>
          <cell r="BF171">
            <v>44987</v>
          </cell>
          <cell r="BG171">
            <v>44987</v>
          </cell>
          <cell r="BH171">
            <v>44987</v>
          </cell>
          <cell r="BI171">
            <v>45290</v>
          </cell>
          <cell r="BS171" t="str">
            <v>2023420501000168E</v>
          </cell>
          <cell r="BT171">
            <v>33990000</v>
          </cell>
          <cell r="BU171" t="str">
            <v>LUZ JANETH VILLALBA SUAREZ</v>
          </cell>
          <cell r="BV171" t="str">
            <v>https://www.secop.gov.co/CO1BusinessLine/Tendering/BuyerWorkArea/Index?docUniqueIdentifier=CO1.BDOS.4093010</v>
          </cell>
          <cell r="BW171" t="str">
            <v>VIGENTE</v>
          </cell>
          <cell r="BY171" t="str">
            <v>https://community.secop.gov.co/Public/Tendering/OpportunityDetail/Index?noticeUID=CO1.NTC.4097421&amp;isFromPublicArea=True&amp;isModal=False</v>
          </cell>
          <cell r="BZ171" t="str">
            <v>Bogotá</v>
          </cell>
          <cell r="CA171" t="str">
            <v>D.C.</v>
          </cell>
          <cell r="CB171" t="str">
            <v>N-A</v>
          </cell>
          <cell r="CC171">
            <v>44986</v>
          </cell>
          <cell r="CD171" t="str">
            <v>esteban.medina</v>
          </cell>
          <cell r="CE171" t="str">
            <v>@parquesnacionales.gov.co</v>
          </cell>
          <cell r="CF171" t="str">
            <v>esteban.medina@parquesnacionales.gov.co</v>
          </cell>
          <cell r="CG171" t="str">
            <v>ADMINISTRADORA DE EMPRESAS</v>
          </cell>
          <cell r="CH171">
            <v>2023</v>
          </cell>
          <cell r="CI171" t="str">
            <v>DAVIVIENDA</v>
          </cell>
          <cell r="CJ171" t="str">
            <v>AHORROS</v>
          </cell>
          <cell r="CK171" t="str">
            <v>016570366894</v>
          </cell>
          <cell r="CM171" t="str">
            <v>NO</v>
          </cell>
        </row>
        <row r="172">
          <cell r="A172" t="str">
            <v>NC-CPS-169-2023</v>
          </cell>
          <cell r="B172" t="str">
            <v>2 NACIONAL</v>
          </cell>
          <cell r="C172" t="str">
            <v>CD-NC-181-2023</v>
          </cell>
          <cell r="D172">
            <v>169</v>
          </cell>
          <cell r="E172" t="str">
            <v>YURY NATALI SOTELO CRUZ</v>
          </cell>
          <cell r="F172">
            <v>44987</v>
          </cell>
          <cell r="G172" t="str">
            <v>Prestar servicios profesionales para el seguimiento administrativo y financiero de los procesos de inversión del Programa Áreas Protegidas y Diversidad Biológica, cofinanciado por el gobierno alemán a través del KfW y demás procesos o proyectos de cooperación que sean requeridos por la Oficina Asesora de Planeación.</v>
          </cell>
          <cell r="H172" t="str">
            <v>PROFESIONAL</v>
          </cell>
          <cell r="I172" t="str">
            <v>2 CONTRATACIÓN DIRECTA</v>
          </cell>
          <cell r="J172" t="str">
            <v>14 PRESTACIÓN DE SERVICIOS</v>
          </cell>
          <cell r="K172" t="str">
            <v>N/A</v>
          </cell>
          <cell r="L172">
            <v>80101504</v>
          </cell>
          <cell r="M172">
            <v>28423</v>
          </cell>
          <cell r="O172">
            <v>29623</v>
          </cell>
          <cell r="P172">
            <v>44987</v>
          </cell>
          <cell r="S172" t="str">
            <v>SIMPLIFICADO</v>
          </cell>
          <cell r="T172">
            <v>7500000</v>
          </cell>
          <cell r="U172">
            <v>30000000</v>
          </cell>
          <cell r="V172" t="str">
            <v>Treinta millones pesos</v>
          </cell>
          <cell r="X172" t="str">
            <v>1 PERSONA NATURAL</v>
          </cell>
          <cell r="Y172" t="str">
            <v>3 CÉDULA DE CIUDADANÍA</v>
          </cell>
          <cell r="Z172">
            <v>1032436144</v>
          </cell>
          <cell r="AA172" t="str">
            <v>N-A</v>
          </cell>
          <cell r="AB172" t="str">
            <v>11 NO SE DILIGENCIA INFORMACIÓN PARA ESTE FORMULARIO EN ESTE PERÍODO DE REPORTE</v>
          </cell>
          <cell r="AC172" t="str">
            <v>FEMENINO</v>
          </cell>
          <cell r="AD172" t="str">
            <v>CUNDINAMARCA</v>
          </cell>
          <cell r="AE172" t="str">
            <v>BOGOTÁ</v>
          </cell>
          <cell r="AF172" t="str">
            <v>YURY</v>
          </cell>
          <cell r="AG172" t="str">
            <v>NATALI</v>
          </cell>
          <cell r="AH172" t="str">
            <v>SOTELO</v>
          </cell>
          <cell r="AI172" t="str">
            <v>CRUZ</v>
          </cell>
          <cell r="AJ172" t="str">
            <v>NO</v>
          </cell>
          <cell r="AK172" t="str">
            <v>6 NO CONSTITUYÓ GARANTÍAS</v>
          </cell>
          <cell r="AL172" t="str">
            <v>N-A</v>
          </cell>
          <cell r="AM172" t="str">
            <v>N-A</v>
          </cell>
          <cell r="AN172" t="str">
            <v>N-A</v>
          </cell>
          <cell r="AO172" t="str">
            <v>N-A</v>
          </cell>
          <cell r="AP172" t="str">
            <v>SAF-SUBDIRECCION ADMINISTRATIVA Y FINANCIERA</v>
          </cell>
          <cell r="AQ172" t="str">
            <v>GRUPO DE CONTRATOS</v>
          </cell>
          <cell r="AR172" t="str">
            <v xml:space="preserve">OFICINA ASESORA DE PLANEACIÓN </v>
          </cell>
          <cell r="AS172" t="str">
            <v>2 SUPERVISOR</v>
          </cell>
          <cell r="AT172" t="str">
            <v>3 CÉDULA DE CIUDADANÍA</v>
          </cell>
          <cell r="AU172">
            <v>52282872</v>
          </cell>
          <cell r="AV172" t="str">
            <v>DIANA CAROLINA OVIEDO LEON</v>
          </cell>
          <cell r="AW172">
            <v>120</v>
          </cell>
          <cell r="AX172">
            <v>4</v>
          </cell>
          <cell r="AY172" t="str">
            <v>3 NO PACTADOS</v>
          </cell>
          <cell r="BF172">
            <v>44987</v>
          </cell>
          <cell r="BG172">
            <v>44987</v>
          </cell>
          <cell r="BH172">
            <v>44987</v>
          </cell>
          <cell r="BI172">
            <v>45108</v>
          </cell>
          <cell r="BS172" t="str">
            <v>2023420501000169E</v>
          </cell>
          <cell r="BT172">
            <v>30000000</v>
          </cell>
          <cell r="BU172" t="str">
            <v>LUZ JANETH VILLALBA SUAREZ</v>
          </cell>
          <cell r="BV172" t="str">
            <v>https://www.secop.gov.co/CO1BusinessLine/Tendering/BuyerWorkArea/Index?docUniqueIdentifier=CO1.BDOS.4093065</v>
          </cell>
          <cell r="BW172" t="str">
            <v>TERMINADO NORMALMENTE</v>
          </cell>
          <cell r="BY172" t="str">
            <v>https://community.secop.gov.co/Public/Tendering/OpportunityDetail/Index?noticeUID=CO1.NTC.4098181&amp;isFromPublicArea=True&amp;isModal=False</v>
          </cell>
          <cell r="BZ172" t="str">
            <v>Bogotá</v>
          </cell>
          <cell r="CA172" t="str">
            <v>D.C.</v>
          </cell>
          <cell r="CB172" t="str">
            <v>N-A</v>
          </cell>
          <cell r="CC172">
            <v>44986</v>
          </cell>
          <cell r="CD172" t="str">
            <v>seguimientokfwcentral</v>
          </cell>
          <cell r="CE172" t="str">
            <v>@parquesnacionales.gov.co</v>
          </cell>
          <cell r="CF172" t="str">
            <v>seguimientokfwcentral@parquesnacionales.gov.co</v>
          </cell>
          <cell r="CG172" t="str">
            <v>INGENIERA INDUSTRIAL</v>
          </cell>
          <cell r="CH172">
            <v>2023</v>
          </cell>
          <cell r="CI172" t="str">
            <v>DAVIVIENDA</v>
          </cell>
          <cell r="CJ172" t="str">
            <v>AHORROS</v>
          </cell>
          <cell r="CK172" t="str">
            <v>1161 6000 3822</v>
          </cell>
          <cell r="CM172" t="str">
            <v>NO</v>
          </cell>
        </row>
        <row r="173">
          <cell r="A173" t="str">
            <v>NC-CPS-170-2023</v>
          </cell>
          <cell r="B173" t="str">
            <v>2 NACIONAL</v>
          </cell>
          <cell r="C173" t="str">
            <v>CD-NC-184-2023</v>
          </cell>
          <cell r="D173">
            <v>170</v>
          </cell>
          <cell r="E173" t="str">
            <v>MONICA CARVAJAL CALDERON</v>
          </cell>
          <cell r="F173">
            <v>44987</v>
          </cell>
          <cell r="G173" t="str">
            <v>Prestar servicios profesionales para realizar el monitoreo al plan de acción e indicadores de resultados del Programa Áreas Protegidas y Diversidad Biológica cofinanciado por el Gobierno Alemán a través del KfW y demás procesos o proyectos de cooperación que sean requeridos por la Oficina Asesora de Planeación.</v>
          </cell>
          <cell r="H173" t="str">
            <v>PROFESIONAL</v>
          </cell>
          <cell r="I173" t="str">
            <v>2 CONTRATACIÓN DIRECTA</v>
          </cell>
          <cell r="J173" t="str">
            <v>14 PRESTACIÓN DE SERVICIOS</v>
          </cell>
          <cell r="K173" t="str">
            <v>N/A</v>
          </cell>
          <cell r="L173">
            <v>80101504</v>
          </cell>
          <cell r="M173">
            <v>28623</v>
          </cell>
          <cell r="O173">
            <v>29723</v>
          </cell>
          <cell r="P173">
            <v>44987</v>
          </cell>
          <cell r="S173" t="str">
            <v>SIMPLIFICADO</v>
          </cell>
          <cell r="T173">
            <v>7500000</v>
          </cell>
          <cell r="U173">
            <v>75000000</v>
          </cell>
          <cell r="V173" t="str">
            <v>Setenta y cinco millones pesos</v>
          </cell>
          <cell r="X173" t="str">
            <v>1 PERSONA NATURAL</v>
          </cell>
          <cell r="Y173" t="str">
            <v>3 CÉDULA DE CIUDADANÍA</v>
          </cell>
          <cell r="Z173">
            <v>1143846022</v>
          </cell>
          <cell r="AA173" t="str">
            <v>N-A</v>
          </cell>
          <cell r="AB173" t="str">
            <v>11 NO SE DILIGENCIA INFORMACIÓN PARA ESTE FORMULARIO EN ESTE PERÍODO DE REPORTE</v>
          </cell>
          <cell r="AC173" t="str">
            <v>FEMENINO</v>
          </cell>
          <cell r="AD173" t="str">
            <v>VALLE DEL CAUCA</v>
          </cell>
          <cell r="AE173" t="str">
            <v>CALI</v>
          </cell>
          <cell r="AF173" t="str">
            <v>MONICA</v>
          </cell>
          <cell r="AG173" t="str">
            <v>CARVAJAL</v>
          </cell>
          <cell r="AH173" t="str">
            <v>CALDERON</v>
          </cell>
          <cell r="AJ173" t="str">
            <v>SI</v>
          </cell>
          <cell r="AK173" t="str">
            <v>1 PÓLIZA</v>
          </cell>
          <cell r="AL173" t="str">
            <v>12 SEGUROS DEL ESTADO</v>
          </cell>
          <cell r="AM173" t="str">
            <v>2 CUMPLIMIENTO</v>
          </cell>
          <cell r="AN173">
            <v>44987</v>
          </cell>
          <cell r="AO173" t="str">
            <v>11-46-101034300</v>
          </cell>
          <cell r="AP173" t="str">
            <v>SAF-SUBDIRECCION ADMINISTRATIVA Y FINANCIERA</v>
          </cell>
          <cell r="AQ173" t="str">
            <v>GRUPO DE CONTRATOS</v>
          </cell>
          <cell r="AR173" t="str">
            <v xml:space="preserve">OFICINA ASESORA DE PLANEACIÓN </v>
          </cell>
          <cell r="AS173" t="str">
            <v>2 SUPERVISOR</v>
          </cell>
          <cell r="AT173" t="str">
            <v>3 CÉDULA DE CIUDADANÍA</v>
          </cell>
          <cell r="AU173">
            <v>80076849</v>
          </cell>
          <cell r="AV173" t="str">
            <v>ANDRES MAURICIO LEON LOPEZ</v>
          </cell>
          <cell r="AW173">
            <v>300</v>
          </cell>
          <cell r="AX173">
            <v>10</v>
          </cell>
          <cell r="AY173" t="str">
            <v>3 NO PACTADOS</v>
          </cell>
          <cell r="BF173">
            <v>44987</v>
          </cell>
          <cell r="BG173">
            <v>44987</v>
          </cell>
          <cell r="BH173">
            <v>44987</v>
          </cell>
          <cell r="BI173">
            <v>45290</v>
          </cell>
          <cell r="BS173" t="str">
            <v>2023420501000170E</v>
          </cell>
          <cell r="BT173">
            <v>75000000</v>
          </cell>
          <cell r="BU173" t="str">
            <v>EDNA ROCIO CASTRO</v>
          </cell>
          <cell r="BV173" t="str">
            <v>https://www.secop.gov.co/CO1BusinessLine/Tendering/BuyerWorkArea/Index?docUniqueIdentifier=CO1.BDOS.4093299</v>
          </cell>
          <cell r="BW173" t="str">
            <v>VIGENTE</v>
          </cell>
          <cell r="BY173" t="str">
            <v>https://community.secop.gov.co/Public/Tendering/OpportunityDetail/Index?noticeUID=CO1.NTC.4097977&amp;isFromPublicArea=True&amp;isModal=False</v>
          </cell>
          <cell r="BZ173" t="str">
            <v>Bogotá</v>
          </cell>
          <cell r="CA173" t="str">
            <v>D.C.</v>
          </cell>
          <cell r="CB173">
            <v>44987</v>
          </cell>
          <cell r="CC173">
            <v>44986</v>
          </cell>
          <cell r="CD173" t="str">
            <v>N/A</v>
          </cell>
          <cell r="CE173" t="str">
            <v>@parquesnacionales.gov.co</v>
          </cell>
          <cell r="CF173" t="str">
            <v>N/A@parquesnacionales.gov.co</v>
          </cell>
          <cell r="CG173" t="str">
            <v>ADMINISTRADOR DEL MEDIO AMBIENTE Y DE LOS RECURSOS NATURALES</v>
          </cell>
          <cell r="CH173">
            <v>2023</v>
          </cell>
          <cell r="CI173" t="str">
            <v>BANCOLOMBIA</v>
          </cell>
          <cell r="CJ173" t="str">
            <v>AHORROS</v>
          </cell>
          <cell r="CK173" t="str">
            <v>20340655045</v>
          </cell>
          <cell r="CM173" t="str">
            <v>NO</v>
          </cell>
        </row>
        <row r="174">
          <cell r="A174" t="str">
            <v>NC-CPS-171-2023</v>
          </cell>
          <cell r="B174" t="str">
            <v>2 NACIONAL</v>
          </cell>
          <cell r="C174" t="str">
            <v>CD-NC-183-2023</v>
          </cell>
          <cell r="D174">
            <v>171</v>
          </cell>
          <cell r="E174" t="str">
            <v>CESAR FERNANDO GARCIA LLANO</v>
          </cell>
          <cell r="F174">
            <v>44987</v>
          </cell>
          <cell r="G174" t="str">
            <v>Prestación de servicios profesionales para orientar técnicamente a las áreas protegidas en análisis y procesamiento de la información de monitoreo y restauración de los recursos hidrobiológicos y ecosistemas acuáticos.</v>
          </cell>
          <cell r="H174" t="str">
            <v>PROFESIONAL</v>
          </cell>
          <cell r="I174" t="str">
            <v>2 CONTRATACIÓN DIRECTA</v>
          </cell>
          <cell r="J174" t="str">
            <v>14 PRESTACIÓN DE SERVICIOS</v>
          </cell>
          <cell r="K174" t="str">
            <v>N/A</v>
          </cell>
          <cell r="L174">
            <v>77101604</v>
          </cell>
          <cell r="M174">
            <v>30423</v>
          </cell>
          <cell r="O174">
            <v>29923</v>
          </cell>
          <cell r="P174">
            <v>44987</v>
          </cell>
          <cell r="S174" t="str">
            <v>SIMPLIFICADO</v>
          </cell>
          <cell r="T174">
            <v>6494854</v>
          </cell>
          <cell r="U174">
            <v>64948540</v>
          </cell>
          <cell r="V174" t="str">
            <v>Sesenta y cuatro millones novecientos cuarenta y ocho mil quinientos cuarenta pesos</v>
          </cell>
          <cell r="X174" t="str">
            <v>1 PERSONA NATURAL</v>
          </cell>
          <cell r="Y174" t="str">
            <v>3 CÉDULA DE CIUDADANÍA</v>
          </cell>
          <cell r="Z174">
            <v>16725438</v>
          </cell>
          <cell r="AA174" t="str">
            <v>N-A</v>
          </cell>
          <cell r="AB174" t="str">
            <v>11 NO SE DILIGENCIA INFORMACIÓN PARA ESTE FORMULARIO EN ESTE PERÍODO DE REPORTE</v>
          </cell>
          <cell r="AC174" t="str">
            <v>MASCULINO</v>
          </cell>
          <cell r="AD174" t="str">
            <v>VALLE DEL CAUCA</v>
          </cell>
          <cell r="AE174" t="str">
            <v>CALI</v>
          </cell>
          <cell r="AF174" t="str">
            <v>CESAR</v>
          </cell>
          <cell r="AG174" t="str">
            <v>FERNANDO</v>
          </cell>
          <cell r="AH174" t="str">
            <v>GARCIA</v>
          </cell>
          <cell r="AI174" t="str">
            <v>LLANO</v>
          </cell>
          <cell r="AJ174" t="str">
            <v>SI</v>
          </cell>
          <cell r="AK174" t="str">
            <v>1 PÓLIZA</v>
          </cell>
          <cell r="AL174" t="str">
            <v>12 SEGUROS DEL ESTADO</v>
          </cell>
          <cell r="AM174" t="str">
            <v>2 CUMPLIMIENTO</v>
          </cell>
          <cell r="AN174">
            <v>44987</v>
          </cell>
          <cell r="AO174" t="str">
            <v>21-46-101065076</v>
          </cell>
          <cell r="AP174" t="str">
            <v>SGMAP-SUBDIRECCION DE GESTION Y MANEJO DE AREAS PROTEGIDAS</v>
          </cell>
          <cell r="AQ174" t="str">
            <v>GRUPO DE CONTRATOS</v>
          </cell>
          <cell r="AR174" t="str">
            <v>GRUPO DE PLANEACIÓN Y MANEJO</v>
          </cell>
          <cell r="AS174" t="str">
            <v>2 SUPERVISOR</v>
          </cell>
          <cell r="AT174" t="str">
            <v>3 CÉDULA DE CIUDADANÍA</v>
          </cell>
          <cell r="AU174">
            <v>80875190</v>
          </cell>
          <cell r="AV174" t="str">
            <v>CESAR ANDRES DELGADO HERNÁNDEZ</v>
          </cell>
          <cell r="AW174">
            <v>300</v>
          </cell>
          <cell r="AX174">
            <v>10</v>
          </cell>
          <cell r="AY174" t="str">
            <v>3 NO PACTADOS</v>
          </cell>
          <cell r="BF174">
            <v>44987</v>
          </cell>
          <cell r="BG174">
            <v>44987</v>
          </cell>
          <cell r="BH174">
            <v>44987</v>
          </cell>
          <cell r="BI174">
            <v>45290</v>
          </cell>
          <cell r="BS174" t="str">
            <v>2023420501000171E</v>
          </cell>
          <cell r="BT174">
            <v>64948540</v>
          </cell>
          <cell r="BU174" t="str">
            <v>MYRIAM JANETH GONZALEZ</v>
          </cell>
          <cell r="BV174" t="str">
            <v>https://www.secop.gov.co/CO1BusinessLine/Tendering/BuyerWorkArea/Index?docUniqueIdentifier=CO1.BDOS.4093140</v>
          </cell>
          <cell r="BW174" t="str">
            <v>VIGENTE</v>
          </cell>
          <cell r="BY174" t="str">
            <v>https://community.secop.gov.co/Public/Tendering/OpportunityDetail/Index?noticeUID=CO1.NTC.4097431&amp;isFromPublicArea=True&amp;isModal=False</v>
          </cell>
          <cell r="BZ174" t="str">
            <v>Bogotá</v>
          </cell>
          <cell r="CA174" t="str">
            <v>D.C.</v>
          </cell>
          <cell r="CB174">
            <v>44987</v>
          </cell>
          <cell r="CC174">
            <v>44986</v>
          </cell>
          <cell r="CD174" t="str">
            <v>N/A</v>
          </cell>
          <cell r="CE174" t="str">
            <v>@parquesnacionales.gov.co</v>
          </cell>
          <cell r="CF174" t="str">
            <v>N/A@parquesnacionales.gov.co</v>
          </cell>
          <cell r="CG174" t="str">
            <v>BILOGIA MARINA</v>
          </cell>
          <cell r="CH174">
            <v>2023</v>
          </cell>
          <cell r="CI174" t="str">
            <v>BANCOLOMBIA</v>
          </cell>
          <cell r="CJ174" t="str">
            <v>AHORROS</v>
          </cell>
          <cell r="CK174" t="str">
            <v>367-518068-89</v>
          </cell>
          <cell r="CM174" t="str">
            <v>NO</v>
          </cell>
        </row>
        <row r="175">
          <cell r="A175" t="str">
            <v>NC-CPS-172-2023</v>
          </cell>
          <cell r="B175" t="str">
            <v>2 NACIONAL</v>
          </cell>
          <cell r="C175" t="str">
            <v>CD-NC-179-2023</v>
          </cell>
          <cell r="D175">
            <v>172</v>
          </cell>
          <cell r="E175" t="str">
            <v>MARYI LORENA SARMIENTO HORTUA</v>
          </cell>
          <cell r="F175">
            <v>44987</v>
          </cell>
          <cell r="G175" t="str">
            <v>Prestación de servicios profesionales para acompañar técnicamente los procesos de consulta previa, en sus diferentes fases para medidas administrativas y planes de manejo de las áreas administradas por Parques Nacionales Naturales de Colombia.</v>
          </cell>
          <cell r="H175" t="str">
            <v>PROFESIONAL</v>
          </cell>
          <cell r="I175" t="str">
            <v>2 CONTRATACIÓN DIRECTA</v>
          </cell>
          <cell r="J175" t="str">
            <v>14 PRESTACIÓN DE SERVICIOS</v>
          </cell>
          <cell r="K175" t="str">
            <v>N/A</v>
          </cell>
          <cell r="L175">
            <v>77101604</v>
          </cell>
          <cell r="M175">
            <v>34923</v>
          </cell>
          <cell r="O175">
            <v>30023</v>
          </cell>
          <cell r="P175">
            <v>44987</v>
          </cell>
          <cell r="S175" t="str">
            <v>SIMPLIFICADO</v>
          </cell>
          <cell r="T175">
            <v>6494854</v>
          </cell>
          <cell r="U175">
            <v>64948540</v>
          </cell>
          <cell r="V175" t="str">
            <v>Sesenta y cuatro millones novecientos cuarenta y ocho mil quinientos cuarenta pesos</v>
          </cell>
          <cell r="X175" t="str">
            <v>1 PERSONA NATURAL</v>
          </cell>
          <cell r="Y175" t="str">
            <v>3 CÉDULA DE CIUDADANÍA</v>
          </cell>
          <cell r="Z175">
            <v>1016005023</v>
          </cell>
          <cell r="AA175" t="str">
            <v>N-A</v>
          </cell>
          <cell r="AB175" t="str">
            <v>11 NO SE DILIGENCIA INFORMACIÓN PARA ESTE FORMULARIO EN ESTE PERÍODO DE REPORTE</v>
          </cell>
          <cell r="AC175" t="str">
            <v>FEMENINO</v>
          </cell>
          <cell r="AD175" t="str">
            <v>CUNDINAMARCA</v>
          </cell>
          <cell r="AE175" t="str">
            <v>BOGOTÁ</v>
          </cell>
          <cell r="AF175" t="str">
            <v>MARYI</v>
          </cell>
          <cell r="AG175" t="str">
            <v>LORENA</v>
          </cell>
          <cell r="AH175" t="str">
            <v>SARMIENTO</v>
          </cell>
          <cell r="AI175" t="str">
            <v>HORTUA</v>
          </cell>
          <cell r="AJ175" t="str">
            <v>SI</v>
          </cell>
          <cell r="AK175" t="str">
            <v>1 PÓLIZA</v>
          </cell>
          <cell r="AL175" t="str">
            <v>12 SEGUROS DEL ESTADO</v>
          </cell>
          <cell r="AM175" t="str">
            <v>2 CUMPLIMIENTO</v>
          </cell>
          <cell r="AN175">
            <v>44987</v>
          </cell>
          <cell r="AO175" t="str">
            <v>21-46-101065081</v>
          </cell>
          <cell r="AP175" t="str">
            <v>SGMAP-SUBDIRECCION DE GESTION Y MANEJO DE AREAS PROTEGIDAS</v>
          </cell>
          <cell r="AQ175" t="str">
            <v>GRUPO DE CONTRATOS</v>
          </cell>
          <cell r="AR175" t="str">
            <v>GRUPO DE PLANEACIÓN Y MANEJO</v>
          </cell>
          <cell r="AS175" t="str">
            <v>2 SUPERVISOR</v>
          </cell>
          <cell r="AT175" t="str">
            <v>3 CÉDULA DE CIUDADANÍA</v>
          </cell>
          <cell r="AU175">
            <v>80875190</v>
          </cell>
          <cell r="AV175" t="str">
            <v>CESAR ANDRES DELGADO HERNÁNDEZ</v>
          </cell>
          <cell r="AW175">
            <v>300</v>
          </cell>
          <cell r="AX175">
            <v>10</v>
          </cell>
          <cell r="BB175">
            <v>-20134047</v>
          </cell>
          <cell r="BF175">
            <v>44987</v>
          </cell>
          <cell r="BG175">
            <v>44987</v>
          </cell>
          <cell r="BH175">
            <v>44987</v>
          </cell>
          <cell r="BI175">
            <v>45197</v>
          </cell>
          <cell r="BS175" t="str">
            <v>2023420501000172E</v>
          </cell>
          <cell r="BT175">
            <v>44814493</v>
          </cell>
          <cell r="BU175" t="str">
            <v>MYRIAM JANETH GONZALEZ</v>
          </cell>
          <cell r="BV175" t="str">
            <v>https://www.secop.gov.co/CO1BusinessLine/Tendering/BuyerWorkArea/Index?docUniqueIdentifier=CO1.BDOS.4092089</v>
          </cell>
          <cell r="BW175" t="str">
            <v>VIGENTE</v>
          </cell>
          <cell r="BY175" t="str">
            <v>https://community.secop.gov.co/Public/Tendering/OpportunityDetail/Index?noticeUID=CO1.NTC.4110407&amp;isFromPublicArea=True&amp;isModal=False</v>
          </cell>
          <cell r="BZ175" t="str">
            <v>Bogotá</v>
          </cell>
          <cell r="CA175" t="str">
            <v>D.C.</v>
          </cell>
          <cell r="CB175">
            <v>44987</v>
          </cell>
          <cell r="CC175">
            <v>44986</v>
          </cell>
          <cell r="CD175" t="str">
            <v>N/A</v>
          </cell>
          <cell r="CE175" t="str">
            <v>@parquesnacionales.gov.co</v>
          </cell>
          <cell r="CF175" t="str">
            <v>N/A@parquesnacionales.gov.co</v>
          </cell>
          <cell r="CG175" t="str">
            <v>CIENCIAS POLITICAS</v>
          </cell>
          <cell r="CH175">
            <v>2023</v>
          </cell>
          <cell r="CI175" t="str">
            <v>DAVIVIENDA</v>
          </cell>
          <cell r="CJ175" t="str">
            <v>AHORROS</v>
          </cell>
          <cell r="CK175" t="str">
            <v>086100100097</v>
          </cell>
          <cell r="CM175" t="str">
            <v>NO</v>
          </cell>
        </row>
        <row r="176">
          <cell r="A176" t="str">
            <v>NC-CPS-173-2023</v>
          </cell>
          <cell r="B176" t="str">
            <v>2 NACIONAL</v>
          </cell>
          <cell r="C176" t="str">
            <v>CD-NC-190-2023</v>
          </cell>
          <cell r="D176">
            <v>173</v>
          </cell>
          <cell r="E176" t="str">
            <v>JOHN JAIRO ALARCON RESTREPO</v>
          </cell>
          <cell r="F176">
            <v>44992</v>
          </cell>
          <cell r="G176" t="str">
            <v>Prestar servicios profesionales en la Subdirección de Sostenibilidad y Negocios Ambientales para apoyar el seguimiento de la estrategia de sostenibilidad para la generación de recursos, tendientes a la recuperación de los servicios ecosistémicos y biodiversidad en las áreas en las que tenga influencia Parques Nacionales Naturales de Colombia.</v>
          </cell>
          <cell r="H176" t="str">
            <v>PROFESIONAL</v>
          </cell>
          <cell r="I176" t="str">
            <v>2 CONTRATACIÓN DIRECTA</v>
          </cell>
          <cell r="J176" t="str">
            <v>14 PRESTACIÓN DE SERVICIOS</v>
          </cell>
          <cell r="K176" t="str">
            <v>N/A</v>
          </cell>
          <cell r="L176">
            <v>80101604</v>
          </cell>
          <cell r="M176">
            <v>35923</v>
          </cell>
          <cell r="O176">
            <v>31723</v>
          </cell>
          <cell r="P176">
            <v>44992</v>
          </cell>
          <cell r="S176" t="str">
            <v>SIMPLIFICADO</v>
          </cell>
          <cell r="T176">
            <v>9242189</v>
          </cell>
          <cell r="U176">
            <v>90881525</v>
          </cell>
          <cell r="V176" t="str">
            <v>Noventa millones ochocientos ochenta y un mil quinientos veinticinco pesos</v>
          </cell>
          <cell r="X176" t="str">
            <v>1 PERSONA NATURAL</v>
          </cell>
          <cell r="Y176" t="str">
            <v>3 CÉDULA DE CIUDADANÍA</v>
          </cell>
          <cell r="Z176">
            <v>10256639</v>
          </cell>
          <cell r="AA176" t="str">
            <v>N-A</v>
          </cell>
          <cell r="AB176" t="str">
            <v>11 NO SE DILIGENCIA INFORMACIÓN PARA ESTE FORMULARIO EN ESTE PERÍODO DE REPORTE</v>
          </cell>
          <cell r="AC176" t="str">
            <v>MASCULINO</v>
          </cell>
          <cell r="AD176" t="str">
            <v>CALDAS</v>
          </cell>
          <cell r="AE176" t="str">
            <v>MANIZALEZ</v>
          </cell>
          <cell r="AF176" t="str">
            <v>JOHN</v>
          </cell>
          <cell r="AG176" t="str">
            <v>JAIRO</v>
          </cell>
          <cell r="AH176" t="str">
            <v>ALARCON</v>
          </cell>
          <cell r="AI176" t="str">
            <v>RESTREPO</v>
          </cell>
          <cell r="AJ176" t="str">
            <v>SI</v>
          </cell>
          <cell r="AK176" t="str">
            <v>1 PÓLIZA</v>
          </cell>
          <cell r="AL176" t="str">
            <v>12 SEGUROS DEL ESTADO</v>
          </cell>
          <cell r="AM176" t="str">
            <v>2 CUMPLIMIENTO</v>
          </cell>
          <cell r="AN176">
            <v>44992</v>
          </cell>
          <cell r="AO176" t="str">
            <v>11-46-101034470</v>
          </cell>
          <cell r="AP176" t="str">
            <v>SSNA-SUBDIRECCION DE SOSTENIBILIDAD Y NEGOCIO AMBIENTALES</v>
          </cell>
          <cell r="AQ176" t="str">
            <v>GRUPO DE CONTRATOS</v>
          </cell>
          <cell r="AR176" t="str">
            <v>SUBDIRECCIÓN DE SOSTENIBILIDAD Y NEGOCIOS AMBIENTALES</v>
          </cell>
          <cell r="AS176" t="str">
            <v>2 SUPERVISOR</v>
          </cell>
          <cell r="AT176" t="str">
            <v>3 CÉDULA DE CIUDADANÍA</v>
          </cell>
          <cell r="AU176">
            <v>51660603</v>
          </cell>
          <cell r="AV176" t="str">
            <v>ALBA LUCIA BELTRAN LOPEZ</v>
          </cell>
          <cell r="AW176">
            <v>295</v>
          </cell>
          <cell r="AX176">
            <v>9.8333333333333339</v>
          </cell>
          <cell r="BF176">
            <v>44992</v>
          </cell>
          <cell r="BG176">
            <v>44992</v>
          </cell>
          <cell r="BH176">
            <v>44992</v>
          </cell>
          <cell r="BI176">
            <v>45290</v>
          </cell>
          <cell r="BS176" t="str">
            <v>2023420501000173E</v>
          </cell>
          <cell r="BT176">
            <v>90881525</v>
          </cell>
          <cell r="BU176" t="str">
            <v>EDNA ROCIO CASTRO</v>
          </cell>
          <cell r="BV176" t="str">
            <v>https://www.secop.gov.co/CO1BusinessLine/Tendering/BuyerWorkArea/Index?docUniqueIdentifier=CO1.BDOS.4126770</v>
          </cell>
          <cell r="BW176" t="str">
            <v>VIGENTE</v>
          </cell>
          <cell r="BY176" t="str">
            <v>https://community.secop.gov.co/Public/Tendering/OpportunityDetail/Index?noticeUID=CO1.NTC.4130204&amp;isFromPublicArea=True&amp;isModal=False</v>
          </cell>
          <cell r="BZ176" t="str">
            <v>Bogotá</v>
          </cell>
          <cell r="CA176" t="str">
            <v>D.C.</v>
          </cell>
          <cell r="CB176">
            <v>44992</v>
          </cell>
          <cell r="CC176">
            <v>44992</v>
          </cell>
          <cell r="CD176" t="str">
            <v>N/A</v>
          </cell>
          <cell r="CE176" t="str">
            <v>@parquesnacionales.gov.co</v>
          </cell>
          <cell r="CF176" t="str">
            <v>N/A@parquesnacionales.gov.co</v>
          </cell>
          <cell r="CG176" t="str">
            <v>INGENIERO AGRONOMO</v>
          </cell>
          <cell r="CH176">
            <v>2023</v>
          </cell>
          <cell r="CI176" t="str">
            <v>BANCOLOMBIA</v>
          </cell>
          <cell r="CJ176" t="str">
            <v>AHORROS</v>
          </cell>
          <cell r="CK176" t="str">
            <v>20342488103</v>
          </cell>
          <cell r="CM176" t="str">
            <v>NO</v>
          </cell>
        </row>
        <row r="177">
          <cell r="A177" t="str">
            <v>NC-CPS-174-2023</v>
          </cell>
          <cell r="B177" t="str">
            <v>2 NACIONAL</v>
          </cell>
          <cell r="C177" t="str">
            <v>CD-NC-187-2023</v>
          </cell>
          <cell r="D177">
            <v>174</v>
          </cell>
          <cell r="E177" t="str">
            <v>JORGE ALBERTO HERNÁNDEZ CASTAÑO</v>
          </cell>
          <cell r="F177">
            <v>44992</v>
          </cell>
          <cell r="G177" t="str">
            <v>Prestación de servicios profesionales para estructuración y tratamiento de los datos institucionales de prevención, vigilancia y control a través de la plataforma SMART, aplicando los criterios de gestión del conocimiento.</v>
          </cell>
          <cell r="H177" t="str">
            <v>PROFESIONAL</v>
          </cell>
          <cell r="I177" t="str">
            <v>2 CONTRATACIÓN DIRECTA</v>
          </cell>
          <cell r="J177" t="str">
            <v>14 PRESTACIÓN DE SERVICIOS</v>
          </cell>
          <cell r="K177" t="str">
            <v>N/A</v>
          </cell>
          <cell r="L177">
            <v>81101512</v>
          </cell>
          <cell r="M177">
            <v>26223</v>
          </cell>
          <cell r="O177">
            <v>31623</v>
          </cell>
          <cell r="P177">
            <v>44992</v>
          </cell>
          <cell r="S177" t="str">
            <v>SIMPLIFICADO</v>
          </cell>
          <cell r="T177">
            <v>6494854</v>
          </cell>
          <cell r="U177">
            <v>64732045</v>
          </cell>
          <cell r="V177" t="str">
            <v>Sesenta y cuatro millones setecientos treinta y dos mil cuarenta y cinco pesos</v>
          </cell>
          <cell r="X177" t="str">
            <v>1 PERSONA NATURAL</v>
          </cell>
          <cell r="Y177" t="str">
            <v>3 CÉDULA DE CIUDADANÍA</v>
          </cell>
          <cell r="Z177">
            <v>1120356062</v>
          </cell>
          <cell r="AA177" t="str">
            <v>N-A</v>
          </cell>
          <cell r="AB177" t="str">
            <v>11 NO SE DILIGENCIA INFORMACIÓN PARA ESTE FORMULARIO EN ESTE PERÍODO DE REPORTE</v>
          </cell>
          <cell r="AC177" t="str">
            <v>MASCULINO</v>
          </cell>
          <cell r="AD177" t="str">
            <v>META</v>
          </cell>
          <cell r="AE177" t="str">
            <v>GRANADA</v>
          </cell>
          <cell r="AF177" t="str">
            <v>JORGE</v>
          </cell>
          <cell r="AG177" t="str">
            <v>ALBERTO</v>
          </cell>
          <cell r="AH177" t="str">
            <v>HERNÁNDEZ</v>
          </cell>
          <cell r="AI177" t="str">
            <v>CASTAÑO</v>
          </cell>
          <cell r="AJ177" t="str">
            <v>SI</v>
          </cell>
          <cell r="AK177" t="str">
            <v>1 PÓLIZA</v>
          </cell>
          <cell r="AL177" t="str">
            <v>12 SEGUROS DEL ESTADO</v>
          </cell>
          <cell r="AM177" t="str">
            <v>2 CUMPLIMIENTO</v>
          </cell>
          <cell r="AN177">
            <v>44992</v>
          </cell>
          <cell r="AO177" t="str">
            <v>21-46-101065417</v>
          </cell>
          <cell r="AP177" t="str">
            <v>SGMAP-SUBDIRECCION DE GESTION Y MANEJO DE AREAS PROTEGIDAS</v>
          </cell>
          <cell r="AQ177" t="str">
            <v>GRUPO DE CONTRATOS</v>
          </cell>
          <cell r="AR177" t="str">
            <v>GRUPO DE GESTIÓN DEL CONOCIMIENTO E INNOVACIÓN</v>
          </cell>
          <cell r="AS177" t="str">
            <v>2 SUPERVISOR</v>
          </cell>
          <cell r="AT177" t="str">
            <v>3 CÉDULA DE CIUDADANÍA</v>
          </cell>
          <cell r="AU177">
            <v>51981172</v>
          </cell>
          <cell r="AV177" t="str">
            <v>LUZ MILA SOTELO DELGADILLO</v>
          </cell>
          <cell r="AW177">
            <v>292</v>
          </cell>
          <cell r="AX177">
            <v>9.7333333333333325</v>
          </cell>
          <cell r="BF177">
            <v>44992</v>
          </cell>
          <cell r="BG177">
            <v>44992</v>
          </cell>
          <cell r="BH177">
            <v>44992</v>
          </cell>
          <cell r="BI177">
            <v>45290</v>
          </cell>
          <cell r="BS177" t="str">
            <v>2023420501000174E</v>
          </cell>
          <cell r="BT177">
            <v>64732045</v>
          </cell>
          <cell r="BU177" t="str">
            <v>ALFONSO DAVID ORTIZ</v>
          </cell>
          <cell r="BV177" t="str">
            <v>https://www.secop.gov.co/CO1BusinessLine/Tendering/BuyerWorkArea/Index?docUniqueIdentifier=CO1.BDOS.4106720</v>
          </cell>
          <cell r="BW177" t="str">
            <v>VIGENTE</v>
          </cell>
          <cell r="BY177" t="str">
            <v>https://community.secop.gov.co/Public/Tendering/ContractNoticePhases/View?PPI=CO1.PPI.23599813&amp;isFromPublicArea=True&amp;isModal=False</v>
          </cell>
          <cell r="BZ177" t="str">
            <v>Bogotá</v>
          </cell>
          <cell r="CA177" t="str">
            <v>D.C.</v>
          </cell>
          <cell r="CB177">
            <v>44992</v>
          </cell>
          <cell r="CC177">
            <v>44986</v>
          </cell>
          <cell r="CD177" t="str">
            <v>john.alarcon</v>
          </cell>
          <cell r="CE177" t="str">
            <v>@parquesnacionales.gov.co</v>
          </cell>
          <cell r="CF177" t="str">
            <v>john.alarcon@parquesnacionales.gov.co</v>
          </cell>
          <cell r="CG177" t="str">
            <v>INGENIERO CATASTRAL Y GEODASTA</v>
          </cell>
          <cell r="CH177">
            <v>2023</v>
          </cell>
          <cell r="CJ177" t="str">
            <v>AHORROS</v>
          </cell>
          <cell r="CM177" t="str">
            <v>NO</v>
          </cell>
        </row>
        <row r="178">
          <cell r="A178" t="str">
            <v>NC-CPS-175-2023</v>
          </cell>
          <cell r="B178" t="str">
            <v>2 NACIONAL</v>
          </cell>
          <cell r="C178" t="str">
            <v>CD-NC-192-2023</v>
          </cell>
          <cell r="D178">
            <v>175</v>
          </cell>
          <cell r="E178" t="str">
            <v>ORLANDO RUEDA DIAZ</v>
          </cell>
          <cell r="F178">
            <v>44993</v>
          </cell>
          <cell r="G178" t="str">
            <v>Prestar servicios profesionales en el grupo de procesos corporativos para la elaboración y/o actualización del cuadro de clasificación y tablas de retención documental cumpliendo con las normas, metodologías y requisitos establecidos en el modelo de gestión documental y administración de archivos MGDA, del archivo general de la Nación y en la planeación establecida en el plan institucional de archivos PNNC, en cumplimiento del proyecto de fortalecimiento a la capacidad institucional.</v>
          </cell>
          <cell r="H178" t="str">
            <v>PROFESIONAL</v>
          </cell>
          <cell r="I178" t="str">
            <v>2 CONTRATACIÓN DIRECTA</v>
          </cell>
          <cell r="J178" t="str">
            <v>14 PRESTACIÓN DE SERVICIOS</v>
          </cell>
          <cell r="K178" t="str">
            <v>N/A</v>
          </cell>
          <cell r="L178">
            <v>80111600</v>
          </cell>
          <cell r="M178">
            <v>35723</v>
          </cell>
          <cell r="O178">
            <v>31823</v>
          </cell>
          <cell r="P178">
            <v>44993</v>
          </cell>
          <cell r="S178" t="str">
            <v>SIMPLIFICADO</v>
          </cell>
          <cell r="T178">
            <v>6884545</v>
          </cell>
          <cell r="U178">
            <v>67239056</v>
          </cell>
          <cell r="V178" t="str">
            <v>Sesenta y siete millones doscientos treinta y nueve mil cincuenta y seis pesos</v>
          </cell>
          <cell r="X178" t="str">
            <v>1 PERSONA NATURAL</v>
          </cell>
          <cell r="Y178" t="str">
            <v>3 CÉDULA DE CIUDADANÍA</v>
          </cell>
          <cell r="Z178">
            <v>8702889</v>
          </cell>
          <cell r="AA178" t="str">
            <v>N-A</v>
          </cell>
          <cell r="AB178" t="str">
            <v>11 NO SE DILIGENCIA INFORMACIÓN PARA ESTE FORMULARIO EN ESTE PERÍODO DE REPORTE</v>
          </cell>
          <cell r="AC178" t="str">
            <v>MASCULINO</v>
          </cell>
          <cell r="AD178" t="str">
            <v>SANTANDER</v>
          </cell>
          <cell r="AE178" t="str">
            <v>BUCARAMANGA</v>
          </cell>
          <cell r="AF178" t="str">
            <v>ORLANDO</v>
          </cell>
          <cell r="AG178" t="str">
            <v>RUEDA</v>
          </cell>
          <cell r="AH178" t="str">
            <v>DIAZ</v>
          </cell>
          <cell r="AJ178" t="str">
            <v>SI</v>
          </cell>
          <cell r="AK178" t="str">
            <v>1 PÓLIZA</v>
          </cell>
          <cell r="AL178" t="str">
            <v>12 SEGUROS DEL ESTADO</v>
          </cell>
          <cell r="AM178" t="str">
            <v>2 CUMPLIMIENTO</v>
          </cell>
          <cell r="AN178">
            <v>44993</v>
          </cell>
          <cell r="AO178" t="str">
            <v>17-46-101024921</v>
          </cell>
          <cell r="AP178" t="str">
            <v>SAF-SUBDIRECCION ADMINISTRATIVA Y FINANCIERA</v>
          </cell>
          <cell r="AQ178" t="str">
            <v>GRUPO DE CONTRATOS</v>
          </cell>
          <cell r="AR178" t="str">
            <v>GRUPO DE PROCESOS CORPORATIVOS</v>
          </cell>
          <cell r="AS178" t="str">
            <v>2 SUPERVISOR</v>
          </cell>
          <cell r="AT178" t="str">
            <v>3 CÉDULA DE CIUDADANÍA</v>
          </cell>
          <cell r="AU178">
            <v>65586489</v>
          </cell>
          <cell r="AV178" t="str">
            <v>SANDRA LOZANO OYUELA</v>
          </cell>
          <cell r="AW178">
            <v>293</v>
          </cell>
          <cell r="AX178">
            <v>9.7666666666666675</v>
          </cell>
          <cell r="BF178">
            <v>44993</v>
          </cell>
          <cell r="BG178">
            <v>44993</v>
          </cell>
          <cell r="BH178">
            <v>44993</v>
          </cell>
          <cell r="BI178">
            <v>45290</v>
          </cell>
          <cell r="BS178" t="str">
            <v>2023420501000175E</v>
          </cell>
          <cell r="BT178">
            <v>67239056</v>
          </cell>
          <cell r="BU178" t="str">
            <v>EDNA ROCIO CASTRO</v>
          </cell>
          <cell r="BV178" t="str">
            <v>https://www.secop.gov.co/CO1BusinessLine/Tendering/BuyerWorkArea/Index?docUniqueIdentifier=CO1.BDOS.4136972</v>
          </cell>
          <cell r="BW178" t="str">
            <v>VIGENTE</v>
          </cell>
          <cell r="BY178" t="str">
            <v>https://community.secop.gov.co/Public/Tendering/OpportunityDetail/Index?noticeUID=CO1.NTC.4139418&amp;isFromPublicArea=True&amp;isModal=False</v>
          </cell>
          <cell r="BZ178" t="str">
            <v>Bogotá</v>
          </cell>
          <cell r="CA178" t="str">
            <v>D.C.</v>
          </cell>
          <cell r="CB178">
            <v>44993</v>
          </cell>
          <cell r="CC178">
            <v>44992</v>
          </cell>
          <cell r="CD178" t="str">
            <v>orlando.rueda</v>
          </cell>
          <cell r="CE178" t="str">
            <v>@parquesnacionales.gov.co</v>
          </cell>
          <cell r="CF178" t="str">
            <v>orlando.rueda@parquesnacionales.gov.co</v>
          </cell>
          <cell r="CG178" t="str">
            <v>BIBLIOTECOLOGO Y ARCHIVISTA</v>
          </cell>
          <cell r="CH178">
            <v>2023</v>
          </cell>
          <cell r="CJ178" t="str">
            <v>AHORROS</v>
          </cell>
          <cell r="CM178" t="str">
            <v>NO</v>
          </cell>
        </row>
        <row r="179">
          <cell r="A179" t="str">
            <v>NC-CPS-176-2023</v>
          </cell>
          <cell r="B179" t="str">
            <v>2 NACIONAL</v>
          </cell>
          <cell r="C179" t="str">
            <v>CD-NC-191-2023</v>
          </cell>
          <cell r="D179">
            <v>176</v>
          </cell>
          <cell r="E179" t="str">
            <v>JOSE FRANCISCO MORALES MARTINEZ</v>
          </cell>
          <cell r="F179">
            <v>44993</v>
          </cell>
          <cell r="G179" t="str">
            <v>Prestar los servicios de apoyo a la gestión a la Oficina Asesora Jurídica en la adquisición y saneamiento de los predios dentro del Sistema de Parques Nacionales Naturales.</v>
          </cell>
          <cell r="H179" t="str">
            <v>APOYO A LA GESTIÓN</v>
          </cell>
          <cell r="I179" t="str">
            <v>2 CONTRATACIÓN DIRECTA</v>
          </cell>
          <cell r="J179" t="str">
            <v>14 PRESTACIÓN DE SERVICIOS</v>
          </cell>
          <cell r="K179" t="str">
            <v>N/A</v>
          </cell>
          <cell r="L179">
            <v>80111600</v>
          </cell>
          <cell r="O179">
            <v>32023</v>
          </cell>
          <cell r="P179">
            <v>44993</v>
          </cell>
          <cell r="S179" t="str">
            <v>SIMPLIFICADO</v>
          </cell>
          <cell r="T179" t="str">
            <v>$2.990.000</v>
          </cell>
          <cell r="U179">
            <v>19435000</v>
          </cell>
          <cell r="V179" t="str">
            <v>Diecinueve millones cuatrocientos treinta y cinco mil pesos</v>
          </cell>
          <cell r="X179" t="str">
            <v>1 PERSONA NATURAL</v>
          </cell>
          <cell r="Y179" t="str">
            <v>3 CÉDULA DE CIUDADANÍA</v>
          </cell>
          <cell r="Z179">
            <v>1070018311</v>
          </cell>
          <cell r="AA179" t="str">
            <v>N-A</v>
          </cell>
          <cell r="AB179" t="str">
            <v>11 NO SE DILIGENCIA INFORMACIÓN PARA ESTE FORMULARIO EN ESTE PERÍODO DE REPORTE</v>
          </cell>
          <cell r="AC179" t="str">
            <v>MASCULINO</v>
          </cell>
          <cell r="AD179" t="str">
            <v>CUNDINAMARCA</v>
          </cell>
          <cell r="AE179" t="str">
            <v>AGUA DE DIOS</v>
          </cell>
          <cell r="AF179" t="str">
            <v>JOSE</v>
          </cell>
          <cell r="AG179" t="str">
            <v>FRANCISCO</v>
          </cell>
          <cell r="AH179" t="str">
            <v>MORALES</v>
          </cell>
          <cell r="AI179" t="str">
            <v>MARTINEZ</v>
          </cell>
          <cell r="AJ179" t="str">
            <v>NO</v>
          </cell>
          <cell r="AK179" t="str">
            <v>6 NO CONSTITUYÓ GARANTÍAS</v>
          </cell>
          <cell r="AL179" t="str">
            <v>N-A</v>
          </cell>
          <cell r="AM179" t="str">
            <v>N-A</v>
          </cell>
          <cell r="AN179" t="str">
            <v>N-A</v>
          </cell>
          <cell r="AO179" t="str">
            <v>N-A</v>
          </cell>
          <cell r="AP179" t="str">
            <v>SAF-SUBDIRECCION ADMINISTRATIVA Y FINANCIERA</v>
          </cell>
          <cell r="AQ179" t="str">
            <v>GRUPO DE CONTRATOS</v>
          </cell>
          <cell r="AR179" t="str">
            <v>OFICINA ASESORA JURIDICA</v>
          </cell>
          <cell r="AS179" t="str">
            <v>2 SUPERVISOR</v>
          </cell>
          <cell r="AT179" t="str">
            <v>3 CÉDULA DE CIUDADANÍA</v>
          </cell>
          <cell r="AU179">
            <v>1022328129</v>
          </cell>
          <cell r="AV179" t="str">
            <v>HELENA ALEJANDRA DEL PILAR DIAZ PAVA</v>
          </cell>
          <cell r="AW179">
            <v>195</v>
          </cell>
          <cell r="AX179">
            <v>6.5</v>
          </cell>
          <cell r="AZ179" t="str">
            <v>3 ADICIÓN EN VALOR y EN TIEMPO</v>
          </cell>
          <cell r="BA179">
            <v>1</v>
          </cell>
          <cell r="BB179">
            <v>9667667</v>
          </cell>
          <cell r="BC179">
            <v>45191</v>
          </cell>
          <cell r="BD179">
            <v>97</v>
          </cell>
          <cell r="BE179">
            <v>45191</v>
          </cell>
          <cell r="BF179">
            <v>44993</v>
          </cell>
          <cell r="BG179">
            <v>44993</v>
          </cell>
          <cell r="BH179">
            <v>44993</v>
          </cell>
          <cell r="BI179">
            <v>45289</v>
          </cell>
          <cell r="BS179" t="str">
            <v>2023420501000176E</v>
          </cell>
          <cell r="BT179">
            <v>29102667</v>
          </cell>
          <cell r="BU179" t="str">
            <v>MYRIAM JANETH GONZALEZ</v>
          </cell>
          <cell r="BV179" t="str">
            <v>https://www.secop.gov.co/CO1BusinessLine/Tendering/BuyerWorkArea/Index?docUniqueIdentifier=CO1.BDOS.4125532</v>
          </cell>
          <cell r="BW179" t="str">
            <v>VIGENTE</v>
          </cell>
          <cell r="BY179" t="str">
            <v>https://community.secop.gov.co/Public/Tendering/OpportunityDetail/Index?noticeUID=CO1.NTC.4135518&amp;isFromPublicArea=True&amp;isModal=False</v>
          </cell>
          <cell r="BZ179" t="str">
            <v>Bogotá</v>
          </cell>
          <cell r="CA179" t="str">
            <v>D.C.</v>
          </cell>
          <cell r="CB179" t="str">
            <v>N-A</v>
          </cell>
          <cell r="CC179">
            <v>44992</v>
          </cell>
          <cell r="CD179" t="str">
            <v>grupo.predios</v>
          </cell>
          <cell r="CE179" t="str">
            <v>@parquesnacionales.gov.co</v>
          </cell>
          <cell r="CF179" t="str">
            <v>grupo.predios@parquesnacionales.gov.co</v>
          </cell>
          <cell r="CG179" t="str">
            <v>UNIVERSITARIO-DERECHO</v>
          </cell>
          <cell r="CH179">
            <v>2023</v>
          </cell>
          <cell r="CI179" t="str">
            <v>BOGOTA</v>
          </cell>
          <cell r="CJ179" t="str">
            <v>AHORROS</v>
          </cell>
          <cell r="CK179" t="str">
            <v>102631702</v>
          </cell>
          <cell r="CM179" t="str">
            <v>NO</v>
          </cell>
        </row>
        <row r="180">
          <cell r="A180" t="str">
            <v>NC-CPS-177-2023</v>
          </cell>
          <cell r="B180" t="str">
            <v>2 NACIONAL</v>
          </cell>
          <cell r="C180" t="str">
            <v>CD-NC-193-2023</v>
          </cell>
          <cell r="D180">
            <v>177</v>
          </cell>
          <cell r="E180" t="str">
            <v>MARIA CAROLINA DUARTE TRIVIÑO</v>
          </cell>
          <cell r="F180">
            <v>44993</v>
          </cell>
          <cell r="G180" t="str">
            <v>Prestación de servicios profesionales para apoyar los espacios de relacionamiento con campesinos y aportar jurídicamente a la gestión de los conflictos socioambientales en las áreas protegidas administradas por Parques Nacionales Naturales de Colombia y sus zonas de influencia.</v>
          </cell>
          <cell r="H180" t="str">
            <v>PROFESIONAL</v>
          </cell>
          <cell r="I180" t="str">
            <v>2 CONTRATACIÓN DIRECTA</v>
          </cell>
          <cell r="J180" t="str">
            <v>14 PRESTACIÓN DE SERVICIOS</v>
          </cell>
          <cell r="K180" t="str">
            <v>N/A</v>
          </cell>
          <cell r="L180">
            <v>77101706</v>
          </cell>
          <cell r="M180">
            <v>9723</v>
          </cell>
          <cell r="O180">
            <v>31923</v>
          </cell>
          <cell r="P180">
            <v>44993</v>
          </cell>
          <cell r="S180" t="str">
            <v>SIMPLIFICADO</v>
          </cell>
          <cell r="T180">
            <v>7297618</v>
          </cell>
          <cell r="U180">
            <v>71273403</v>
          </cell>
          <cell r="V180" t="str">
            <v>Setenta y un millones doscientos setenta y tres mil cuatrocientos tres pesos</v>
          </cell>
          <cell r="X180" t="str">
            <v>1 PERSONA NATURAL</v>
          </cell>
          <cell r="Y180" t="str">
            <v>3 CÉDULA DE CIUDADANÍA</v>
          </cell>
          <cell r="Z180">
            <v>52583366</v>
          </cell>
          <cell r="AA180" t="str">
            <v>N-A</v>
          </cell>
          <cell r="AB180" t="str">
            <v>11 NO SE DILIGENCIA INFORMACIÓN PARA ESTE FORMULARIO EN ESTE PERÍODO DE REPORTE</v>
          </cell>
          <cell r="AC180" t="str">
            <v>FEMENINO</v>
          </cell>
          <cell r="AD180" t="str">
            <v>CUNDINAMARCA</v>
          </cell>
          <cell r="AE180" t="str">
            <v>BOGOTÁ</v>
          </cell>
          <cell r="AF180" t="str">
            <v>MARIA</v>
          </cell>
          <cell r="AG180" t="str">
            <v>CAROLINA</v>
          </cell>
          <cell r="AH180" t="str">
            <v>DUARTE</v>
          </cell>
          <cell r="AI180" t="str">
            <v>TRIVIÑO</v>
          </cell>
          <cell r="AJ180" t="str">
            <v>NO</v>
          </cell>
          <cell r="AK180" t="str">
            <v>6 NO CONSTITUYÓ GARANTÍAS</v>
          </cell>
          <cell r="AL180" t="str">
            <v>N-A</v>
          </cell>
          <cell r="AM180" t="str">
            <v>N-A</v>
          </cell>
          <cell r="AN180" t="str">
            <v>N-A</v>
          </cell>
          <cell r="AO180" t="str">
            <v>N-A</v>
          </cell>
          <cell r="AP180" t="str">
            <v>SGMAP-SUBDIRECCION DE GESTION Y MANEJO DE AREAS PROTEGIDAS</v>
          </cell>
          <cell r="AQ180" t="str">
            <v>GRUPO DE CONTRATOS</v>
          </cell>
          <cell r="AR180" t="str">
            <v>GRUPO DE PLANEACIÓN Y MANEJO</v>
          </cell>
          <cell r="AS180" t="str">
            <v>2 SUPERVISOR</v>
          </cell>
          <cell r="AT180" t="str">
            <v>3 CÉDULA DE CIUDADANÍA</v>
          </cell>
          <cell r="AU180">
            <v>80875190</v>
          </cell>
          <cell r="AV180" t="str">
            <v>CESAR ANDRES DELGADO HERNÁNDEZ</v>
          </cell>
          <cell r="AW180">
            <v>293</v>
          </cell>
          <cell r="AX180">
            <v>9.7666666666666675</v>
          </cell>
          <cell r="BF180">
            <v>44993</v>
          </cell>
          <cell r="BG180">
            <v>44993</v>
          </cell>
          <cell r="BH180">
            <v>44993</v>
          </cell>
          <cell r="BI180">
            <v>45290</v>
          </cell>
          <cell r="BS180" t="str">
            <v>2023420501000177E</v>
          </cell>
          <cell r="BT180">
            <v>71273403</v>
          </cell>
          <cell r="BU180" t="str">
            <v>MYRIAM JANETH GONZALEZ</v>
          </cell>
          <cell r="BV180" t="str">
            <v>https://www.secop.gov.co/CO1BusinessLine/Tendering/BuyerWorkArea/Index?docUniqueIdentifier=CO1.BDOS.4133245</v>
          </cell>
          <cell r="BW180" t="str">
            <v>VIGENTE</v>
          </cell>
          <cell r="BY180" t="str">
            <v>https://community.secop.gov.co/Public/Tendering/OpportunityDetail/Index?noticeUID=CO1.NTC.4139929&amp;isFromPublicArea=True&amp;isModal=False</v>
          </cell>
          <cell r="BZ180" t="str">
            <v>Bogotá</v>
          </cell>
          <cell r="CA180" t="str">
            <v>D.C.</v>
          </cell>
          <cell r="CB180">
            <v>44993</v>
          </cell>
          <cell r="CC180">
            <v>44993</v>
          </cell>
          <cell r="CD180" t="str">
            <v>maria.duarte</v>
          </cell>
          <cell r="CE180" t="str">
            <v>@parquesnacionales.gov.co</v>
          </cell>
          <cell r="CF180" t="str">
            <v>maria.duarte@parquesnacionales.gov.co</v>
          </cell>
          <cell r="CG180" t="str">
            <v>ABOGADA</v>
          </cell>
          <cell r="CH180">
            <v>2023</v>
          </cell>
          <cell r="CI180" t="str">
            <v>-</v>
          </cell>
          <cell r="CJ180" t="str">
            <v>AHORROS</v>
          </cell>
          <cell r="CM180" t="str">
            <v>NO</v>
          </cell>
        </row>
        <row r="181">
          <cell r="A181" t="str">
            <v>NC-CPS-178-2023</v>
          </cell>
          <cell r="B181" t="str">
            <v>2 NACIONAL</v>
          </cell>
          <cell r="C181" t="str">
            <v>CD-NC-189-2023</v>
          </cell>
          <cell r="D181">
            <v>178</v>
          </cell>
          <cell r="E181" t="str">
            <v>YURY MERCEDES ARENAS RINCON</v>
          </cell>
          <cell r="F181">
            <v>44994</v>
          </cell>
          <cell r="G181" t="str">
            <v>Prestar servicios profesionales de abogado a la Oficina de Control Disciplinario Interno en la instrucción de los procesos disciplinarios adelantados en contra de servidores y ex servidores de la Entidad, así como en todas las actividades relacionadas con el cumplimiento del Sistema de Gestión de Calidad, en cumplimiento del Proyecto de Fortalecimiento Institucional de Parques Nacionales Naturales de Colombia.</v>
          </cell>
          <cell r="H181" t="str">
            <v>PROFESIONAL</v>
          </cell>
          <cell r="I181" t="str">
            <v>2 CONTRATACIÓN DIRECTA</v>
          </cell>
          <cell r="J181" t="str">
            <v>14 PRESTACIÓN DE SERVICIOS</v>
          </cell>
          <cell r="K181" t="str">
            <v>N/A</v>
          </cell>
          <cell r="L181">
            <v>80121503</v>
          </cell>
          <cell r="M181">
            <v>14023</v>
          </cell>
          <cell r="O181">
            <v>32523</v>
          </cell>
          <cell r="P181">
            <v>44994</v>
          </cell>
          <cell r="S181" t="str">
            <v>SIMPLIFICADO</v>
          </cell>
          <cell r="T181">
            <v>6884545</v>
          </cell>
          <cell r="U181">
            <v>67239056</v>
          </cell>
          <cell r="V181" t="str">
            <v>Sesenta y siete millones doscientos treinta y nueve mil cincuenta y seis pesos</v>
          </cell>
          <cell r="X181" t="str">
            <v>1 PERSONA NATURAL</v>
          </cell>
          <cell r="Y181" t="str">
            <v>3 CÉDULA DE CIUDADANÍA</v>
          </cell>
          <cell r="Z181">
            <v>53154411</v>
          </cell>
          <cell r="AA181" t="str">
            <v>N-A</v>
          </cell>
          <cell r="AB181" t="str">
            <v>11 NO SE DILIGENCIA INFORMACIÓN PARA ESTE FORMULARIO EN ESTE PERÍODO DE REPORTE</v>
          </cell>
          <cell r="AC181" t="str">
            <v>FEMENINO</v>
          </cell>
          <cell r="AD181" t="str">
            <v>CUNDINAMARCA</v>
          </cell>
          <cell r="AE181" t="str">
            <v>BOGOTÁ</v>
          </cell>
          <cell r="AF181" t="str">
            <v>YURY</v>
          </cell>
          <cell r="AG181" t="str">
            <v>MERCEDES</v>
          </cell>
          <cell r="AH181" t="str">
            <v>ARENAS</v>
          </cell>
          <cell r="AI181" t="str">
            <v>RINCON</v>
          </cell>
          <cell r="AJ181" t="str">
            <v>SI</v>
          </cell>
          <cell r="AK181" t="str">
            <v>1 PÓLIZA</v>
          </cell>
          <cell r="AL181" t="str">
            <v>12 SEGUROS DEL ESTADO</v>
          </cell>
          <cell r="AM181" t="str">
            <v>2 CUMPLIMIENTO</v>
          </cell>
          <cell r="AN181">
            <v>44994</v>
          </cell>
          <cell r="AO181" t="str">
            <v>11-46-101034536</v>
          </cell>
          <cell r="AP181" t="str">
            <v>SAF-SUBDIRECCION ADMINISTRATIVA Y FINANCIERA</v>
          </cell>
          <cell r="AQ181" t="str">
            <v>GRUPO DE CONTRATOS</v>
          </cell>
          <cell r="AR181" t="str">
            <v>OFICINA DE CONTROL DISCIPLINARIO INTERNO</v>
          </cell>
          <cell r="AS181" t="str">
            <v>2 SUPERVISOR</v>
          </cell>
          <cell r="AT181" t="str">
            <v>3 CÉDULA DE CIUDADANÍA</v>
          </cell>
          <cell r="AU181">
            <v>51715044</v>
          </cell>
          <cell r="AV181" t="str">
            <v>MARIA DEL PILAR RODRIGUEZ MATEUS</v>
          </cell>
          <cell r="AW181">
            <v>293</v>
          </cell>
          <cell r="AX181">
            <v>9.7666666666666675</v>
          </cell>
          <cell r="BF181">
            <v>44994</v>
          </cell>
          <cell r="BG181">
            <v>44994</v>
          </cell>
          <cell r="BH181">
            <v>44994</v>
          </cell>
          <cell r="BI181">
            <v>45290</v>
          </cell>
          <cell r="BS181" t="str">
            <v>2023420501000178E</v>
          </cell>
          <cell r="BT181">
            <v>67239056</v>
          </cell>
          <cell r="BU181" t="str">
            <v>ALFONSO DAVID ORTIZ</v>
          </cell>
          <cell r="BV181" t="str">
            <v>https://www.secop.gov.co/CO1BusinessLine/Tendering/BuyerWorkArea/Index?docUniqueIdentifier=CO1.BDOS.4139307</v>
          </cell>
          <cell r="BW181" t="str">
            <v>VIGENTE</v>
          </cell>
          <cell r="BY181" t="str">
            <v>https://community.secop.gov.co/Public/Tendering/OpportunityDetail/Index?noticeUID=CO1.NTC.4143104&amp;isFromPublicArea=True&amp;isModal=False</v>
          </cell>
          <cell r="BZ181" t="str">
            <v>Bogotá</v>
          </cell>
          <cell r="CA181" t="str">
            <v>D.C.</v>
          </cell>
          <cell r="CB181">
            <v>44994</v>
          </cell>
          <cell r="CC181">
            <v>44994</v>
          </cell>
          <cell r="CD181" t="str">
            <v>yury.arenas</v>
          </cell>
          <cell r="CE181" t="str">
            <v>@parquesnacionales.gov.co</v>
          </cell>
          <cell r="CF181" t="str">
            <v>yury.arenas@parquesnacionales.gov.co</v>
          </cell>
          <cell r="CG181" t="str">
            <v>ABOGADA</v>
          </cell>
          <cell r="CH181">
            <v>2023</v>
          </cell>
          <cell r="CI181" t="str">
            <v>-</v>
          </cell>
          <cell r="CJ181" t="str">
            <v>AHORROS</v>
          </cell>
          <cell r="CM181" t="str">
            <v>NO</v>
          </cell>
        </row>
        <row r="182">
          <cell r="A182" t="str">
            <v>NC-CPS-179-2023</v>
          </cell>
          <cell r="B182" t="str">
            <v>2 NACIONAL</v>
          </cell>
          <cell r="C182" t="str">
            <v>CD-NC-188-2023</v>
          </cell>
          <cell r="D182">
            <v>179</v>
          </cell>
          <cell r="E182" t="str">
            <v>JUAN CARLOS MEJIA NARIÑO</v>
          </cell>
          <cell r="F182">
            <v>44994</v>
          </cell>
          <cell r="G182" t="str">
            <v>Prestación de servicios profesionales para la estructuración, formulación y gestión de programas y proyectos nacionales y/o territoriales, para el desarrollo de sistemas de innovación territorial, acorde con las prioridades estratégicas del Plan Nacional de Desarrollo, por diversas fuentes de financiación.</v>
          </cell>
          <cell r="H182" t="str">
            <v>PROFESIONAL</v>
          </cell>
          <cell r="I182" t="str">
            <v>2 CONTRATACIÓN DIRECTA</v>
          </cell>
          <cell r="J182" t="str">
            <v>14 PRESTACIÓN DE SERVICIOS</v>
          </cell>
          <cell r="K182" t="str">
            <v>N/A</v>
          </cell>
          <cell r="L182">
            <v>80101504</v>
          </cell>
          <cell r="M182">
            <v>28523</v>
          </cell>
          <cell r="O182">
            <v>32623</v>
          </cell>
          <cell r="P182">
            <v>44629</v>
          </cell>
          <cell r="S182" t="str">
            <v>SIMPLIFICADO</v>
          </cell>
          <cell r="T182">
            <v>6494854</v>
          </cell>
          <cell r="U182">
            <v>93100000</v>
          </cell>
          <cell r="V182" t="str">
            <v>Noventa y tres millones cien mil pesos</v>
          </cell>
          <cell r="X182" t="str">
            <v>1 PERSONA NATURAL</v>
          </cell>
          <cell r="Y182" t="str">
            <v>3 CÉDULA DE CIUDADANÍA</v>
          </cell>
          <cell r="Z182">
            <v>75062776</v>
          </cell>
          <cell r="AA182" t="str">
            <v>N-A</v>
          </cell>
          <cell r="AB182" t="str">
            <v>11 NO SE DILIGENCIA INFORMACIÓN PARA ESTE FORMULARIO EN ESTE PERÍODO DE REPORTE</v>
          </cell>
          <cell r="AC182" t="str">
            <v>MASCULINO</v>
          </cell>
          <cell r="AD182" t="str">
            <v>CALDAS</v>
          </cell>
          <cell r="AE182" t="str">
            <v>MANIZALEZ</v>
          </cell>
          <cell r="AF182" t="str">
            <v>JUAN</v>
          </cell>
          <cell r="AG182" t="str">
            <v>CARLOS</v>
          </cell>
          <cell r="AH182" t="str">
            <v>MEJIA</v>
          </cell>
          <cell r="AI182" t="str">
            <v>NARIÑO</v>
          </cell>
          <cell r="AJ182" t="str">
            <v>SI</v>
          </cell>
          <cell r="AK182" t="str">
            <v>1 PÓLIZA</v>
          </cell>
          <cell r="AL182" t="str">
            <v>12 SEGUROS DEL ESTADO</v>
          </cell>
          <cell r="AM182" t="str">
            <v>2 CUMPLIMIENTO</v>
          </cell>
          <cell r="AN182">
            <v>44994</v>
          </cell>
          <cell r="AO182" t="str">
            <v>18-46-101017792</v>
          </cell>
          <cell r="AP182" t="str">
            <v>SAF-SUBDIRECCION ADMINISTRATIVA Y FINANCIERA</v>
          </cell>
          <cell r="AQ182" t="str">
            <v>GRUPO DE CONTRATOS</v>
          </cell>
          <cell r="AR182" t="str">
            <v xml:space="preserve">OFICINA ASESORA DE PLANEACIÓN </v>
          </cell>
          <cell r="AS182" t="str">
            <v>2 SUPERVISOR</v>
          </cell>
          <cell r="AT182" t="str">
            <v>3 CÉDULA DE CIUDADANÍA</v>
          </cell>
          <cell r="AU182">
            <v>80076849</v>
          </cell>
          <cell r="AV182" t="str">
            <v>ANDRES MAURICIO LEON LOPEZ</v>
          </cell>
          <cell r="AW182">
            <v>294</v>
          </cell>
          <cell r="AX182">
            <v>9.8000000000000007</v>
          </cell>
          <cell r="BF182">
            <v>44629</v>
          </cell>
          <cell r="BG182">
            <v>44995</v>
          </cell>
          <cell r="BH182">
            <v>44995</v>
          </cell>
          <cell r="BI182">
            <v>45290</v>
          </cell>
          <cell r="BS182" t="str">
            <v>2023420501000179E</v>
          </cell>
          <cell r="BT182">
            <v>93100000</v>
          </cell>
          <cell r="BU182" t="str">
            <v>LUZ JANETH VILLALBA SUAREZ</v>
          </cell>
          <cell r="BV182" t="str">
            <v>https://www.secop.gov.co/CO1BusinessLine/Tendering/BuyerWorkArea/Index?docUniqueIdentifier=CO1.BDOS.4128795</v>
          </cell>
          <cell r="BW182" t="str">
            <v>VIGENTE</v>
          </cell>
          <cell r="BY182" t="str">
            <v>https://community.secop.gov.co/Public/Tendering/OpportunityDetail/Index?noticeUID=CO1.NTC.4143509&amp;isFromPublicArea=True&amp;isModal=False</v>
          </cell>
          <cell r="BZ182" t="str">
            <v>Bogotá</v>
          </cell>
          <cell r="CA182" t="str">
            <v>D.C.</v>
          </cell>
          <cell r="CB182">
            <v>44995</v>
          </cell>
          <cell r="CC182">
            <v>44992</v>
          </cell>
          <cell r="CD182" t="str">
            <v>juan.mejia</v>
          </cell>
          <cell r="CE182" t="str">
            <v>@parquesnacionales.gov.co</v>
          </cell>
          <cell r="CF182" t="str">
            <v>juan.mejia@parquesnacionales.gov.co</v>
          </cell>
          <cell r="CG182" t="str">
            <v>INGENIERO AGRONOMO</v>
          </cell>
          <cell r="CH182">
            <v>2023</v>
          </cell>
          <cell r="CI182" t="str">
            <v>BANCOLOMBIA</v>
          </cell>
          <cell r="CJ182" t="str">
            <v>AHORROS</v>
          </cell>
          <cell r="CK182" t="str">
            <v>05955133767</v>
          </cell>
          <cell r="CM182" t="str">
            <v>NO</v>
          </cell>
        </row>
        <row r="183">
          <cell r="A183" t="str">
            <v>NC-CPS-180-2023</v>
          </cell>
          <cell r="B183" t="str">
            <v>2 NACIONAL</v>
          </cell>
          <cell r="C183" t="str">
            <v>CD-NC-161-2023</v>
          </cell>
          <cell r="D183">
            <v>180</v>
          </cell>
          <cell r="E183" t="str">
            <v>XIMENA XAVIER BORRÉ TORRES</v>
          </cell>
          <cell r="F183">
            <v>44994</v>
          </cell>
          <cell r="G183" t="str">
            <v>Prestar servicios profesionales en el Grupo de Comunicaciones como webmaster para la administración, actualización de la página web y la intranet de la entidad, así como la formulación y ejecución de estrategias web; Así mismo aportar al desarrollo, generación de contenidos, actualización, administración de las redes sociales y al diseño y ejecución de campañas para el posicionamiento de Parques Nacionales Naturales.</v>
          </cell>
          <cell r="H183" t="str">
            <v>PROFESIONAL</v>
          </cell>
          <cell r="I183" t="str">
            <v>2 CONTRATACIÓN DIRECTA</v>
          </cell>
          <cell r="J183" t="str">
            <v>14 PRESTACIÓN DE SERVICIOS</v>
          </cell>
          <cell r="K183" t="str">
            <v>N/A</v>
          </cell>
          <cell r="L183">
            <v>82111902</v>
          </cell>
          <cell r="M183">
            <v>28023</v>
          </cell>
          <cell r="O183">
            <v>32723</v>
          </cell>
          <cell r="P183">
            <v>44994</v>
          </cell>
          <cell r="S183" t="str">
            <v>SIMPLIFICADO</v>
          </cell>
          <cell r="T183">
            <v>7297618</v>
          </cell>
          <cell r="U183">
            <v>72976180</v>
          </cell>
          <cell r="V183" t="str">
            <v>Setenta y dos millones novecientos setenta y seis mil ciento ochenta pesos</v>
          </cell>
          <cell r="X183" t="str">
            <v>1 PERSONA NATURAL</v>
          </cell>
          <cell r="Y183" t="str">
            <v>3 CÉDULA DE CIUDADANÍA</v>
          </cell>
          <cell r="Z183">
            <v>80878128</v>
          </cell>
          <cell r="AA183" t="str">
            <v>N-A</v>
          </cell>
          <cell r="AB183" t="str">
            <v>11 NO SE DILIGENCIA INFORMACIÓN PARA ESTE FORMULARIO EN ESTE PERÍODO DE REPORTE</v>
          </cell>
          <cell r="AC183" t="str">
            <v>FEMENINO</v>
          </cell>
          <cell r="AD183" t="str">
            <v>CUNDINAMARCA</v>
          </cell>
          <cell r="AE183" t="str">
            <v>BOGOTÁ</v>
          </cell>
          <cell r="AF183" t="str">
            <v>XIMENA</v>
          </cell>
          <cell r="AG183" t="str">
            <v>XAVIER</v>
          </cell>
          <cell r="AH183" t="str">
            <v>BORRÉ</v>
          </cell>
          <cell r="AI183" t="str">
            <v>TORRES</v>
          </cell>
          <cell r="AJ183" t="str">
            <v>SI</v>
          </cell>
          <cell r="AK183" t="str">
            <v>1 PÓLIZA</v>
          </cell>
          <cell r="AL183" t="str">
            <v>12 SEGUROS DEL ESTADO</v>
          </cell>
          <cell r="AM183" t="str">
            <v>2 CUMPLIMIENTO</v>
          </cell>
          <cell r="AN183">
            <v>44994</v>
          </cell>
          <cell r="AO183" t="str">
            <v>21-46-101065594</v>
          </cell>
          <cell r="AP183" t="str">
            <v>SAF-SUBDIRECCION ADMINISTRATIVA Y FINANCIERA</v>
          </cell>
          <cell r="AQ183" t="str">
            <v>GRUPO DE CONTRATOS</v>
          </cell>
          <cell r="AR183" t="str">
            <v>GRUPO DE COMUNICACIONES</v>
          </cell>
          <cell r="AS183" t="str">
            <v>2 SUPERVISOR</v>
          </cell>
          <cell r="AT183" t="str">
            <v>3 CÉDULA DE CIUDADANÍA</v>
          </cell>
          <cell r="AU183">
            <v>79590259</v>
          </cell>
          <cell r="AV183" t="str">
            <v>JUAN CARLOS CUERVO LEON</v>
          </cell>
          <cell r="AW183">
            <v>294</v>
          </cell>
          <cell r="AX183">
            <v>9.8000000000000007</v>
          </cell>
          <cell r="BF183">
            <v>44994</v>
          </cell>
          <cell r="BG183">
            <v>44994</v>
          </cell>
          <cell r="BH183">
            <v>44994</v>
          </cell>
          <cell r="BI183">
            <v>45290</v>
          </cell>
          <cell r="BS183" t="str">
            <v>2023420501000180E</v>
          </cell>
          <cell r="BT183">
            <v>72976180</v>
          </cell>
          <cell r="BU183" t="str">
            <v>LEIDY MARCELA GARAVITO ROMERO</v>
          </cell>
          <cell r="BV183" t="str">
            <v>https://www.secop.gov.co/CO1BusinessLine/Tendering/BuyerWorkArea/Index?docUniqueIdentifier=CO1.BDOS.4075158</v>
          </cell>
          <cell r="BW183" t="str">
            <v>VIGENTE</v>
          </cell>
          <cell r="BY183" t="str">
            <v>https://community.secop.gov.co/Public/Tendering/OpportunityDetail/Index?noticeUID=CO1.NTC.4094752&amp;isFromPublicArea=True&amp;isModal=False</v>
          </cell>
          <cell r="BZ183" t="str">
            <v>Bogotá</v>
          </cell>
          <cell r="CA183" t="str">
            <v>D.C.</v>
          </cell>
          <cell r="CB183">
            <v>44994</v>
          </cell>
          <cell r="CC183">
            <v>44981</v>
          </cell>
          <cell r="CD183" t="str">
            <v>paginaweb</v>
          </cell>
          <cell r="CE183" t="str">
            <v>@parquesnacionales.gov.co</v>
          </cell>
          <cell r="CF183" t="str">
            <v>paginaweb@parquesnacionales.gov.co</v>
          </cell>
          <cell r="CG183" t="str">
            <v>INGENIERA EN TELEMÁTICA</v>
          </cell>
          <cell r="CH183">
            <v>2023</v>
          </cell>
          <cell r="CI183" t="str">
            <v>DAVIVIENDA</v>
          </cell>
          <cell r="CJ183" t="str">
            <v>AHORROS</v>
          </cell>
          <cell r="CK183" t="str">
            <v>457900032428</v>
          </cell>
          <cell r="CM183" t="str">
            <v>NO</v>
          </cell>
        </row>
        <row r="184">
          <cell r="A184" t="str">
            <v>NC-CPS-181-2023</v>
          </cell>
          <cell r="B184" t="str">
            <v>2 NACIONAL</v>
          </cell>
          <cell r="C184" t="str">
            <v>CD-NC-196-2023</v>
          </cell>
          <cell r="D184">
            <v>181</v>
          </cell>
          <cell r="E184" t="str">
            <v>ELSA ROS MERY LEON MARTIN</v>
          </cell>
          <cell r="F184">
            <v>44995</v>
          </cell>
          <cell r="G184" t="str">
            <v>Prestar servicios profesionales especializados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en MIPG y enfoque financiero, y demás obligaciones asignadas por la Coordinadora del Grupo de Control Interno.</v>
          </cell>
          <cell r="H184" t="str">
            <v>PROFESIONAL</v>
          </cell>
          <cell r="I184" t="str">
            <v>2 CONTRATACIÓN DIRECTA</v>
          </cell>
          <cell r="J184" t="str">
            <v>14 PRESTACIÓN DE SERVICIOS</v>
          </cell>
          <cell r="K184" t="str">
            <v>N/A</v>
          </cell>
          <cell r="L184">
            <v>77101604</v>
          </cell>
          <cell r="M184">
            <v>17223</v>
          </cell>
          <cell r="O184">
            <v>34123</v>
          </cell>
          <cell r="P184">
            <v>44995</v>
          </cell>
          <cell r="S184" t="str">
            <v>SIMPLIFICADO</v>
          </cell>
          <cell r="T184">
            <v>6500000</v>
          </cell>
          <cell r="U184">
            <v>63050000</v>
          </cell>
          <cell r="V184" t="str">
            <v>Sesenta y tres millones cincuenta mil pesos</v>
          </cell>
          <cell r="X184" t="str">
            <v>1 PERSONA NATURAL</v>
          </cell>
          <cell r="Y184" t="str">
            <v>3 CÉDULA DE CIUDADANÍA</v>
          </cell>
          <cell r="Z184">
            <v>52103950</v>
          </cell>
          <cell r="AA184" t="str">
            <v>N-A</v>
          </cell>
          <cell r="AB184" t="str">
            <v>11 NO SE DILIGENCIA INFORMACIÓN PARA ESTE FORMULARIO EN ESTE PERÍODO DE REPORTE</v>
          </cell>
          <cell r="AC184" t="str">
            <v>FEMENINO</v>
          </cell>
          <cell r="AD184" t="str">
            <v>CUNDINAMARCA</v>
          </cell>
          <cell r="AE184" t="str">
            <v>MANTA</v>
          </cell>
          <cell r="AF184" t="str">
            <v>ELSA ROS</v>
          </cell>
          <cell r="AG184" t="str">
            <v>MERY</v>
          </cell>
          <cell r="AH184" t="str">
            <v>LEON</v>
          </cell>
          <cell r="AI184" t="str">
            <v>MARTIN</v>
          </cell>
          <cell r="AJ184" t="str">
            <v>SI</v>
          </cell>
          <cell r="AK184" t="str">
            <v>1 PÓLIZA</v>
          </cell>
          <cell r="AL184" t="str">
            <v>12 SEGUROS DEL ESTADO</v>
          </cell>
          <cell r="AM184" t="str">
            <v>2 CUMPLIMIENTO</v>
          </cell>
          <cell r="AN184">
            <v>44995</v>
          </cell>
          <cell r="AO184" t="str">
            <v>63-44-101013699</v>
          </cell>
          <cell r="AP184" t="str">
            <v>SAF-SUBDIRECCION ADMINISTRATIVA Y FINANCIERA</v>
          </cell>
          <cell r="AQ184" t="str">
            <v>GRUPO DE CONTRATOS</v>
          </cell>
          <cell r="AR184" t="str">
            <v>GRUPO DE CONTROL INTERNO</v>
          </cell>
          <cell r="AS184" t="str">
            <v>2 SUPERVISOR</v>
          </cell>
          <cell r="AT184" t="str">
            <v>3 CÉDULA DE CIUDADANÍA</v>
          </cell>
          <cell r="AU184">
            <v>51819216</v>
          </cell>
          <cell r="AV184" t="str">
            <v>GLADYS ESPITIA PEÑA</v>
          </cell>
          <cell r="AW184">
            <v>291</v>
          </cell>
          <cell r="AX184">
            <v>9.6999999999999993</v>
          </cell>
          <cell r="BB184">
            <v>-45500000</v>
          </cell>
          <cell r="BF184">
            <v>44995</v>
          </cell>
          <cell r="BG184">
            <v>44995</v>
          </cell>
          <cell r="BH184">
            <v>44995</v>
          </cell>
          <cell r="BI184">
            <v>45085</v>
          </cell>
          <cell r="BJ184">
            <v>45086</v>
          </cell>
          <cell r="BS184" t="str">
            <v>2023420501000181E</v>
          </cell>
          <cell r="BT184">
            <v>17550000</v>
          </cell>
          <cell r="BU184" t="str">
            <v>ALFONSO DAVID ORTIZ</v>
          </cell>
          <cell r="BV184" t="str">
            <v>https://www.secop.gov.co/CO1BusinessLine/Tendering/BuyerWorkArea/Index?docUniqueIdentifier=CO1.BDOS.4150813</v>
          </cell>
          <cell r="BW184" t="str">
            <v>LIQUIDADO</v>
          </cell>
          <cell r="BY184" t="str">
            <v>https://community.secop.gov.co/Public/Tendering/OpportunityDetail/Index?noticeUID=CO1.NTC.4153038&amp;isFromPublicArea=True&amp;isModal=False</v>
          </cell>
          <cell r="BZ184" t="str">
            <v>Bogotá</v>
          </cell>
          <cell r="CA184" t="str">
            <v>D.C.</v>
          </cell>
          <cell r="CB184">
            <v>44995</v>
          </cell>
          <cell r="CC184">
            <v>44980</v>
          </cell>
          <cell r="CD184" t="str">
            <v>elsa.leon</v>
          </cell>
          <cell r="CE184" t="str">
            <v>@parquesnacionales.gov.co</v>
          </cell>
          <cell r="CF184" t="str">
            <v>elsa.leon@parquesnacionales.gov.co</v>
          </cell>
          <cell r="CG184" t="str">
            <v>CONTADORA PÚBLICA</v>
          </cell>
          <cell r="CH184">
            <v>2023</v>
          </cell>
          <cell r="CI184" t="str">
            <v>BANCOLOMBIA</v>
          </cell>
          <cell r="CJ184" t="str">
            <v>AHORROS</v>
          </cell>
          <cell r="CK184" t="str">
            <v>03217812207</v>
          </cell>
          <cell r="CM184" t="str">
            <v>NO</v>
          </cell>
        </row>
        <row r="185">
          <cell r="A185" t="str">
            <v>NC-CPS-182-2023</v>
          </cell>
          <cell r="B185" t="str">
            <v>2 NACIONAL</v>
          </cell>
          <cell r="C185" t="str">
            <v>CD-NC195-2023</v>
          </cell>
          <cell r="D185">
            <v>182</v>
          </cell>
          <cell r="E185" t="str">
            <v>EDNA PATRICIA RANGEL BARRAGAN</v>
          </cell>
          <cell r="F185">
            <v>44995</v>
          </cell>
          <cell r="G185" t="str">
            <v>Prestación de servicios profesionales de asesoría y acompañamiento jurídico en materia contractual a la Subdirección de Gestión y Manejo de Áreas protegidas, para garantizar el cumplimiento de la normatividad en los procesos de contratación que se deban adelantar en virtud de las funciones asignadas a la citada área.</v>
          </cell>
          <cell r="H185" t="str">
            <v>PROFESIONAL</v>
          </cell>
          <cell r="I185" t="str">
            <v>2 CONTRATACIÓN DIRECTA</v>
          </cell>
          <cell r="J185" t="str">
            <v>14 PRESTACIÓN DE SERVICIOS</v>
          </cell>
          <cell r="K185" t="str">
            <v>N/A</v>
          </cell>
          <cell r="L185">
            <v>80101604</v>
          </cell>
          <cell r="M185">
            <v>8823</v>
          </cell>
          <cell r="O185">
            <v>34223</v>
          </cell>
          <cell r="P185">
            <v>44995</v>
          </cell>
          <cell r="S185" t="str">
            <v>SIMPLIFICADO</v>
          </cell>
          <cell r="T185">
            <v>12639905</v>
          </cell>
          <cell r="U185">
            <v>122607078</v>
          </cell>
          <cell r="V185" t="str">
            <v>Ciento veintidos millones seiscientos siete mil setenta y ocho pesos</v>
          </cell>
          <cell r="X185" t="str">
            <v>1 PERSONA NATURAL</v>
          </cell>
          <cell r="Y185" t="str">
            <v>3 CÉDULA DE CIUDADANÍA</v>
          </cell>
          <cell r="Z185">
            <v>52047323</v>
          </cell>
          <cell r="AA185" t="str">
            <v>N-A</v>
          </cell>
          <cell r="AB185" t="str">
            <v>11 NO SE DILIGENCIA INFORMACIÓN PARA ESTE FORMULARIO EN ESTE PERÍODO DE REPORTE</v>
          </cell>
          <cell r="AC185" t="str">
            <v>FEMENINO</v>
          </cell>
          <cell r="AD185" t="str">
            <v>CUNDINAMARCA</v>
          </cell>
          <cell r="AE185" t="str">
            <v>BOGOTÁ</v>
          </cell>
          <cell r="AF185" t="str">
            <v>EDNA</v>
          </cell>
          <cell r="AG185" t="str">
            <v>PATRICIA</v>
          </cell>
          <cell r="AH185" t="str">
            <v>RANGEL</v>
          </cell>
          <cell r="AI185" t="str">
            <v>BARRAGAN</v>
          </cell>
          <cell r="AJ185" t="str">
            <v>SI</v>
          </cell>
          <cell r="AK185" t="str">
            <v>1 PÓLIZA</v>
          </cell>
          <cell r="AL185" t="str">
            <v>12 SEGUROS DEL ESTADO</v>
          </cell>
          <cell r="AM185" t="str">
            <v>2 CUMPLIMIENTO</v>
          </cell>
          <cell r="AN185">
            <v>44995</v>
          </cell>
          <cell r="AO185" t="str">
            <v>21-46-101065676</v>
          </cell>
          <cell r="AP185" t="str">
            <v>SGMAP-SUBDIRECCION DE GESTION Y MANEJO DE AREAS PROTEGIDAS</v>
          </cell>
          <cell r="AQ185" t="str">
            <v>GRUPO DE CONTRATOS</v>
          </cell>
          <cell r="AR185" t="str">
            <v>SUBDIRECCIÓN DE GESTIÓN Y MANEJO Y ÁREAS PROTEGIDAS</v>
          </cell>
          <cell r="AS185" t="str">
            <v>2 SUPERVISOR</v>
          </cell>
          <cell r="AT185" t="str">
            <v>3 CÉDULA DE CIUDADANÍA</v>
          </cell>
          <cell r="AU185">
            <v>52197050</v>
          </cell>
          <cell r="AV185" t="str">
            <v>EDNA MARIA CAROLINA JARRO FAJARDO</v>
          </cell>
          <cell r="AW185">
            <v>291</v>
          </cell>
          <cell r="AX185">
            <v>9.6999999999999993</v>
          </cell>
          <cell r="BB185">
            <v>-52244940</v>
          </cell>
          <cell r="BF185">
            <v>44995</v>
          </cell>
          <cell r="BG185">
            <v>44999</v>
          </cell>
          <cell r="BH185">
            <v>44999</v>
          </cell>
          <cell r="BI185">
            <v>45190</v>
          </cell>
          <cell r="BS185" t="str">
            <v>2023420501000182E</v>
          </cell>
          <cell r="BT185">
            <v>70362138</v>
          </cell>
          <cell r="BU185" t="str">
            <v>MYRIAM JANETH GONZALEZ</v>
          </cell>
          <cell r="BV185" t="str">
            <v>https://www.secop.gov.co/CO1BusinessLine/Tendering/BuyerWorkArea/Index?docUniqueIdentifier=CO1.BDOS.4150005</v>
          </cell>
          <cell r="BW185" t="str">
            <v>TERMINADO ANTICIPADAMENTE</v>
          </cell>
          <cell r="BY185" t="str">
            <v>https://community.secop.gov.co/Public/Tendering/OpportunityDetail/Index?noticeUID=CO1.NTC.4152457&amp;isFromPublicArea=True&amp;isModal=False</v>
          </cell>
          <cell r="BZ185" t="str">
            <v>Bogotá</v>
          </cell>
          <cell r="CA185" t="str">
            <v>D.C.</v>
          </cell>
          <cell r="CB185">
            <v>44995</v>
          </cell>
          <cell r="CC185">
            <v>44999</v>
          </cell>
          <cell r="CD185" t="str">
            <v>edna.rangel</v>
          </cell>
          <cell r="CE185" t="str">
            <v>@parquesnacionales.gov.co</v>
          </cell>
          <cell r="CF185" t="str">
            <v>edna.rangel@parquesnacionales.gov.co</v>
          </cell>
          <cell r="CG185" t="str">
            <v>ABOGADA</v>
          </cell>
          <cell r="CH185">
            <v>2023</v>
          </cell>
          <cell r="CI185" t="str">
            <v>DAVIVIENDA</v>
          </cell>
          <cell r="CJ185" t="str">
            <v>AHORROS</v>
          </cell>
          <cell r="CK185" t="str">
            <v>001770067971</v>
          </cell>
          <cell r="CM185" t="str">
            <v>NO</v>
          </cell>
        </row>
        <row r="186">
          <cell r="A186" t="str">
            <v>NC-CPS-183-2023</v>
          </cell>
          <cell r="B186" t="str">
            <v>2 NACIONAL</v>
          </cell>
          <cell r="C186" t="str">
            <v>CD-NC-194-2023</v>
          </cell>
          <cell r="D186">
            <v>183</v>
          </cell>
          <cell r="E186" t="str">
            <v>MARIA CRISTINA RUIZ GONZALEZ</v>
          </cell>
          <cell r="F186">
            <v>44998</v>
          </cell>
          <cell r="G186" t="str">
            <v>Prestar servicios profesionales para apoyar la implementación y seguimiento de las estrategias de comunicaciones, vinculando públicos internos en los tres niveles de Gestión y niveles externos, que conlleve al posicionamiento de la entidad.</v>
          </cell>
          <cell r="H186" t="str">
            <v>PROFESIONAL</v>
          </cell>
          <cell r="I186" t="str">
            <v>2 CONTRATACIÓN DIRECTA</v>
          </cell>
          <cell r="J186" t="str">
            <v>14 PRESTACIÓN DE SERVICIOS</v>
          </cell>
          <cell r="K186" t="str">
            <v>N/A</v>
          </cell>
          <cell r="L186">
            <v>82111902</v>
          </cell>
          <cell r="M186">
            <v>35823</v>
          </cell>
          <cell r="O186">
            <v>34523</v>
          </cell>
          <cell r="P186">
            <v>44998</v>
          </cell>
          <cell r="S186" t="str">
            <v>SIMPLIFICADO</v>
          </cell>
          <cell r="T186">
            <v>8199604</v>
          </cell>
          <cell r="U186">
            <v>80082799</v>
          </cell>
          <cell r="V186" t="str">
            <v>Ochenta millones ochenta y dos mil setecientos noventa y nueve pesos</v>
          </cell>
          <cell r="X186" t="str">
            <v>1 PERSONA NATURAL</v>
          </cell>
          <cell r="Y186" t="str">
            <v>3 CÉDULA DE CIUDADANÍA</v>
          </cell>
          <cell r="Z186">
            <v>52109123</v>
          </cell>
          <cell r="AA186" t="str">
            <v>N-A</v>
          </cell>
          <cell r="AB186" t="str">
            <v>11 NO SE DILIGENCIA INFORMACIÓN PARA ESTE FORMULARIO EN ESTE PERÍODO DE REPORTE</v>
          </cell>
          <cell r="AC186" t="str">
            <v>FEMENINO</v>
          </cell>
          <cell r="AD186" t="str">
            <v>CUNDINAMARCA</v>
          </cell>
          <cell r="AE186" t="str">
            <v>BOGOTÁ</v>
          </cell>
          <cell r="AF186" t="str">
            <v>MARIA</v>
          </cell>
          <cell r="AG186" t="str">
            <v>CRISTINA</v>
          </cell>
          <cell r="AH186" t="str">
            <v>RUIZ</v>
          </cell>
          <cell r="AI186" t="str">
            <v>GONZALEZ</v>
          </cell>
          <cell r="AJ186" t="str">
            <v>SI</v>
          </cell>
          <cell r="AK186" t="str">
            <v>1 PÓLIZA</v>
          </cell>
          <cell r="AL186" t="str">
            <v>12 SEGUROS DEL ESTADO</v>
          </cell>
          <cell r="AM186" t="str">
            <v>2 CUMPLIMIENTO</v>
          </cell>
          <cell r="AN186">
            <v>44998</v>
          </cell>
          <cell r="AO186" t="str">
            <v>21-46-101065712</v>
          </cell>
          <cell r="AP186" t="str">
            <v>SAF-SUBDIRECCION ADMINISTRATIVA Y FINANCIERA</v>
          </cell>
          <cell r="AQ186" t="str">
            <v>GRUPO DE CONTRATOS</v>
          </cell>
          <cell r="AR186" t="str">
            <v>GRUPO DE COMUNICACIONES</v>
          </cell>
          <cell r="AS186" t="str">
            <v>2 SUPERVISOR</v>
          </cell>
          <cell r="AT186" t="str">
            <v>3 CÉDULA DE CIUDADANÍA</v>
          </cell>
          <cell r="AU186">
            <v>79590259</v>
          </cell>
          <cell r="AV186" t="str">
            <v>JUAN CARLOS CUERVO LEON</v>
          </cell>
          <cell r="AW186">
            <v>292</v>
          </cell>
          <cell r="AX186">
            <v>9.7333333333333325</v>
          </cell>
          <cell r="BF186">
            <v>44998</v>
          </cell>
          <cell r="BG186">
            <v>44998</v>
          </cell>
          <cell r="BH186">
            <v>44998</v>
          </cell>
          <cell r="BI186">
            <v>45290</v>
          </cell>
          <cell r="BS186" t="str">
            <v> 2023420501000183E</v>
          </cell>
          <cell r="BT186">
            <v>80082799</v>
          </cell>
          <cell r="BU186" t="str">
            <v>EDNA ROCIO CASTRO</v>
          </cell>
          <cell r="BV186" t="str">
            <v>https://www.secop.gov.co/CO1BusinessLine/Tendering/BuyerWorkArea/Index?docUniqueIdentifier=CO1.BDOS.4136217</v>
          </cell>
          <cell r="BW186" t="str">
            <v>VIGENTE</v>
          </cell>
          <cell r="BY186" t="str">
            <v>https://community.secop.gov.co/Public/Tendering/OpportunityDetail/Index?noticeUID=CO1.NTC.4146280&amp;isFromPublicArea=True&amp;isModal=False</v>
          </cell>
          <cell r="BZ186" t="str">
            <v>Bogotá</v>
          </cell>
          <cell r="CA186" t="str">
            <v>D.C.</v>
          </cell>
          <cell r="CB186">
            <v>44998</v>
          </cell>
          <cell r="CC186">
            <v>44976</v>
          </cell>
          <cell r="CD186" t="str">
            <v>maria.ruiz</v>
          </cell>
          <cell r="CE186" t="str">
            <v>@parquesnacionales.gov.co</v>
          </cell>
          <cell r="CF186" t="str">
            <v>maria.ruiz@parquesnacionales.gov.co</v>
          </cell>
          <cell r="CG186" t="str">
            <v>SOCIOLOGA</v>
          </cell>
          <cell r="CH186">
            <v>2023</v>
          </cell>
          <cell r="CI186" t="str">
            <v>DAVIVIENDA</v>
          </cell>
          <cell r="CJ186" t="str">
            <v>AHORROS</v>
          </cell>
          <cell r="CK186" t="str">
            <v>458200139574</v>
          </cell>
          <cell r="CM186" t="str">
            <v>NO</v>
          </cell>
        </row>
        <row r="187">
          <cell r="A187" t="str">
            <v>NC-CPS-184-2023</v>
          </cell>
          <cell r="B187" t="str">
            <v>2 NACIONAL</v>
          </cell>
          <cell r="C187" t="str">
            <v>CD-NC-198-2023</v>
          </cell>
          <cell r="D187">
            <v>184</v>
          </cell>
          <cell r="E187" t="str">
            <v>MANUELA CANO BURGOS</v>
          </cell>
          <cell r="F187">
            <v>44999</v>
          </cell>
          <cell r="G187" t="str">
            <v>Prestar Servicios Profesionales para generar los protocolos de relacionamiento con los equipos de las Áreas Protegidas y las Direcciones Territoriales, que permitan generar las estrategias y lineamientos de comunicación con comunidades y diferentes grupos étnicos</v>
          </cell>
          <cell r="H187" t="str">
            <v>PROFESIONAL</v>
          </cell>
          <cell r="I187" t="str">
            <v>2 CONTRATACIÓN DIRECTA</v>
          </cell>
          <cell r="J187" t="str">
            <v>14 PRESTACIÓN DE SERVICIOS</v>
          </cell>
          <cell r="K187" t="str">
            <v>N/A</v>
          </cell>
          <cell r="L187">
            <v>82111902</v>
          </cell>
          <cell r="M187">
            <v>36523</v>
          </cell>
          <cell r="O187">
            <v>35223</v>
          </cell>
          <cell r="P187">
            <v>44999</v>
          </cell>
          <cell r="S187" t="str">
            <v>SIMPLIFICADO</v>
          </cell>
          <cell r="T187">
            <v>6494854</v>
          </cell>
          <cell r="U187">
            <v>62350598</v>
          </cell>
          <cell r="V187" t="str">
            <v>Sesenta y dos millones trescientos cincuenta mil quinientos noventa y ocho pesos</v>
          </cell>
          <cell r="X187" t="str">
            <v>1 PERSONA NATURAL</v>
          </cell>
          <cell r="Y187" t="str">
            <v>3 CÉDULA DE CIUDADANÍA</v>
          </cell>
          <cell r="Z187">
            <v>1053331630</v>
          </cell>
          <cell r="AA187" t="str">
            <v>N-A</v>
          </cell>
          <cell r="AB187" t="str">
            <v>11 NO SE DILIGENCIA INFORMACIÓN PARA ESTE FORMULARIO EN ESTE PERÍODO DE REPORTE</v>
          </cell>
          <cell r="AC187" t="str">
            <v>FEMENINO</v>
          </cell>
          <cell r="AD187" t="str">
            <v>BOYACA</v>
          </cell>
          <cell r="AE187" t="str">
            <v>CHIQUINQUIRÁ</v>
          </cell>
          <cell r="AF187" t="str">
            <v>MANUELA</v>
          </cell>
          <cell r="AG187" t="str">
            <v>CANO</v>
          </cell>
          <cell r="AH187" t="str">
            <v>BURGOS</v>
          </cell>
          <cell r="AJ187" t="str">
            <v>SI</v>
          </cell>
          <cell r="AK187" t="str">
            <v>1 PÓLIZA</v>
          </cell>
          <cell r="AL187" t="str">
            <v>8 MUNDIAL SEGUROS</v>
          </cell>
          <cell r="AM187" t="str">
            <v>2 CUMPLIMIENTO</v>
          </cell>
          <cell r="AN187">
            <v>44999</v>
          </cell>
          <cell r="AO187" t="str">
            <v>BY- 100033699</v>
          </cell>
          <cell r="AP187" t="str">
            <v>SAF-SUBDIRECCION ADMINISTRATIVA Y FINANCIERA</v>
          </cell>
          <cell r="AQ187" t="str">
            <v>GRUPO DE CONTRATOS</v>
          </cell>
          <cell r="AR187" t="str">
            <v>GRUPO DE COMUNICACIONES</v>
          </cell>
          <cell r="AS187" t="str">
            <v>2 SUPERVISOR</v>
          </cell>
          <cell r="AT187" t="str">
            <v>3 CÉDULA DE CIUDADANÍA</v>
          </cell>
          <cell r="AU187">
            <v>79590259</v>
          </cell>
          <cell r="AV187" t="str">
            <v>JUAN CARLOS CUERVO LEON</v>
          </cell>
          <cell r="AW187">
            <v>288</v>
          </cell>
          <cell r="AX187">
            <v>9.6</v>
          </cell>
          <cell r="BF187">
            <v>44999</v>
          </cell>
          <cell r="BG187">
            <v>45001</v>
          </cell>
          <cell r="BH187">
            <v>45001</v>
          </cell>
          <cell r="BI187">
            <v>45290</v>
          </cell>
          <cell r="BS187" t="str">
            <v>2023420501000184E</v>
          </cell>
          <cell r="BT187">
            <v>62350598</v>
          </cell>
          <cell r="BU187" t="str">
            <v>MYRIAM JANETH GONZALEZ</v>
          </cell>
          <cell r="BV187" t="str">
            <v>https://www.secop.gov.co/CO1BusinessLine/Tendering/BuyerWorkArea/Index?docUniqueIdentifier=CO1.BDOS.4152831</v>
          </cell>
          <cell r="BW187" t="str">
            <v>VIGENTE</v>
          </cell>
          <cell r="BY187" t="str">
            <v>https://community.secop.gov.co/Public/Tendering/OpportunityDetail/Index?noticeUID=CO1.NTC.4169796&amp;isFromPublicArea=True&amp;isModal=False</v>
          </cell>
          <cell r="BZ187" t="str">
            <v>Bogotá</v>
          </cell>
          <cell r="CA187" t="str">
            <v>D.C.</v>
          </cell>
          <cell r="CB187">
            <v>45001</v>
          </cell>
          <cell r="CC187">
            <v>44995</v>
          </cell>
          <cell r="CD187" t="str">
            <v>guardianes.dechiribiquete</v>
          </cell>
          <cell r="CE187" t="str">
            <v>@parquesnacionales.gov.co</v>
          </cell>
          <cell r="CF187" t="str">
            <v>guardianes.dechiribiquete@parquesnacionales.gov.co</v>
          </cell>
          <cell r="CG187" t="str">
            <v>COMUNICADORA SOCIAL</v>
          </cell>
          <cell r="CH187">
            <v>2023</v>
          </cell>
          <cell r="CI187" t="str">
            <v>DAVIVIENDA</v>
          </cell>
          <cell r="CJ187" t="str">
            <v>AHORROS</v>
          </cell>
          <cell r="CK187" t="str">
            <v>005000235928</v>
          </cell>
          <cell r="CM187" t="str">
            <v>NO</v>
          </cell>
        </row>
        <row r="188">
          <cell r="A188" t="str">
            <v>NC-CPS-185-2023</v>
          </cell>
          <cell r="B188" t="str">
            <v>2 NACIONAL</v>
          </cell>
          <cell r="C188" t="str">
            <v>CD-NC-201-2023</v>
          </cell>
          <cell r="D188">
            <v>185</v>
          </cell>
          <cell r="E188" t="str">
            <v>JESÚS ANTONIO SÁNCHEZ GÓMEZ</v>
          </cell>
          <cell r="F188">
            <v>44999</v>
          </cell>
          <cell r="G188" t="str">
            <v>Prestar los servicios profesionales en la Oficina Asesora Jurídica de Parques Nacionales Naturales de Colombia para el soporte jurídico de los diversos asuntos misionales de la entidad, en especial en la elaboración de los instrumentos normativos y jurídicos que conduzcan al manejo de los conflictos socio ambientales por Uso Ocupación y Tenencia dentro de las áreas del Sistema de Parques Nacionales Naturales de Colombia, revisión de los planes de manejo o instrumentos de planificación de las áreas protegidas, así como en la elaboración de instrumentos normativos que conduzcan al cumplimiento de la misión y funciones de la entidad.</v>
          </cell>
          <cell r="H188" t="str">
            <v>PROFESIONAL</v>
          </cell>
          <cell r="I188" t="str">
            <v>2 CONTRATACIÓN DIRECTA</v>
          </cell>
          <cell r="J188" t="str">
            <v>14 PRESTACIÓN DE SERVICIOS</v>
          </cell>
          <cell r="K188" t="str">
            <v>N/A</v>
          </cell>
          <cell r="L188">
            <v>77101700</v>
          </cell>
          <cell r="M188">
            <v>29023</v>
          </cell>
          <cell r="O188">
            <v>35323</v>
          </cell>
          <cell r="P188">
            <v>44999</v>
          </cell>
          <cell r="S188" t="str">
            <v>SIMPLIFICADO</v>
          </cell>
          <cell r="T188">
            <v>6900000</v>
          </cell>
          <cell r="U188">
            <v>48300000</v>
          </cell>
          <cell r="V188" t="str">
            <v>Cuarenta y ocho millones trescientos mil pesos</v>
          </cell>
          <cell r="X188" t="str">
            <v>1 PERSONA NATURAL</v>
          </cell>
          <cell r="Y188" t="str">
            <v>3 CÉDULA DE CIUDADANÍA</v>
          </cell>
          <cell r="Z188">
            <v>1110492529</v>
          </cell>
          <cell r="AA188" t="str">
            <v>N-A</v>
          </cell>
          <cell r="AB188" t="str">
            <v>11 NO SE DILIGENCIA INFORMACIÓN PARA ESTE FORMULARIO EN ESTE PERÍODO DE REPORTE</v>
          </cell>
          <cell r="AC188" t="str">
            <v>MASCULINO</v>
          </cell>
          <cell r="AD188" t="str">
            <v xml:space="preserve">TOLIMA </v>
          </cell>
          <cell r="AE188" t="str">
            <v>IBAGUÉ</v>
          </cell>
          <cell r="AF188" t="str">
            <v>JESÚS</v>
          </cell>
          <cell r="AG188" t="str">
            <v>ANTONIO</v>
          </cell>
          <cell r="AH188" t="str">
            <v>SÁNCHEZ</v>
          </cell>
          <cell r="AI188" t="str">
            <v>GÓMEZ</v>
          </cell>
          <cell r="AJ188" t="str">
            <v>NO</v>
          </cell>
          <cell r="AK188" t="str">
            <v>6 NO CONSTITUYÓ GARANTÍAS</v>
          </cell>
          <cell r="AL188" t="str">
            <v>N-A</v>
          </cell>
          <cell r="AM188" t="str">
            <v>N-A</v>
          </cell>
          <cell r="AN188" t="str">
            <v>N-A</v>
          </cell>
          <cell r="AO188" t="str">
            <v>N-A</v>
          </cell>
          <cell r="AP188" t="str">
            <v>SAF-SUBDIRECCION ADMINISTRATIVA Y FINANCIERA</v>
          </cell>
          <cell r="AQ188" t="str">
            <v>GRUPO DE CONTRATOS</v>
          </cell>
          <cell r="AR188" t="str">
            <v>OFICINA ASESORA JURIDICA</v>
          </cell>
          <cell r="AS188" t="str">
            <v>2 SUPERVISOR</v>
          </cell>
          <cell r="AT188" t="str">
            <v>3 CÉDULA DE CIUDADANÍA</v>
          </cell>
          <cell r="AU188">
            <v>1020726354</v>
          </cell>
          <cell r="AV188" t="str">
            <v>ALEJANDRO ESPINOSA AYALA</v>
          </cell>
          <cell r="AW188">
            <v>210</v>
          </cell>
          <cell r="AX188">
            <v>7</v>
          </cell>
          <cell r="BA188">
            <v>1</v>
          </cell>
          <cell r="BB188">
            <v>17710000</v>
          </cell>
          <cell r="BC188">
            <v>45212</v>
          </cell>
          <cell r="BD188">
            <v>77</v>
          </cell>
          <cell r="BE188">
            <v>45212</v>
          </cell>
          <cell r="BF188">
            <v>44999</v>
          </cell>
          <cell r="BG188">
            <v>44999</v>
          </cell>
          <cell r="BH188">
            <v>44999</v>
          </cell>
          <cell r="BI188">
            <v>45290</v>
          </cell>
          <cell r="BS188" t="str">
            <v>2023420501000185E</v>
          </cell>
          <cell r="BT188">
            <v>66010000</v>
          </cell>
          <cell r="BU188" t="str">
            <v>LUZ JANETH VILLALBA SUAREZ</v>
          </cell>
          <cell r="BV188" t="str">
            <v>https://www.secop.gov.co/CO1BusinessLine/Tendering/BuyerWorkArea/Index?docUniqueIdentifier=CO1.BDOS.4166277</v>
          </cell>
          <cell r="BW188" t="str">
            <v>VIGENTE</v>
          </cell>
          <cell r="BY188" t="str">
            <v>https://community.secop.gov.co/Public/Tendering/OpportunityDetail/Index?noticeUID=CO1.NTC.4170895&amp;isFromPublicArea=True&amp;isModal=False</v>
          </cell>
          <cell r="BZ188" t="str">
            <v>Bogotá</v>
          </cell>
          <cell r="CA188" t="str">
            <v>D.C.</v>
          </cell>
          <cell r="CB188" t="str">
            <v>N-A</v>
          </cell>
          <cell r="CC188">
            <v>44992</v>
          </cell>
          <cell r="CD188" t="str">
            <v>jesus.sanchez</v>
          </cell>
          <cell r="CE188" t="str">
            <v>@parquesnacionales.gov.co</v>
          </cell>
          <cell r="CF188" t="str">
            <v>jesus.sanchez@parquesnacionales.gov.co</v>
          </cell>
          <cell r="CG188" t="str">
            <v>ABOGADO</v>
          </cell>
          <cell r="CH188">
            <v>2023</v>
          </cell>
          <cell r="CI188" t="str">
            <v>BANCOLOMBIA</v>
          </cell>
          <cell r="CJ188" t="str">
            <v>AHORROS</v>
          </cell>
          <cell r="CK188" t="str">
            <v xml:space="preserve">86990453197 </v>
          </cell>
          <cell r="CM188" t="str">
            <v>NO</v>
          </cell>
        </row>
        <row r="189">
          <cell r="A189" t="str">
            <v>NC-CPS-186-2023</v>
          </cell>
          <cell r="B189" t="str">
            <v>2 NACIONAL</v>
          </cell>
          <cell r="C189" t="str">
            <v>CD-NC-202-2023</v>
          </cell>
          <cell r="D189">
            <v>186</v>
          </cell>
          <cell r="E189" t="str">
            <v>HANSEL ANDRE OYUELA PERDOMO</v>
          </cell>
          <cell r="F189">
            <v>45001</v>
          </cell>
          <cell r="G189" t="str">
            <v>Prestación de servicios profesionales para la inclusión de la gestión de los servicios ecosistémicos en la planeación del manejo de las áreas protegidas administradas por Parques Nacionales Naturales de Colombia.</v>
          </cell>
          <cell r="H189" t="str">
            <v>PROFESIONAL</v>
          </cell>
          <cell r="I189" t="str">
            <v>2 CONTRATACIÓN DIRECTA</v>
          </cell>
          <cell r="J189" t="str">
            <v>14 PRESTACIÓN DE SERVICIOS</v>
          </cell>
          <cell r="K189" t="str">
            <v>N/A</v>
          </cell>
          <cell r="L189">
            <v>77101604</v>
          </cell>
          <cell r="M189">
            <v>24223</v>
          </cell>
          <cell r="O189">
            <v>35823</v>
          </cell>
          <cell r="P189">
            <v>45001</v>
          </cell>
          <cell r="S189" t="str">
            <v>SIMPLIFICADO</v>
          </cell>
          <cell r="T189">
            <v>3399000</v>
          </cell>
          <cell r="U189">
            <v>32403800</v>
          </cell>
          <cell r="V189" t="str">
            <v>Treinta y dos millones cuatrocientos tres mil ochocientos pesos</v>
          </cell>
          <cell r="X189" t="str">
            <v>1 PERSONA NATURAL</v>
          </cell>
          <cell r="Y189" t="str">
            <v>3 CÉDULA DE CIUDADANÍA</v>
          </cell>
          <cell r="Z189">
            <v>1032493086</v>
          </cell>
          <cell r="AA189" t="str">
            <v>N-A</v>
          </cell>
          <cell r="AB189" t="str">
            <v>11 NO SE DILIGENCIA INFORMACIÓN PARA ESTE FORMULARIO EN ESTE PERÍODO DE REPORTE</v>
          </cell>
          <cell r="AC189" t="str">
            <v>MASCULINO</v>
          </cell>
          <cell r="AD189" t="str">
            <v>TOLIMA</v>
          </cell>
          <cell r="AE189" t="str">
            <v>IBAGUÉ</v>
          </cell>
          <cell r="AF189" t="str">
            <v>HANSEL</v>
          </cell>
          <cell r="AG189" t="str">
            <v>ANDRE</v>
          </cell>
          <cell r="AH189" t="str">
            <v>OYUELA</v>
          </cell>
          <cell r="AI189" t="str">
            <v>PERDOMO</v>
          </cell>
          <cell r="AJ189" t="str">
            <v>NO</v>
          </cell>
          <cell r="AK189" t="str">
            <v>6 NO CONSTITUYÓ GARANTÍAS</v>
          </cell>
          <cell r="AL189" t="str">
            <v>N-A</v>
          </cell>
          <cell r="AM189" t="str">
            <v>N-A</v>
          </cell>
          <cell r="AN189" t="str">
            <v>N-A</v>
          </cell>
          <cell r="AO189" t="str">
            <v>N-A</v>
          </cell>
          <cell r="AP189" t="str">
            <v>SGMAP-SUBDIRECCION DE GESTION Y MANEJO DE AREAS PROTEGIDAS</v>
          </cell>
          <cell r="AQ189" t="str">
            <v>GRUPO DE CONTRATOS</v>
          </cell>
          <cell r="AR189" t="str">
            <v>GRUPO DE PLANEACIÓN Y MANEJO</v>
          </cell>
          <cell r="AS189" t="str">
            <v>2 SUPERVISOR</v>
          </cell>
          <cell r="AT189" t="str">
            <v>3 CÉDULA DE CIUDADANÍA</v>
          </cell>
          <cell r="AU189">
            <v>80875190</v>
          </cell>
          <cell r="AV189" t="str">
            <v>CESAR ANDRES DELGADO HERNÁNDEZ</v>
          </cell>
          <cell r="AW189">
            <v>286</v>
          </cell>
          <cell r="AX189">
            <v>9.5333333333333332</v>
          </cell>
          <cell r="BF189">
            <v>45001</v>
          </cell>
          <cell r="BG189">
            <v>45001</v>
          </cell>
          <cell r="BH189">
            <v>45001</v>
          </cell>
          <cell r="BI189">
            <v>45290</v>
          </cell>
          <cell r="BS189" t="str">
            <v>2023420501000186E</v>
          </cell>
          <cell r="BT189">
            <v>32403800</v>
          </cell>
          <cell r="BU189" t="str">
            <v>LUZ JANETH VILLALBA SUAREZ</v>
          </cell>
          <cell r="BV189" t="str">
            <v>https://www.secop.gov.co/CO1BusinessLine/Tendering/BuyerWorkArea/Index?docUniqueIdentifier=CO1.BDOS.4167784</v>
          </cell>
          <cell r="BW189" t="str">
            <v>VIGENTE</v>
          </cell>
          <cell r="BY189" t="str">
            <v>https://community.secop.gov.co/Public/Tendering/OpportunityDetail/Index?noticeUID=CO1.NTC.4171915&amp;isFromPublicArea=True&amp;isModal=False</v>
          </cell>
          <cell r="BZ189" t="str">
            <v>Bogotá</v>
          </cell>
          <cell r="CA189" t="str">
            <v>D.C.</v>
          </cell>
          <cell r="CB189" t="str">
            <v>N-A</v>
          </cell>
          <cell r="CC189">
            <v>45000</v>
          </cell>
          <cell r="CD189" t="str">
            <v>cambioclimatico</v>
          </cell>
          <cell r="CE189" t="str">
            <v>@parquesnacionales.gov.co</v>
          </cell>
          <cell r="CF189" t="str">
            <v>cambioclimatico@parquesnacionales.gov.co</v>
          </cell>
          <cell r="CG189" t="str">
            <v>BIOLOGO</v>
          </cell>
          <cell r="CH189">
            <v>2023</v>
          </cell>
          <cell r="CI189" t="str">
            <v>DAVIVIENDA</v>
          </cell>
          <cell r="CJ189" t="str">
            <v>AHORROS</v>
          </cell>
          <cell r="CK189" t="str">
            <v>0550488403664227</v>
          </cell>
          <cell r="CM189" t="str">
            <v>NO</v>
          </cell>
        </row>
        <row r="190">
          <cell r="A190" t="str">
            <v>NC-CPS-187-2023</v>
          </cell>
          <cell r="B190" t="str">
            <v>2 NACIONAL</v>
          </cell>
          <cell r="C190" t="str">
            <v>CD-NC-211-2023</v>
          </cell>
          <cell r="D190">
            <v>187</v>
          </cell>
          <cell r="E190" t="str">
            <v>MARLA VANESSA QUINTERO MORENO</v>
          </cell>
          <cell r="F190">
            <v>45001</v>
          </cell>
          <cell r="G190" t="str">
            <v>Prestar los servicios profesionales para apoyar jurídicamente en las actividades requeridas para el desarrollo de los procesos y procedimientos del Grupo de Gestión Humana y las actividades inherentes al cumplimiento de la Política de la Gestión Estratégica de Talento Humano - GETH, de la Dimensión de Talento Humano del Modelo Integrado de Planeación y Gestión - MIPG.</v>
          </cell>
          <cell r="H190" t="str">
            <v>PROFESIONAL</v>
          </cell>
          <cell r="I190" t="str">
            <v>2 CONTRATACIÓN DIRECTA</v>
          </cell>
          <cell r="J190" t="str">
            <v>14 PRESTACIÓN DE SERVICIOS</v>
          </cell>
          <cell r="K190" t="str">
            <v>N/A</v>
          </cell>
          <cell r="L190">
            <v>80111600</v>
          </cell>
          <cell r="M190">
            <v>37223</v>
          </cell>
          <cell r="O190">
            <v>35723</v>
          </cell>
          <cell r="P190">
            <v>45001</v>
          </cell>
          <cell r="S190" t="str">
            <v>SIMPLIFICADO</v>
          </cell>
          <cell r="T190">
            <v>5900000</v>
          </cell>
          <cell r="U190">
            <v>56050000</v>
          </cell>
          <cell r="V190" t="str">
            <v>Cincuenta y seis millones cincuenta mil pesos</v>
          </cell>
          <cell r="X190" t="str">
            <v>1 PERSONA NATURAL</v>
          </cell>
          <cell r="Y190" t="str">
            <v>3 CÉDULA DE CIUDADANÍA</v>
          </cell>
          <cell r="Z190">
            <v>1019107709</v>
          </cell>
          <cell r="AA190" t="str">
            <v>N-A</v>
          </cell>
          <cell r="AB190" t="str">
            <v>11 NO SE DILIGENCIA INFORMACIÓN PARA ESTE FORMULARIO EN ESTE PERÍODO DE REPORTE</v>
          </cell>
          <cell r="AC190" t="str">
            <v>FEMENINO</v>
          </cell>
          <cell r="AD190" t="str">
            <v>CUNDINAMARCA</v>
          </cell>
          <cell r="AE190" t="str">
            <v>BOGOTÁ</v>
          </cell>
          <cell r="AF190" t="str">
            <v>MARLA</v>
          </cell>
          <cell r="AG190" t="str">
            <v>VANESSA</v>
          </cell>
          <cell r="AH190" t="str">
            <v>QUINTERO</v>
          </cell>
          <cell r="AI190" t="str">
            <v>MORENO</v>
          </cell>
          <cell r="AJ190" t="str">
            <v>SI</v>
          </cell>
          <cell r="AK190" t="str">
            <v>1 PÓLIZA</v>
          </cell>
          <cell r="AL190" t="str">
            <v>12 SEGUROS DEL ESTADO</v>
          </cell>
          <cell r="AM190" t="str">
            <v>2 CUMPLIMIENTO</v>
          </cell>
          <cell r="AN190">
            <v>45001</v>
          </cell>
          <cell r="AO190" t="str">
            <v>21-46-101066001</v>
          </cell>
          <cell r="AP190" t="str">
            <v>SAF-SUBDIRECCION ADMINISTRATIVA Y FINANCIERA</v>
          </cell>
          <cell r="AQ190" t="str">
            <v>GRUPO DE CONTRATOS</v>
          </cell>
          <cell r="AR190" t="str">
            <v>GRUPO DE GESTIÓN HUMANA</v>
          </cell>
          <cell r="AS190" t="str">
            <v>2 SUPERVISOR</v>
          </cell>
          <cell r="AT190" t="str">
            <v>3 CÉDULA DE CIUDADANÍA</v>
          </cell>
          <cell r="AU190">
            <v>51790514</v>
          </cell>
          <cell r="AV190" t="str">
            <v>JULIA ASTRID DEL CASTILLO SABOGAL</v>
          </cell>
          <cell r="AW190">
            <v>285</v>
          </cell>
          <cell r="AX190">
            <v>9.5</v>
          </cell>
          <cell r="BF190">
            <v>45001</v>
          </cell>
          <cell r="BG190">
            <v>45001</v>
          </cell>
          <cell r="BH190">
            <v>45001</v>
          </cell>
          <cell r="BI190">
            <v>45290</v>
          </cell>
          <cell r="BS190" t="str">
            <v>2023420501000187E</v>
          </cell>
          <cell r="BT190">
            <v>56050000</v>
          </cell>
          <cell r="BU190" t="str">
            <v>EDNA ROCIO CASTRO</v>
          </cell>
          <cell r="BV190" t="str">
            <v>https://www.secop.gov.co/CO1BusinessLine/Tendering/BuyerWorkArea/Index?docUniqueIdentifier=CO1.BDOS.4176805</v>
          </cell>
          <cell r="BW190" t="str">
            <v>VIGENTE</v>
          </cell>
          <cell r="BY190" t="str">
            <v>https://community.secop.gov.co/Public/Tendering/OpportunityDetail/Index?noticeUID=CO1.NTC.4181702&amp;isFromPublicArea=True&amp;isModal=False</v>
          </cell>
          <cell r="BZ190" t="str">
            <v>Bogotá</v>
          </cell>
          <cell r="CA190" t="str">
            <v>D.C.</v>
          </cell>
          <cell r="CB190">
            <v>45001</v>
          </cell>
          <cell r="CC190">
            <v>45001</v>
          </cell>
          <cell r="CD190" t="str">
            <v>marla.quintero</v>
          </cell>
          <cell r="CE190" t="str">
            <v>@parquesnacionales.gov.co</v>
          </cell>
          <cell r="CF190" t="str">
            <v>marla.quintero@parquesnacionales.gov.co</v>
          </cell>
          <cell r="CG190" t="str">
            <v>ABOGADA</v>
          </cell>
          <cell r="CH190">
            <v>2023</v>
          </cell>
          <cell r="CI190" t="str">
            <v>DAVIVIENDA</v>
          </cell>
          <cell r="CJ190" t="str">
            <v>AHORROS</v>
          </cell>
          <cell r="CK190" t="str">
            <v>0550488403671974</v>
          </cell>
          <cell r="CM190" t="str">
            <v>NO</v>
          </cell>
        </row>
        <row r="191">
          <cell r="A191" t="str">
            <v>NC-CPS-188-2023</v>
          </cell>
          <cell r="B191" t="str">
            <v>2 NACIONAL</v>
          </cell>
          <cell r="C191" t="str">
            <v>CD-NC-207-2023</v>
          </cell>
          <cell r="D191">
            <v>188</v>
          </cell>
          <cell r="E191" t="str">
            <v>JESSIKA ALEXANDRA ZAMBRANO HERNANDEZ</v>
          </cell>
          <cell r="F191">
            <v>45001</v>
          </cell>
          <cell r="G191" t="str">
            <v>Prestación de servicios profesionales para la gestión y seguimiento de la información espacial relacionada con los temas sectoriales aplicando los criterios de gestión del conocimiento.</v>
          </cell>
          <cell r="H191" t="str">
            <v>PROFESIONAL</v>
          </cell>
          <cell r="I191" t="str">
            <v>2 CONTRATACIÓN DIRECTA</v>
          </cell>
          <cell r="J191" t="str">
            <v>14 PRESTACIÓN DE SERVICIOS</v>
          </cell>
          <cell r="K191" t="str">
            <v>N/A</v>
          </cell>
          <cell r="L191">
            <v>81101512</v>
          </cell>
          <cell r="M191">
            <v>23523</v>
          </cell>
          <cell r="O191">
            <v>35623</v>
          </cell>
          <cell r="P191">
            <v>45001</v>
          </cell>
          <cell r="S191" t="str">
            <v>SIMPLIFICADO</v>
          </cell>
          <cell r="T191">
            <v>4278535</v>
          </cell>
          <cell r="U191">
            <v>40646082</v>
          </cell>
          <cell r="V191" t="str">
            <v>Cuarenta millones seiscientos cuarenta y seis mil ochenta y dos pesos</v>
          </cell>
          <cell r="X191" t="str">
            <v>1 PERSONA NATURAL</v>
          </cell>
          <cell r="Y191" t="str">
            <v>3 CÉDULA DE CIUDADANÍA</v>
          </cell>
          <cell r="Z191">
            <v>1013602001</v>
          </cell>
          <cell r="AA191" t="str">
            <v>N-A</v>
          </cell>
          <cell r="AB191" t="str">
            <v>11 NO SE DILIGENCIA INFORMACIÓN PARA ESTE FORMULARIO EN ESTE PERÍODO DE REPORTE</v>
          </cell>
          <cell r="AC191" t="str">
            <v>FEMENINO</v>
          </cell>
          <cell r="AD191" t="str">
            <v>NARIÑO</v>
          </cell>
          <cell r="AE191" t="str">
            <v>BELÉN</v>
          </cell>
          <cell r="AF191" t="str">
            <v>JESSIKA</v>
          </cell>
          <cell r="AG191" t="str">
            <v>ALEXANDRA</v>
          </cell>
          <cell r="AH191" t="str">
            <v>ZAMBRANO</v>
          </cell>
          <cell r="AI191" t="str">
            <v>HERNANDEZ</v>
          </cell>
          <cell r="AJ191" t="str">
            <v>NO</v>
          </cell>
          <cell r="AK191" t="str">
            <v>6 NO CONSTITUYÓ GARANTÍAS</v>
          </cell>
          <cell r="AL191" t="str">
            <v>N-A</v>
          </cell>
          <cell r="AM191" t="str">
            <v>N-A</v>
          </cell>
          <cell r="AN191" t="str">
            <v>N-A</v>
          </cell>
          <cell r="AO191" t="str">
            <v>N-A</v>
          </cell>
          <cell r="AP191" t="str">
            <v>SGMAP-SUBDIRECCION DE GESTION Y MANEJO DE AREAS PROTEGIDAS</v>
          </cell>
          <cell r="AQ191" t="str">
            <v>GRUPO DE CONTRATOS</v>
          </cell>
          <cell r="AR191" t="str">
            <v>GRUPO DE GESTIÓN DEL CONOCIMIENTO E INNOVACIÓN</v>
          </cell>
          <cell r="AS191" t="str">
            <v>2 SUPERVISOR</v>
          </cell>
          <cell r="AT191" t="str">
            <v>3 CÉDULA DE CIUDADANÍA</v>
          </cell>
          <cell r="AU191">
            <v>51723033</v>
          </cell>
          <cell r="AV191" t="str">
            <v>LUZ MILA SOTELO DELGADILLO</v>
          </cell>
          <cell r="AW191">
            <v>285</v>
          </cell>
          <cell r="AX191">
            <v>9.5</v>
          </cell>
          <cell r="BF191">
            <v>45001</v>
          </cell>
          <cell r="BG191">
            <v>45001</v>
          </cell>
          <cell r="BH191">
            <v>45001</v>
          </cell>
          <cell r="BI191">
            <v>45290</v>
          </cell>
          <cell r="BS191" t="str">
            <v>2023420501000188E</v>
          </cell>
          <cell r="BT191">
            <v>40646082</v>
          </cell>
          <cell r="BU191" t="str">
            <v>LUZ JANETH VILLALBA SUAREZ</v>
          </cell>
          <cell r="BV191" t="str">
            <v>https://www.secop.gov.co/CO1BusinessLine/Tendering/BuyerWorkArea/Index?docUniqueIdentifier=CO1.BDOS.4172887</v>
          </cell>
          <cell r="BW191" t="str">
            <v>VIGENTE</v>
          </cell>
          <cell r="BY191" t="str">
            <v>https://community.secop.gov.co/Public/Tendering/OpportunityDetail/Index?noticeUID=CO1.NTC.4177457&amp;isFromPublicArea=True&amp;isModal=False</v>
          </cell>
          <cell r="BZ191" t="str">
            <v>Bogotá</v>
          </cell>
          <cell r="CA191" t="str">
            <v>D.C.</v>
          </cell>
          <cell r="CB191" t="str">
            <v>N-A</v>
          </cell>
          <cell r="CC191">
            <v>45001</v>
          </cell>
          <cell r="CD191" t="str">
            <v>sectorial.ggci</v>
          </cell>
          <cell r="CE191" t="str">
            <v>@parquesnacionales.gov.co</v>
          </cell>
          <cell r="CF191" t="str">
            <v>sectorial.ggci@parquesnacionales.gov.co</v>
          </cell>
          <cell r="CG191" t="str">
            <v>INGENIERA TOPOGRAFICA</v>
          </cell>
          <cell r="CH191">
            <v>2023</v>
          </cell>
          <cell r="CI191" t="str">
            <v>CAJA SOCIAL</v>
          </cell>
          <cell r="CJ191" t="str">
            <v>AHORROS</v>
          </cell>
          <cell r="CK191" t="str">
            <v>24034984727</v>
          </cell>
          <cell r="CM191" t="str">
            <v>NO</v>
          </cell>
        </row>
        <row r="192">
          <cell r="A192" t="str">
            <v>NC-CPS-189-2023</v>
          </cell>
          <cell r="B192" t="str">
            <v>2 NACIONAL</v>
          </cell>
          <cell r="C192" t="str">
            <v>CD-NC-199-2023</v>
          </cell>
          <cell r="D192">
            <v>189</v>
          </cell>
          <cell r="E192" t="str">
            <v>JESSIKA ALEXANDRA ZAMBRANO HERNANDEZ</v>
          </cell>
          <cell r="F192">
            <v>45002</v>
          </cell>
          <cell r="G192" t="str">
            <v>Prestar servicios profesionales para la generación de contenido gráfico, ilustraciones, diseño y diagramación, desarrollados en el marco de la estrategia de comunicación y en procesos de relacionamiento con comunidades y grupos étnicos. Y participar activamente en la implementación de la estrategia mediante procesos y actividades de educación desde el lenguaje artístico.</v>
          </cell>
          <cell r="H192" t="str">
            <v>PROFESIONAL</v>
          </cell>
          <cell r="I192" t="str">
            <v>2 CONTRATACIÓN DIRECTA</v>
          </cell>
          <cell r="J192" t="str">
            <v>14 PRESTACIÓN DE SERVICIOS</v>
          </cell>
          <cell r="K192" t="str">
            <v>N/A</v>
          </cell>
          <cell r="L192">
            <v>82111902</v>
          </cell>
          <cell r="M192">
            <v>36423</v>
          </cell>
          <cell r="O192">
            <v>36323</v>
          </cell>
          <cell r="P192">
            <v>45006</v>
          </cell>
          <cell r="S192" t="str">
            <v>SIMPLIFICADO</v>
          </cell>
          <cell r="T192">
            <v>6494854</v>
          </cell>
          <cell r="U192">
            <v>62350958</v>
          </cell>
          <cell r="V192" t="str">
            <v>Sesenta y dos millones trescientos cincuenta mil novecientos cincuenta y ocho pesos</v>
          </cell>
          <cell r="X192" t="str">
            <v>1 PERSONA NATURAL</v>
          </cell>
          <cell r="Y192" t="str">
            <v>3 CÉDULA DE CIUDADANÍA</v>
          </cell>
          <cell r="Z192">
            <v>80199415</v>
          </cell>
          <cell r="AA192" t="str">
            <v>N-A</v>
          </cell>
          <cell r="AB192" t="str">
            <v>11 NO SE DILIGENCIA INFORMACIÓN PARA ESTE FORMULARIO EN ESTE PERÍODO DE REPORTE</v>
          </cell>
          <cell r="AC192" t="str">
            <v>MASCULINO</v>
          </cell>
          <cell r="AD192" t="str">
            <v>CUNDINAMARCA</v>
          </cell>
          <cell r="AE192" t="str">
            <v>BOGOTÁ</v>
          </cell>
          <cell r="AF192" t="str">
            <v>JESSIKA</v>
          </cell>
          <cell r="AG192" t="str">
            <v>ALEXANDRA</v>
          </cell>
          <cell r="AH192" t="str">
            <v>ZAMBRANO</v>
          </cell>
          <cell r="AI192" t="str">
            <v>HERNANDEZ</v>
          </cell>
          <cell r="AJ192" t="str">
            <v>SI</v>
          </cell>
          <cell r="AK192" t="str">
            <v>1 PÓLIZA</v>
          </cell>
          <cell r="AL192" t="str">
            <v>12 SEGUROS DEL ESTADO</v>
          </cell>
          <cell r="AM192" t="str">
            <v>2 CUMPLIMIENTO</v>
          </cell>
          <cell r="AN192">
            <v>45002</v>
          </cell>
          <cell r="AO192" t="str">
            <v>37-46-101005051</v>
          </cell>
          <cell r="AP192" t="str">
            <v>SAF-SUBDIRECCION ADMINISTRATIVA Y FINANCIERA</v>
          </cell>
          <cell r="AQ192" t="str">
            <v>GRUPO DE CONTRATOS</v>
          </cell>
          <cell r="AR192" t="str">
            <v>GRUPO DE COMUNICACIONES</v>
          </cell>
          <cell r="AS192" t="str">
            <v>2 SUPERVISOR</v>
          </cell>
          <cell r="AT192" t="str">
            <v>3 CÉDULA DE CIUDADANÍA</v>
          </cell>
          <cell r="AU192">
            <v>79590259</v>
          </cell>
          <cell r="AV192" t="str">
            <v>JUAN CARLOS CUERVO LEON</v>
          </cell>
          <cell r="AW192">
            <v>288</v>
          </cell>
          <cell r="AX192">
            <v>9.6</v>
          </cell>
          <cell r="BF192">
            <v>45006</v>
          </cell>
          <cell r="BG192">
            <v>45006</v>
          </cell>
          <cell r="BH192">
            <v>45006</v>
          </cell>
          <cell r="BI192">
            <v>45290</v>
          </cell>
          <cell r="BS192" t="str">
            <v>2023420501000189E</v>
          </cell>
          <cell r="BT192">
            <v>62350958</v>
          </cell>
          <cell r="BU192" t="str">
            <v>MYRIAM JANETH GONZALEZ</v>
          </cell>
          <cell r="BV192" t="str">
            <v>https://www.secop.gov.co/CO1BusinessLine/Tendering/BuyerWorkArea/Index?docUniqueIdentifier=CO1.BDOS.4154176</v>
          </cell>
          <cell r="BW192" t="str">
            <v>VIGENTE</v>
          </cell>
          <cell r="BY192" t="str">
            <v>https://community.secop.gov.co/Public/Tendering/OpportunityDetail/Index?noticeUID=CO1.NTC.4178035&amp;isFromPublicArea=True&amp;isModal=False</v>
          </cell>
          <cell r="BZ192" t="str">
            <v>Bogotá</v>
          </cell>
          <cell r="CA192" t="str">
            <v>D.C.</v>
          </cell>
          <cell r="CB192">
            <v>45006</v>
          </cell>
          <cell r="CC192">
            <v>44995</v>
          </cell>
          <cell r="CD192" t="str">
            <v>diego.rueda</v>
          </cell>
          <cell r="CE192" t="str">
            <v>@parquesnacionales.gov.co</v>
          </cell>
          <cell r="CF192" t="str">
            <v>diego.rueda@parquesnacionales.gov.co</v>
          </cell>
          <cell r="CG192" t="str">
            <v>MAESTRO EN ARTES PLÁSTICAS</v>
          </cell>
          <cell r="CH192">
            <v>2023</v>
          </cell>
          <cell r="CI192" t="str">
            <v>DAVIVIENDA</v>
          </cell>
          <cell r="CJ192" t="str">
            <v>AHORROS</v>
          </cell>
          <cell r="CK192" t="str">
            <v>0570007170528207</v>
          </cell>
          <cell r="CM192" t="str">
            <v>NO</v>
          </cell>
        </row>
        <row r="193">
          <cell r="A193" t="str">
            <v>NC-CPS-190-2023</v>
          </cell>
          <cell r="B193" t="str">
            <v>2 NACIONAL</v>
          </cell>
          <cell r="C193" t="str">
            <v>CD-NC-208-2023</v>
          </cell>
          <cell r="D193">
            <v>190</v>
          </cell>
          <cell r="E193" t="str">
            <v>AMAURY GONZALEZ BEDOYA</v>
          </cell>
          <cell r="F193">
            <v>45002</v>
          </cell>
          <cell r="G193" t="str">
            <v>Prestar servicios profesionales al Grupo de Procesos Corporativos de la Subdirección Administrativa y Financiera, apoyando el desarrollo de los procesos y procedimientos relacionados con la administración de los servicios, bienes, recursos físicos y gestión documental que se requieran en la Entidad, en cumplimiento del proyecto de Fortalecimiento a la capacidad institucional.</v>
          </cell>
          <cell r="H193" t="str">
            <v>PROFESIONAL</v>
          </cell>
          <cell r="I193" t="str">
            <v>2 CONTRATACIÓN DIRECTA</v>
          </cell>
          <cell r="J193" t="str">
            <v>14 PRESTACIÓN DE SERVICIOS</v>
          </cell>
          <cell r="K193" t="str">
            <v>N/A</v>
          </cell>
          <cell r="L193">
            <v>80101504</v>
          </cell>
          <cell r="M193">
            <v>37323</v>
          </cell>
          <cell r="O193">
            <v>36223</v>
          </cell>
          <cell r="P193">
            <v>45006</v>
          </cell>
          <cell r="S193" t="str">
            <v>SIMPLIFICADO</v>
          </cell>
          <cell r="T193">
            <v>3535979</v>
          </cell>
          <cell r="U193">
            <v>33473934</v>
          </cell>
          <cell r="V193" t="str">
            <v>Treinta y tres millones cuatrocientos setenta y tres mil novecientos treinta y cuatro pesos</v>
          </cell>
          <cell r="X193" t="str">
            <v>1 PERSONA NATURAL</v>
          </cell>
          <cell r="Y193" t="str">
            <v>3 CÉDULA DE CIUDADANÍA</v>
          </cell>
          <cell r="Z193">
            <v>78716191</v>
          </cell>
          <cell r="AA193" t="str">
            <v>N-A</v>
          </cell>
          <cell r="AB193" t="str">
            <v>11 NO SE DILIGENCIA INFORMACIÓN PARA ESTE FORMULARIO EN ESTE PERÍODO DE REPORTE</v>
          </cell>
          <cell r="AC193" t="str">
            <v>MASCULINO</v>
          </cell>
          <cell r="AD193" t="str">
            <v>CORDOBA</v>
          </cell>
          <cell r="AE193" t="str">
            <v>MONTERIA</v>
          </cell>
          <cell r="AF193" t="str">
            <v>AMAURY</v>
          </cell>
          <cell r="AG193" t="str">
            <v>GONZALEZ</v>
          </cell>
          <cell r="AH193" t="str">
            <v>BEDOYA</v>
          </cell>
          <cell r="AJ193" t="str">
            <v>NO</v>
          </cell>
          <cell r="AK193" t="str">
            <v>6 NO CONSTITUYÓ GARANTÍAS</v>
          </cell>
          <cell r="AL193" t="str">
            <v>N-A</v>
          </cell>
          <cell r="AM193" t="str">
            <v>N-A</v>
          </cell>
          <cell r="AN193" t="str">
            <v>N-A</v>
          </cell>
          <cell r="AO193" t="str">
            <v>N-A</v>
          </cell>
          <cell r="AP193" t="str">
            <v>SAF-SUBDIRECCION ADMINISTRATIVA Y FINANCIERA</v>
          </cell>
          <cell r="AQ193" t="str">
            <v>GRUPO DE CONTRATOS</v>
          </cell>
          <cell r="AR193" t="str">
            <v>GRUPO DE PROCESOS CORPORATIVOS</v>
          </cell>
          <cell r="AS193" t="str">
            <v>2 SUPERVISOR</v>
          </cell>
          <cell r="AT193" t="str">
            <v>3 CÉDULA DE CIUDADANÍA</v>
          </cell>
          <cell r="AU193">
            <v>65586489</v>
          </cell>
          <cell r="AV193" t="str">
            <v>SANDRA LOZANO OYUELA</v>
          </cell>
          <cell r="AW193">
            <v>284</v>
          </cell>
          <cell r="AX193">
            <v>9.4666666666666668</v>
          </cell>
          <cell r="BF193">
            <v>45006</v>
          </cell>
          <cell r="BG193">
            <v>45006</v>
          </cell>
          <cell r="BH193">
            <v>45006</v>
          </cell>
          <cell r="BI193">
            <v>45290</v>
          </cell>
          <cell r="BS193" t="str">
            <v>2023420501000190E</v>
          </cell>
          <cell r="BT193">
            <v>33473934</v>
          </cell>
          <cell r="BU193" t="str">
            <v>EDNA ROCIO CASTRO</v>
          </cell>
          <cell r="BV193" t="str">
            <v>https://www.secop.gov.co/CO1BusinessLine/Tendering/BuyerWorkArea/Index?docUniqueIdentifier=CO1.BDOS.4175290</v>
          </cell>
          <cell r="BW193" t="str">
            <v>VIGENTE</v>
          </cell>
          <cell r="BY193" t="str">
            <v>https://community.secop.gov.co/Public/Tendering/OpportunityDetail/Index?noticeUID=CO1.NTC.4177872&amp;isFromPublicArea=True&amp;isModal=False</v>
          </cell>
          <cell r="BZ193" t="str">
            <v>Bogotá</v>
          </cell>
          <cell r="CA193" t="str">
            <v>D.C.</v>
          </cell>
          <cell r="CB193" t="str">
            <v>N-A</v>
          </cell>
          <cell r="CC193">
            <v>45002</v>
          </cell>
          <cell r="CD193" t="str">
            <v>amaury.gonzalez</v>
          </cell>
          <cell r="CE193" t="str">
            <v>@parquesnacionales.gov.co</v>
          </cell>
          <cell r="CF193" t="str">
            <v>amaury.gonzalez@parquesnacionales.gov.co</v>
          </cell>
          <cell r="CG193" t="str">
            <v>ADMINISTRADOR DE EMPRESAS</v>
          </cell>
          <cell r="CH193">
            <v>2023</v>
          </cell>
          <cell r="CI193" t="str">
            <v>CAJA SOCIAL</v>
          </cell>
          <cell r="CJ193" t="str">
            <v>AHORROS</v>
          </cell>
          <cell r="CK193" t="str">
            <v>24103616968</v>
          </cell>
          <cell r="CM193" t="str">
            <v>NO</v>
          </cell>
        </row>
        <row r="194">
          <cell r="A194" t="str">
            <v>NC-CPS-191-2023</v>
          </cell>
          <cell r="B194" t="str">
            <v>2 NACIONAL</v>
          </cell>
          <cell r="C194" t="str">
            <v>CD-NC-200-2023</v>
          </cell>
          <cell r="D194">
            <v>191</v>
          </cell>
          <cell r="E194" t="str">
            <v>STEFANY DEL CARMEN ARROYO ESCUDERO</v>
          </cell>
          <cell r="F194">
            <v>45002</v>
          </cell>
          <cell r="G194" t="str">
            <v>Prestar los servicios profesionales al Grupo de Atención al Ciudadano -GAU para brindar acompañamiento jurídico en la proyección, revisión y seguimiento del trámite de las respuestas a las consultas y requerimientos de órganos de control y ciudadanía en general, consolidación de insumos que sean necesarios para atender Tutelas, a través de los diferentes canales de PNNC, en especial las relacionadas con el proyecto de fortalecimiento a la capacidad institucional.</v>
          </cell>
          <cell r="H194" t="str">
            <v>PROFESIONAL</v>
          </cell>
          <cell r="I194" t="str">
            <v>2 CONTRATACIÓN DIRECTA</v>
          </cell>
          <cell r="J194" t="str">
            <v>14 PRESTACIÓN DE SERVICIOS</v>
          </cell>
          <cell r="K194" t="str">
            <v>N/A</v>
          </cell>
          <cell r="L194">
            <v>80111600</v>
          </cell>
          <cell r="M194">
            <v>36623</v>
          </cell>
          <cell r="O194">
            <v>36423</v>
          </cell>
          <cell r="P194">
            <v>45006</v>
          </cell>
          <cell r="S194" t="str">
            <v>SIMPLIFICADO</v>
          </cell>
          <cell r="T194">
            <v>4485295</v>
          </cell>
          <cell r="U194">
            <v>42909322</v>
          </cell>
          <cell r="V194" t="str">
            <v>Cuarenta y dos millones novecientos nueve mil trescientos veintidos pesos</v>
          </cell>
          <cell r="X194" t="str">
            <v>1 PERSONA NATURAL</v>
          </cell>
          <cell r="Y194" t="str">
            <v>3 CÉDULA DE CIUDADANÍA</v>
          </cell>
          <cell r="Z194">
            <v>1042443767</v>
          </cell>
          <cell r="AA194" t="str">
            <v>N-A</v>
          </cell>
          <cell r="AB194" t="str">
            <v>11 NO SE DILIGENCIA INFORMACIÓN PARA ESTE FORMULARIO EN ESTE PERÍODO DE REPORTE</v>
          </cell>
          <cell r="AC194" t="str">
            <v>FEMENINO</v>
          </cell>
          <cell r="AD194" t="str">
            <v>CUNDINAMARCA</v>
          </cell>
          <cell r="AE194" t="str">
            <v>BOGOTÁ</v>
          </cell>
          <cell r="AF194" t="str">
            <v xml:space="preserve">STEFANY </v>
          </cell>
          <cell r="AG194" t="str">
            <v>DEL CARMEN</v>
          </cell>
          <cell r="AH194" t="str">
            <v>ARROYO</v>
          </cell>
          <cell r="AI194" t="str">
            <v>ESCUDERO</v>
          </cell>
          <cell r="AJ194" t="str">
            <v>NO</v>
          </cell>
          <cell r="AK194" t="str">
            <v>6 NO CONSTITUYÓ GARANTÍAS</v>
          </cell>
          <cell r="AL194" t="str">
            <v>N-A</v>
          </cell>
          <cell r="AM194" t="str">
            <v>N-A</v>
          </cell>
          <cell r="AN194" t="str">
            <v>N-A</v>
          </cell>
          <cell r="AO194" t="str">
            <v>N-A</v>
          </cell>
          <cell r="AP194" t="str">
            <v>SAF-SUBDIRECCION ADMINISTRATIVA Y FINANCIERA</v>
          </cell>
          <cell r="AQ194" t="str">
            <v>GRUPO DE CONTRATOS</v>
          </cell>
          <cell r="AR194" t="str">
            <v>GRUPO DE ATENCIÓN AL CIUDADANO</v>
          </cell>
          <cell r="AS194" t="str">
            <v>2 SUPERVISOR</v>
          </cell>
          <cell r="AT194" t="str">
            <v>3 CÉDULA DE CIUDADANÍA</v>
          </cell>
          <cell r="AU194">
            <v>3166093</v>
          </cell>
          <cell r="AV194" t="str">
            <v>CESAR AUGUSTO CRUZ URQUIJO</v>
          </cell>
          <cell r="AW194">
            <v>285</v>
          </cell>
          <cell r="AX194">
            <v>9.5</v>
          </cell>
          <cell r="BF194">
            <v>45006</v>
          </cell>
          <cell r="BG194">
            <v>45006</v>
          </cell>
          <cell r="BH194">
            <v>45006</v>
          </cell>
          <cell r="BI194">
            <v>45290</v>
          </cell>
          <cell r="BS194" t="str">
            <v>2023420501000191E</v>
          </cell>
          <cell r="BT194">
            <v>42909322</v>
          </cell>
          <cell r="BU194" t="str">
            <v>EDNA ROCIO CASTRO</v>
          </cell>
          <cell r="BV194" t="str">
            <v>https://www.secop.gov.co/CO1BusinessLine/Tendering/BuyerWorkArea/Index?docUniqueIdentifier=CO1.BDOS.4162782</v>
          </cell>
          <cell r="BW194" t="str">
            <v>VIGENTE</v>
          </cell>
          <cell r="BY194" t="str">
            <v>https://community.secop.gov.co/Public/Tendering/OpportunityDetail/Index?noticeUID=CO1.NTC.4179041&amp;isFromPublicArea=True&amp;isModal=False</v>
          </cell>
          <cell r="BZ194" t="str">
            <v>Bogotá</v>
          </cell>
          <cell r="CA194" t="str">
            <v>D.C.</v>
          </cell>
          <cell r="CB194" t="str">
            <v>N-A</v>
          </cell>
          <cell r="CC194">
            <v>45000</v>
          </cell>
          <cell r="CD194" t="str">
            <v>stefany.arroyo</v>
          </cell>
          <cell r="CE194" t="str">
            <v>@parquesnacionales.gov.co</v>
          </cell>
          <cell r="CF194" t="str">
            <v>stefany.arroyo@parquesnacionales.gov.co</v>
          </cell>
          <cell r="CG194" t="str">
            <v>ABOGADA</v>
          </cell>
          <cell r="CH194">
            <v>2023</v>
          </cell>
          <cell r="CI194" t="str">
            <v>BANCOLOMBIA</v>
          </cell>
          <cell r="CJ194" t="str">
            <v>AHORROS</v>
          </cell>
          <cell r="CK194" t="str">
            <v>77088915260</v>
          </cell>
          <cell r="CM194" t="str">
            <v>NO</v>
          </cell>
        </row>
        <row r="195">
          <cell r="A195" t="str">
            <v>NC-CPS-192-2023</v>
          </cell>
          <cell r="B195" t="str">
            <v>2 NACIONAL</v>
          </cell>
          <cell r="C195" t="str">
            <v>CD-NC-205-2023</v>
          </cell>
          <cell r="D195">
            <v>192</v>
          </cell>
          <cell r="E195" t="str">
            <v>EDDY JAZMINA QUINTERO PERILLA</v>
          </cell>
          <cell r="F195">
            <v>45002</v>
          </cell>
          <cell r="G195" t="str">
            <v>Prestación de servicios profesionales para la formulación, seguimiento y gestión de planes institucionales y proyectos de inversión, con énfasis en sistema general de regalías, ciencia tecnología e innovación, acorde con las prioridades estratégicas del Plan Nacional de Desarrollo 2022-2026 y los lineamientos institucionales vigentes.</v>
          </cell>
          <cell r="H195" t="str">
            <v>PROFESIONAL</v>
          </cell>
          <cell r="I195" t="str">
            <v>2 CONTRATACIÓN DIRECTA</v>
          </cell>
          <cell r="J195" t="str">
            <v>14 PRESTACIÓN DE SERVICIOS</v>
          </cell>
          <cell r="K195" t="str">
            <v>N/A</v>
          </cell>
          <cell r="L195">
            <v>80101504</v>
          </cell>
          <cell r="M195">
            <v>36123</v>
          </cell>
          <cell r="O195">
            <v>36523</v>
          </cell>
          <cell r="P195">
            <v>45006</v>
          </cell>
          <cell r="S195" t="str">
            <v>SIMPLIFICADO</v>
          </cell>
          <cell r="T195">
            <v>8000000</v>
          </cell>
          <cell r="U195">
            <v>76000000</v>
          </cell>
          <cell r="V195" t="str">
            <v>Setenta y seis millones pesos</v>
          </cell>
          <cell r="X195" t="str">
            <v>1 PERSONA NATURAL</v>
          </cell>
          <cell r="Y195" t="str">
            <v>3 CÉDULA DE CIUDADANÍA</v>
          </cell>
          <cell r="Z195">
            <v>40333305</v>
          </cell>
          <cell r="AA195" t="str">
            <v>N-A</v>
          </cell>
          <cell r="AB195" t="str">
            <v>11 NO SE DILIGENCIA INFORMACIÓN PARA ESTE FORMULARIO EN ESTE PERÍODO DE REPORTE</v>
          </cell>
          <cell r="AC195" t="str">
            <v>FEMENINO</v>
          </cell>
          <cell r="AD195" t="str">
            <v xml:space="preserve">CASANARE </v>
          </cell>
          <cell r="AE195" t="str">
            <v>YOPAL</v>
          </cell>
          <cell r="AF195" t="str">
            <v>EDDY</v>
          </cell>
          <cell r="AG195" t="str">
            <v>JAZMINA</v>
          </cell>
          <cell r="AH195" t="str">
            <v>QUINTERO</v>
          </cell>
          <cell r="AI195" t="str">
            <v>PERILLA</v>
          </cell>
          <cell r="AJ195" t="str">
            <v>SI</v>
          </cell>
          <cell r="AK195" t="str">
            <v>1 PÓLIZA</v>
          </cell>
          <cell r="AL195" t="str">
            <v>12 SEGUROS DEL ESTADO</v>
          </cell>
          <cell r="AM195" t="str">
            <v>2 CUMPLIMIENTO</v>
          </cell>
          <cell r="AN195">
            <v>45006</v>
          </cell>
          <cell r="AO195" t="str">
            <v>11-46-101034873</v>
          </cell>
          <cell r="AP195" t="str">
            <v>SAF-SUBDIRECCION ADMINISTRATIVA Y FINANCIERA</v>
          </cell>
          <cell r="AQ195" t="str">
            <v>GRUPO DE CONTRATOS</v>
          </cell>
          <cell r="AR195" t="str">
            <v xml:space="preserve">OFICINA ASESORA DE PLANEACIÓN </v>
          </cell>
          <cell r="AS195" t="str">
            <v>2 SUPERVISOR</v>
          </cell>
          <cell r="AT195" t="str">
            <v>3 CÉDULA DE CIUDADANÍA</v>
          </cell>
          <cell r="AU195">
            <v>80076849</v>
          </cell>
          <cell r="AV195" t="str">
            <v>ANDRES MAURICIO LEON LOPEZ</v>
          </cell>
          <cell r="AW195">
            <v>285</v>
          </cell>
          <cell r="AX195">
            <v>9.5</v>
          </cell>
          <cell r="BF195">
            <v>45006</v>
          </cell>
          <cell r="BG195">
            <v>45006</v>
          </cell>
          <cell r="BH195">
            <v>45006</v>
          </cell>
          <cell r="BI195">
            <v>45290</v>
          </cell>
          <cell r="BS195" t="str">
            <v>2023420501000192E</v>
          </cell>
          <cell r="BT195">
            <v>76000000</v>
          </cell>
          <cell r="BU195" t="str">
            <v>LEIDY MARCELA GARAVITO ROMERO</v>
          </cell>
          <cell r="BV195" t="str">
            <v>https://www.secop.gov.co/CO1BusinessLine/Tendering/BuyerWorkArea/Index?docUniqueIdentifier=CO1.BDOS.4169006</v>
          </cell>
          <cell r="BW195" t="str">
            <v>VIGENTE</v>
          </cell>
          <cell r="BY195" t="str">
            <v>https://community.secop.gov.co/Public/Tendering/OpportunityDetail/Index?noticeUID=CO1.NTC.4188615&amp;isFromPublicArea=True&amp;isModal=False</v>
          </cell>
          <cell r="BZ195" t="str">
            <v>Bogotá</v>
          </cell>
          <cell r="CA195" t="str">
            <v>D.C.</v>
          </cell>
          <cell r="CB195">
            <v>45006</v>
          </cell>
          <cell r="CC195">
            <v>44999</v>
          </cell>
          <cell r="CD195" t="str">
            <v>eddy.quintero</v>
          </cell>
          <cell r="CE195" t="str">
            <v>@parquesnacionales.gov.co</v>
          </cell>
          <cell r="CF195" t="str">
            <v>eddy.quintero@parquesnacionales.gov.co</v>
          </cell>
          <cell r="CG195" t="str">
            <v>ADMINISTRADORA DE EMPRESAS</v>
          </cell>
          <cell r="CH195">
            <v>2023</v>
          </cell>
          <cell r="CI195" t="str">
            <v>BANCOLOMBIA</v>
          </cell>
          <cell r="CJ195" t="str">
            <v>AHORROS</v>
          </cell>
          <cell r="CK195" t="str">
            <v>05762784761</v>
          </cell>
          <cell r="CM195" t="str">
            <v>NO</v>
          </cell>
        </row>
        <row r="196">
          <cell r="A196" t="str">
            <v>NC-CPS-193-2023</v>
          </cell>
          <cell r="B196" t="str">
            <v>2 NACIONAL</v>
          </cell>
          <cell r="C196" t="str">
            <v>CD-NC-210-2023</v>
          </cell>
          <cell r="D196">
            <v>193</v>
          </cell>
          <cell r="E196" t="str">
            <v>DANIEL ESTEBAN VIASUS GOMEZ</v>
          </cell>
          <cell r="F196">
            <v>45006</v>
          </cell>
          <cell r="G196" t="str">
            <v>Prestación de servicios profesionales para administrar el componente espacial en las aplicaciones utilizadas en el proceso de relacionamiento con campesinos respecto a caracterización, suscripción de acuerdos. Así mismo las Iniciativas Ambientales INA.</v>
          </cell>
          <cell r="H196" t="str">
            <v>PROFESIONAL</v>
          </cell>
          <cell r="I196" t="str">
            <v>2 CONTRATACIÓN DIRECTA</v>
          </cell>
          <cell r="J196" t="str">
            <v>14 PRESTACIÓN DE SERVICIOS</v>
          </cell>
          <cell r="K196" t="str">
            <v>N/A</v>
          </cell>
          <cell r="L196">
            <v>77101604</v>
          </cell>
          <cell r="M196">
            <v>31023</v>
          </cell>
          <cell r="O196">
            <v>37323</v>
          </cell>
          <cell r="P196">
            <v>45006</v>
          </cell>
          <cell r="S196" t="str">
            <v>SIMPLIFICADO</v>
          </cell>
          <cell r="T196">
            <v>5877696</v>
          </cell>
          <cell r="U196">
            <v>55642188</v>
          </cell>
          <cell r="V196" t="str">
            <v>Cincuenta y cinco millones seiscientos cuarenta y dos mil ciento ochenta y ocho pesos</v>
          </cell>
          <cell r="X196" t="str">
            <v>1 PERSONA NATURAL</v>
          </cell>
          <cell r="Y196" t="str">
            <v>3 CÉDULA DE CIUDADANÍA</v>
          </cell>
          <cell r="Z196">
            <v>1022958042</v>
          </cell>
          <cell r="AA196" t="str">
            <v>N-A</v>
          </cell>
          <cell r="AB196" t="str">
            <v>11 NO SE DILIGENCIA INFORMACIÓN PARA ESTE FORMULARIO EN ESTE PERÍODO DE REPORTE</v>
          </cell>
          <cell r="AC196" t="str">
            <v>MASCULINO</v>
          </cell>
          <cell r="AD196" t="str">
            <v>CUNDINAMARCA</v>
          </cell>
          <cell r="AE196" t="str">
            <v>BOGOTÁ</v>
          </cell>
          <cell r="AF196" t="str">
            <v>DANIEL</v>
          </cell>
          <cell r="AG196" t="str">
            <v>ESTEBAN</v>
          </cell>
          <cell r="AH196" t="str">
            <v>VIASUS</v>
          </cell>
          <cell r="AI196" t="str">
            <v>GOMEZ</v>
          </cell>
          <cell r="AJ196" t="str">
            <v>SI</v>
          </cell>
          <cell r="AK196" t="str">
            <v>1 PÓLIZA</v>
          </cell>
          <cell r="AL196" t="str">
            <v>12 SEGUROS DEL ESTADO</v>
          </cell>
          <cell r="AM196" t="str">
            <v>2 CUMPLIMIENTO</v>
          </cell>
          <cell r="AN196">
            <v>45006</v>
          </cell>
          <cell r="AO196" t="str">
            <v>14-46-101091531</v>
          </cell>
          <cell r="AP196" t="str">
            <v>SGMAP-SUBDIRECCION DE GESTION Y MANEJO DE AREAS PROTEGIDAS</v>
          </cell>
          <cell r="AQ196" t="str">
            <v>GRUPO DE CONTRATOS</v>
          </cell>
          <cell r="AR196" t="str">
            <v>GRUPO DE GESTIÓN DEL CONOCIMIENTO E INNOVACIÓN</v>
          </cell>
          <cell r="AS196" t="str">
            <v>2 SUPERVISOR</v>
          </cell>
          <cell r="AT196" t="str">
            <v>3 CÉDULA DE CIUDADANÍA</v>
          </cell>
          <cell r="AU196">
            <v>51723033</v>
          </cell>
          <cell r="AV196" t="str">
            <v>LUZ MILA SOTELO DELGADILLO</v>
          </cell>
          <cell r="AW196">
            <v>284</v>
          </cell>
          <cell r="AX196">
            <v>9.4666666666666668</v>
          </cell>
          <cell r="BB196">
            <v>-42123487</v>
          </cell>
          <cell r="BF196">
            <v>45006</v>
          </cell>
          <cell r="BG196">
            <v>45007</v>
          </cell>
          <cell r="BH196">
            <v>45007</v>
          </cell>
          <cell r="BI196">
            <v>45077</v>
          </cell>
          <cell r="BJ196">
            <v>45078</v>
          </cell>
          <cell r="BS196" t="str">
            <v>2023420501000193E</v>
          </cell>
          <cell r="BT196">
            <v>13518701</v>
          </cell>
          <cell r="BU196" t="str">
            <v>LEIDY MARCELA GARAVITO ROMERO</v>
          </cell>
          <cell r="BV196" t="str">
            <v>https://www.secop.gov.co/CO1BusinessLine/Tendering/BuyerWorkArea/Index?docUniqueIdentifier=CO1.BDOS.4174937</v>
          </cell>
          <cell r="BW196" t="str">
            <v>LIQUIDADO</v>
          </cell>
          <cell r="BY196" t="str">
            <v>https://community.secop.gov.co/Public/Tendering/OpportunityDetail/Index?noticeUID=CO1.NTC.4189920&amp;isFromPublicArea=True&amp;isModal=False</v>
          </cell>
          <cell r="BZ196" t="str">
            <v>Bogotá</v>
          </cell>
          <cell r="CA196" t="str">
            <v>D.C.</v>
          </cell>
          <cell r="CB196">
            <v>45007</v>
          </cell>
          <cell r="CC196">
            <v>45007</v>
          </cell>
          <cell r="CD196" t="str">
            <v>relacionamiento.campesino-acuerdos</v>
          </cell>
          <cell r="CE196" t="str">
            <v>@parquesnacionales.gov.co</v>
          </cell>
          <cell r="CF196" t="str">
            <v>relacionamiento.campesino-acuerdos@parquesnacionales.gov.co</v>
          </cell>
          <cell r="CG196" t="str">
            <v>INGENIERO TOPOGRAFICO</v>
          </cell>
          <cell r="CH196">
            <v>2023</v>
          </cell>
          <cell r="CI196" t="str">
            <v>BOGOTA</v>
          </cell>
          <cell r="CJ196" t="str">
            <v>AHORROS</v>
          </cell>
          <cell r="CK196" t="str">
            <v>106658248</v>
          </cell>
          <cell r="CM196" t="str">
            <v>NO</v>
          </cell>
        </row>
        <row r="197">
          <cell r="A197" t="str">
            <v>NC-CPS-194-2023</v>
          </cell>
          <cell r="B197" t="str">
            <v>2 NACIONAL</v>
          </cell>
          <cell r="C197" t="str">
            <v>CD-NC-204-2023</v>
          </cell>
          <cell r="D197">
            <v>194</v>
          </cell>
          <cell r="E197" t="str">
            <v>LAURA JULIANA PEÑUELA MOJICA</v>
          </cell>
          <cell r="F197">
            <v>45006</v>
          </cell>
          <cell r="G197" t="str">
            <v>Prestar servicios de apoyo a la gestión para el seguimiento y reportes oficiales de Parques Nacionales Naturales de Colombia, en el marco de los planes, proyectos institucionales y procesos misionales, así como las prioridades estratégicas definidas en el Plan Nacional de Desarrollo 2022-2026.</v>
          </cell>
          <cell r="H197" t="str">
            <v>PROFESIONAL</v>
          </cell>
          <cell r="I197" t="str">
            <v>2 CONTRATACIÓN DIRECTA</v>
          </cell>
          <cell r="J197" t="str">
            <v>14 PRESTACIÓN DE SERVICIOS</v>
          </cell>
          <cell r="K197" t="str">
            <v>N/A</v>
          </cell>
          <cell r="L197">
            <v>80101504</v>
          </cell>
          <cell r="M197">
            <v>36023</v>
          </cell>
          <cell r="O197">
            <v>37423</v>
          </cell>
          <cell r="P197">
            <v>45006</v>
          </cell>
          <cell r="S197" t="str">
            <v>SIMPLIFICADO</v>
          </cell>
          <cell r="T197">
            <v>3137214</v>
          </cell>
          <cell r="U197">
            <v>29280664</v>
          </cell>
          <cell r="V197" t="str">
            <v>Veintinueve millones doscientos ochenta mil seiscientos sesenta y cuatro pesos</v>
          </cell>
          <cell r="X197" t="str">
            <v>1 PERSONA NATURAL</v>
          </cell>
          <cell r="Y197" t="str">
            <v>3 CÉDULA DE CIUDADANÍA</v>
          </cell>
          <cell r="Z197">
            <v>1032504301</v>
          </cell>
          <cell r="AA197" t="str">
            <v>N-A</v>
          </cell>
          <cell r="AB197" t="str">
            <v>11 NO SE DILIGENCIA INFORMACIÓN PARA ESTE FORMULARIO EN ESTE PERÍODO DE REPORTE</v>
          </cell>
          <cell r="AC197" t="str">
            <v>FEMENINO</v>
          </cell>
          <cell r="AD197" t="str">
            <v>CUNDINAMARCA</v>
          </cell>
          <cell r="AE197" t="str">
            <v>BOGOTÁ</v>
          </cell>
          <cell r="AF197" t="str">
            <v>LAURA</v>
          </cell>
          <cell r="AG197" t="str">
            <v>JULIANA</v>
          </cell>
          <cell r="AH197" t="str">
            <v>PEÑUELA</v>
          </cell>
          <cell r="AI197" t="str">
            <v>MOJICA</v>
          </cell>
          <cell r="AJ197" t="str">
            <v>NO</v>
          </cell>
          <cell r="AK197" t="str">
            <v>6 NO CONSTITUYÓ GARANTÍAS</v>
          </cell>
          <cell r="AL197" t="str">
            <v>N-A</v>
          </cell>
          <cell r="AM197" t="str">
            <v>N-A</v>
          </cell>
          <cell r="AN197" t="str">
            <v>N-A</v>
          </cell>
          <cell r="AO197" t="str">
            <v>N-A</v>
          </cell>
          <cell r="AP197" t="str">
            <v>SAF-SUBDIRECCION ADMINISTRATIVA Y FINANCIERA</v>
          </cell>
          <cell r="AQ197" t="str">
            <v>GRUPO DE CONTRATOS</v>
          </cell>
          <cell r="AR197" t="str">
            <v xml:space="preserve">OFICINA ASESORA DE PLANEACIÓN </v>
          </cell>
          <cell r="AS197" t="str">
            <v>2 SUPERVISOR</v>
          </cell>
          <cell r="AT197" t="str">
            <v>3 CÉDULA DE CIUDADANÍA</v>
          </cell>
          <cell r="AU197">
            <v>80076849</v>
          </cell>
          <cell r="AV197" t="str">
            <v>ANDRES MAURICIO LEON LOPEZ</v>
          </cell>
          <cell r="AW197">
            <v>285</v>
          </cell>
          <cell r="AX197">
            <v>9.5</v>
          </cell>
          <cell r="BF197">
            <v>45006</v>
          </cell>
          <cell r="BG197">
            <v>45006</v>
          </cell>
          <cell r="BH197">
            <v>45006</v>
          </cell>
          <cell r="BI197">
            <v>45290</v>
          </cell>
          <cell r="BS197" t="str">
            <v>2023420501000194E</v>
          </cell>
          <cell r="BT197">
            <v>29280664</v>
          </cell>
          <cell r="BU197" t="str">
            <v>LEIDY MARCELA GARAVITO ROMERO</v>
          </cell>
          <cell r="BV197" t="str">
            <v>https://www.secop.gov.co/CO1BusinessLine/Tendering/BuyerWorkArea/Index?docUniqueIdentifier=CO1.BDOS.4168088</v>
          </cell>
          <cell r="BW197" t="str">
            <v>VIGENTE</v>
          </cell>
          <cell r="BY197" t="str">
            <v>https://community.secop.gov.co/Public/Tendering/OpportunityDetail/Index?noticeUID=CO1.NTC.4198353&amp;isFromPublicArea=True&amp;isModal=False</v>
          </cell>
          <cell r="BZ197" t="str">
            <v>Bogotá</v>
          </cell>
          <cell r="CA197" t="str">
            <v>D.C.</v>
          </cell>
          <cell r="CB197" t="str">
            <v>N-A</v>
          </cell>
          <cell r="CC197">
            <v>44999</v>
          </cell>
          <cell r="CD197" t="str">
            <v>laura.penuela</v>
          </cell>
          <cell r="CE197" t="str">
            <v>@parquesnacionales.gov.co</v>
          </cell>
          <cell r="CF197" t="str">
            <v>laura.penuela@parquesnacionales.gov.co</v>
          </cell>
          <cell r="CG197" t="str">
            <v>INGENIERA AGRONOMA</v>
          </cell>
          <cell r="CH197">
            <v>2023</v>
          </cell>
          <cell r="CI197" t="str">
            <v>DAVIVIENDA</v>
          </cell>
          <cell r="CJ197" t="str">
            <v>AHORROS</v>
          </cell>
          <cell r="CK197" t="str">
            <v>0550488416324546</v>
          </cell>
          <cell r="CM197" t="str">
            <v>NO</v>
          </cell>
        </row>
        <row r="198">
          <cell r="A198" t="str">
            <v>NC-CPS-195-2023</v>
          </cell>
          <cell r="B198" t="str">
            <v>2 NACIONAL</v>
          </cell>
          <cell r="C198" t="str">
            <v>CD-NC-206-2023</v>
          </cell>
          <cell r="D198">
            <v>195</v>
          </cell>
          <cell r="E198" t="str">
            <v>JUAN CAMILO ALARCÓN JARAMILLO</v>
          </cell>
          <cell r="F198">
            <v>45006</v>
          </cell>
          <cell r="G198" t="str">
            <v>Prestar servicios profesionales a la Oficina Asesora de Planeación para apoyar el desarrollo de estrategias de gestión de la información en el marco de la política de gestión del conocimiento e innovación en Parques Nacionales Naturales de Colombia.</v>
          </cell>
          <cell r="H198" t="str">
            <v>PROFESIONAL</v>
          </cell>
          <cell r="I198" t="str">
            <v>2 CONTRATACIÓN DIRECTA</v>
          </cell>
          <cell r="J198" t="str">
            <v>14 PRESTACIÓN DE SERVICIOS</v>
          </cell>
          <cell r="K198" t="str">
            <v>N/A</v>
          </cell>
          <cell r="L198">
            <v>80101504</v>
          </cell>
          <cell r="M198">
            <v>6923</v>
          </cell>
          <cell r="O198">
            <v>37523</v>
          </cell>
          <cell r="P198">
            <v>45006</v>
          </cell>
          <cell r="S198" t="str">
            <v>SIMPLIFICADO</v>
          </cell>
          <cell r="T198">
            <v>3535979</v>
          </cell>
          <cell r="U198">
            <v>33709666</v>
          </cell>
          <cell r="V198" t="str">
            <v>Treinta y tres millones setecientos nueve mil seiscientos sesenta y seis pesos</v>
          </cell>
          <cell r="X198" t="str">
            <v>1 PERSONA NATURAL</v>
          </cell>
          <cell r="Y198" t="str">
            <v>3 CÉDULA DE CIUDADANÍA</v>
          </cell>
          <cell r="Z198">
            <v>1233507688</v>
          </cell>
          <cell r="AA198" t="str">
            <v>N-A</v>
          </cell>
          <cell r="AB198" t="str">
            <v>11 NO SE DILIGENCIA INFORMACIÓN PARA ESTE FORMULARIO EN ESTE PERÍODO DE REPORTE</v>
          </cell>
          <cell r="AC198" t="str">
            <v>MASCULINO</v>
          </cell>
          <cell r="AD198" t="str">
            <v>VALLE DEL CAUCA</v>
          </cell>
          <cell r="AE198" t="str">
            <v>CALI</v>
          </cell>
          <cell r="AF198" t="str">
            <v>JUAN</v>
          </cell>
          <cell r="AG198" t="str">
            <v>CAMILO</v>
          </cell>
          <cell r="AH198" t="str">
            <v>ALARCÓN</v>
          </cell>
          <cell r="AI198" t="str">
            <v>JARAMILLO</v>
          </cell>
          <cell r="AJ198" t="str">
            <v>NO</v>
          </cell>
          <cell r="AK198" t="str">
            <v>6 NO CONSTITUYÓ GARANTÍAS</v>
          </cell>
          <cell r="AL198" t="str">
            <v>N-A</v>
          </cell>
          <cell r="AM198" t="str">
            <v>N-A</v>
          </cell>
          <cell r="AN198" t="str">
            <v>N-A</v>
          </cell>
          <cell r="AO198" t="str">
            <v>N-A</v>
          </cell>
          <cell r="AP198" t="str">
            <v>SAF-SUBDIRECCION ADMINISTRATIVA Y FINANCIERA</v>
          </cell>
          <cell r="AQ198" t="str">
            <v>GRUPO DE CONTRATOS</v>
          </cell>
          <cell r="AR198" t="str">
            <v xml:space="preserve">OFICINA ASESORA DE PLANEACIÓN </v>
          </cell>
          <cell r="AS198" t="str">
            <v>2 SUPERVISOR</v>
          </cell>
          <cell r="AT198" t="str">
            <v>3 CÉDULA DE CIUDADANÍA</v>
          </cell>
          <cell r="AU198">
            <v>80076849</v>
          </cell>
          <cell r="AV198" t="str">
            <v>ANDRES MAURICIO LEON LOPEZ</v>
          </cell>
          <cell r="AW198">
            <v>286</v>
          </cell>
          <cell r="AX198">
            <v>9.5333333333333332</v>
          </cell>
          <cell r="BF198">
            <v>45006</v>
          </cell>
          <cell r="BG198">
            <v>45006</v>
          </cell>
          <cell r="BH198">
            <v>45006</v>
          </cell>
          <cell r="BI198">
            <v>45290</v>
          </cell>
          <cell r="BS198" t="str">
            <v>2023420501000195E</v>
          </cell>
          <cell r="BT198">
            <v>33709666</v>
          </cell>
          <cell r="BU198" t="str">
            <v>MYRIAM JANETH GONZALEZ</v>
          </cell>
          <cell r="BV198" t="str">
            <v>https://www.secop.gov.co/CO1BusinessLine/Tendering/BuyerWorkArea/Index?docUniqueIdentifier=CO1.BDOS.4180863</v>
          </cell>
          <cell r="BW198" t="str">
            <v>VIGENTE</v>
          </cell>
          <cell r="BY198" t="str">
            <v>https://community.secop.gov.co/Public/Tendering/OpportunityDetail/Index?noticeUID=CO1.NTC.4195566&amp;isFromPublicArea=True&amp;isModal=False</v>
          </cell>
          <cell r="BZ198" t="str">
            <v>Bogotá</v>
          </cell>
          <cell r="CA198" t="str">
            <v>D.C.</v>
          </cell>
          <cell r="CB198" t="str">
            <v>N-A</v>
          </cell>
          <cell r="CC198">
            <v>44992</v>
          </cell>
          <cell r="CD198" t="str">
            <v>juan.alarcon</v>
          </cell>
          <cell r="CE198" t="str">
            <v>@parquesnacionales.gov.co</v>
          </cell>
          <cell r="CF198" t="str">
            <v>juan.alarcon@parquesnacionales.gov.co</v>
          </cell>
          <cell r="CG198" t="str">
            <v>PROFESIONAL EN INGENIERIA MECATRONICA</v>
          </cell>
          <cell r="CH198">
            <v>2023</v>
          </cell>
          <cell r="CI198" t="str">
            <v>CAJA SOCIAL</v>
          </cell>
          <cell r="CJ198" t="str">
            <v>AHORROS</v>
          </cell>
          <cell r="CK198" t="str">
            <v>24082596770</v>
          </cell>
          <cell r="CM198" t="str">
            <v>NO</v>
          </cell>
        </row>
        <row r="199">
          <cell r="A199" t="str">
            <v>NC-CPS196-2023</v>
          </cell>
          <cell r="B199" t="str">
            <v>2 NACIONAL</v>
          </cell>
          <cell r="C199" t="str">
            <v>CD-NC-212-2023</v>
          </cell>
          <cell r="D199">
            <v>196</v>
          </cell>
          <cell r="E199" t="str">
            <v>MARIA ANDREA ALZATE HERNANDEZ</v>
          </cell>
          <cell r="F199">
            <v>45006</v>
          </cell>
          <cell r="G199" t="str">
            <v>Prestación de servicios jurídicos, para el impulso de solicitudes de registro de Reservas Naturales de la Sociedad Civil, en el marco del proceso de Coordinación del SINAP</v>
          </cell>
          <cell r="H199" t="str">
            <v>PROFESIONAL</v>
          </cell>
          <cell r="I199" t="str">
            <v>2 CONTRATACIÓN DIRECTA</v>
          </cell>
          <cell r="J199" t="str">
            <v>14 PRESTACIÓN DE SERVICIOS</v>
          </cell>
          <cell r="K199" t="str">
            <v>N/A</v>
          </cell>
          <cell r="L199">
            <v>77101706</v>
          </cell>
          <cell r="M199">
            <v>25323</v>
          </cell>
          <cell r="O199">
            <v>37723</v>
          </cell>
          <cell r="P199">
            <v>45006</v>
          </cell>
          <cell r="S199" t="str">
            <v>SIMPLIFICADO</v>
          </cell>
          <cell r="T199">
            <v>4278534</v>
          </cell>
          <cell r="U199">
            <v>25671204</v>
          </cell>
          <cell r="V199" t="str">
            <v>Veinticinco millones seiscientos setenta y un mil doscientos cuatro pesos</v>
          </cell>
          <cell r="X199" t="str">
            <v>1 PERSONA NATURAL</v>
          </cell>
          <cell r="Y199" t="str">
            <v>3 CÉDULA DE CIUDADANÍA</v>
          </cell>
          <cell r="Z199">
            <v>1094954354</v>
          </cell>
          <cell r="AA199" t="str">
            <v>N-A</v>
          </cell>
          <cell r="AB199" t="str">
            <v>11 NO SE DILIGENCIA INFORMACIÓN PARA ESTE FORMULARIO EN ESTE PERÍODO DE REPORTE</v>
          </cell>
          <cell r="AC199" t="str">
            <v>FEMENINO</v>
          </cell>
          <cell r="AD199" t="str">
            <v>RISARALDA</v>
          </cell>
          <cell r="AE199" t="str">
            <v>PEREIRA</v>
          </cell>
          <cell r="AF199" t="str">
            <v>MARIA</v>
          </cell>
          <cell r="AG199" t="str">
            <v>ANDREA</v>
          </cell>
          <cell r="AH199" t="str">
            <v>ALZATE</v>
          </cell>
          <cell r="AI199" t="str">
            <v>HERNANDEZ</v>
          </cell>
          <cell r="AJ199" t="str">
            <v>NO</v>
          </cell>
          <cell r="AK199" t="str">
            <v>6 NO CONSTITUYÓ GARANTÍAS</v>
          </cell>
          <cell r="AL199" t="str">
            <v>N-A</v>
          </cell>
          <cell r="AM199" t="str">
            <v>N-A</v>
          </cell>
          <cell r="AN199" t="str">
            <v>N-A</v>
          </cell>
          <cell r="AO199" t="str">
            <v>N-A</v>
          </cell>
          <cell r="AP199" t="str">
            <v>SGMAP-SUBDIRECCION DE GESTION Y MANEJO DE AREAS PROTEGIDAS</v>
          </cell>
          <cell r="AQ199" t="str">
            <v>GRUPO DE CONTRATOS</v>
          </cell>
          <cell r="AR199" t="str">
            <v>GRUPO DE TRÁMITES Y EVALUACIÓN AMBIENTAL</v>
          </cell>
          <cell r="AS199" t="str">
            <v>2 SUPERVISOR</v>
          </cell>
          <cell r="AT199" t="str">
            <v>3 CÉDULA DE CIUDADANÍA</v>
          </cell>
          <cell r="AU199">
            <v>79690000</v>
          </cell>
          <cell r="AV199" t="str">
            <v>GUILLERMO ALBERTO SANTOS CEBALLOS</v>
          </cell>
          <cell r="AW199">
            <v>180</v>
          </cell>
          <cell r="AX199">
            <v>6</v>
          </cell>
          <cell r="AZ199" t="str">
            <v>3 ADICIÓN EN VALOR y EN TIEMPO</v>
          </cell>
          <cell r="BA199">
            <v>1</v>
          </cell>
          <cell r="BB199">
            <v>12835602</v>
          </cell>
          <cell r="BC199">
            <v>45188</v>
          </cell>
          <cell r="BD199">
            <v>100</v>
          </cell>
          <cell r="BE199">
            <v>45188</v>
          </cell>
          <cell r="BF199">
            <v>45006</v>
          </cell>
          <cell r="BG199">
            <v>45006</v>
          </cell>
          <cell r="BH199">
            <v>45006</v>
          </cell>
          <cell r="BI199">
            <v>45280</v>
          </cell>
          <cell r="BS199" t="str">
            <v>2023420501000196E</v>
          </cell>
          <cell r="BT199">
            <v>38506806</v>
          </cell>
          <cell r="BU199" t="str">
            <v>MYRIAM JANETH GONZALEZ</v>
          </cell>
          <cell r="BV199" t="str">
            <v>https://www.secop.gov.co/CO1BusinessLine/Tendering/BuyerWorkArea/Index?docUniqueIdentifier=CO1.BDOS.4183009</v>
          </cell>
          <cell r="BW199" t="str">
            <v>VIGENTE</v>
          </cell>
          <cell r="BY199" t="str">
            <v>https://community.secop.gov.co/Public/Tendering/OpportunityDetail/Index?noticeUID=CO1.NTC.4195759&amp;isFromPublicArea=True&amp;isModal=False</v>
          </cell>
          <cell r="BZ199" t="str">
            <v>Bogotá</v>
          </cell>
          <cell r="CA199" t="str">
            <v>D.C.</v>
          </cell>
          <cell r="CB199" t="str">
            <v>N-A</v>
          </cell>
          <cell r="CC199">
            <v>45006</v>
          </cell>
          <cell r="CD199" t="str">
            <v>N/A</v>
          </cell>
          <cell r="CE199" t="str">
            <v>@parquesnacionales.gov.co</v>
          </cell>
          <cell r="CF199" t="str">
            <v>N/A@parquesnacionales.gov.co</v>
          </cell>
          <cell r="CG199" t="str">
            <v>ABOGADA</v>
          </cell>
          <cell r="CH199">
            <v>2023</v>
          </cell>
          <cell r="CI199" t="str">
            <v>BANCOLOMBIA</v>
          </cell>
          <cell r="CJ199" t="str">
            <v>AHORROS</v>
          </cell>
          <cell r="CK199" t="str">
            <v>77872933924</v>
          </cell>
          <cell r="CM199" t="str">
            <v>NO</v>
          </cell>
        </row>
        <row r="200">
          <cell r="A200" t="str">
            <v>NC-CPS197-2023</v>
          </cell>
          <cell r="B200" t="str">
            <v>2 NACIONAL</v>
          </cell>
          <cell r="C200" t="str">
            <v>CD-NC-203-2023</v>
          </cell>
          <cell r="D200">
            <v>197</v>
          </cell>
          <cell r="E200" t="str">
            <v>LUISA PALOMINO MORERA</v>
          </cell>
          <cell r="F200">
            <v>45006</v>
          </cell>
          <cell r="G200" t="str">
            <v>Prestación de servicios profesionales para realizar la formulación y seguimiento de los instrumentos de planeación así como la implementación del CONPES 4050 en las áreas administradas por Parques Nacionales Naturales de Colombia.</v>
          </cell>
          <cell r="H200" t="str">
            <v>PROFESIONAL</v>
          </cell>
          <cell r="I200" t="str">
            <v>2 CONTRATACIÓN DIRECTA</v>
          </cell>
          <cell r="J200" t="str">
            <v>14 PRESTACIÓN DE SERVICIOS</v>
          </cell>
          <cell r="K200" t="str">
            <v>N/A</v>
          </cell>
          <cell r="L200">
            <v>77101604</v>
          </cell>
          <cell r="M200">
            <v>36223</v>
          </cell>
          <cell r="O200">
            <v>37623</v>
          </cell>
          <cell r="P200">
            <v>45006</v>
          </cell>
          <cell r="S200" t="str">
            <v>SIMPLIFICADO</v>
          </cell>
          <cell r="T200">
            <v>5877696</v>
          </cell>
          <cell r="U200">
            <v>35266176</v>
          </cell>
          <cell r="V200" t="str">
            <v>Treinta y cinco millones doscientos sesenta y seis mil ciento setenta y seis pesos</v>
          </cell>
          <cell r="X200" t="str">
            <v>1 PERSONA NATURAL</v>
          </cell>
          <cell r="Y200" t="str">
            <v>3 CÉDULA DE CIUDADANÍA</v>
          </cell>
          <cell r="Z200">
            <v>1013627806</v>
          </cell>
          <cell r="AA200" t="str">
            <v>N-A</v>
          </cell>
          <cell r="AB200" t="str">
            <v>11 NO SE DILIGENCIA INFORMACIÓN PARA ESTE FORMULARIO EN ESTE PERÍODO DE REPORTE</v>
          </cell>
          <cell r="AC200" t="str">
            <v>FEMENINO</v>
          </cell>
          <cell r="AD200" t="str">
            <v>CUNDINAMARCA</v>
          </cell>
          <cell r="AE200" t="str">
            <v>BOGOTÁ</v>
          </cell>
          <cell r="AF200" t="str">
            <v>LUISA</v>
          </cell>
          <cell r="AH200" t="str">
            <v>PALOMINO</v>
          </cell>
          <cell r="AI200" t="str">
            <v>MORERA</v>
          </cell>
          <cell r="AJ200" t="str">
            <v>NO</v>
          </cell>
          <cell r="AK200" t="str">
            <v>6 NO CONSTITUYÓ GARANTÍAS</v>
          </cell>
          <cell r="AL200" t="str">
            <v>N-A</v>
          </cell>
          <cell r="AM200" t="str">
            <v>N-A</v>
          </cell>
          <cell r="AN200" t="str">
            <v>N-A</v>
          </cell>
          <cell r="AO200" t="str">
            <v>N-A</v>
          </cell>
          <cell r="AP200" t="str">
            <v>SGMAP-SUBDIRECCION DE GESTION Y MANEJO DE AREAS PROTEGIDAS</v>
          </cell>
          <cell r="AQ200" t="str">
            <v>GRUPO DE CONTRATOS</v>
          </cell>
          <cell r="AR200" t="str">
            <v>GRUPO DE PLANEACIÓN Y MANEJO</v>
          </cell>
          <cell r="AS200" t="str">
            <v>2 SUPERVISOR</v>
          </cell>
          <cell r="AT200" t="str">
            <v>3 CÉDULA DE CIUDADANÍA</v>
          </cell>
          <cell r="AU200">
            <v>80875190</v>
          </cell>
          <cell r="AV200" t="str">
            <v>CESAR ANDRES DELGADO HERNÁNDEZ</v>
          </cell>
          <cell r="AW200">
            <v>180</v>
          </cell>
          <cell r="AX200">
            <v>6</v>
          </cell>
          <cell r="AZ200" t="str">
            <v>3 ADICIÓN EN VALOR y EN TIEMPO</v>
          </cell>
          <cell r="BA200">
            <v>1</v>
          </cell>
          <cell r="BB200">
            <v>17633088</v>
          </cell>
          <cell r="BC200">
            <v>45188</v>
          </cell>
          <cell r="BD200">
            <v>101</v>
          </cell>
          <cell r="BE200">
            <v>45188</v>
          </cell>
          <cell r="BF200">
            <v>45006</v>
          </cell>
          <cell r="BG200">
            <v>45006</v>
          </cell>
          <cell r="BH200">
            <v>45006</v>
          </cell>
          <cell r="BI200">
            <v>45280</v>
          </cell>
          <cell r="BS200" t="str">
            <v>2023420501000197E</v>
          </cell>
          <cell r="BT200">
            <v>52899264</v>
          </cell>
          <cell r="BU200" t="str">
            <v>MYRIAM JANETH GONZALEZ</v>
          </cell>
          <cell r="BV200" t="str">
            <v>https://www.secop.gov.co/CO1BusinessLine/Tendering/BuyerWorkArea/Index?docUniqueIdentifier=CO1.BDOS.4166414</v>
          </cell>
          <cell r="BW200" t="str">
            <v>VIGENTE</v>
          </cell>
          <cell r="BY200" t="str">
            <v>https://community.secop.gov.co/Public/Tendering/OpportunityDetail/Index?noticeUID=CO1.NTC.4182473&amp;isFromPublicArea=True&amp;isModal=False</v>
          </cell>
          <cell r="BZ200" t="str">
            <v>Bogotá</v>
          </cell>
          <cell r="CA200" t="str">
            <v>D.C.</v>
          </cell>
          <cell r="CB200" t="str">
            <v>N-A</v>
          </cell>
          <cell r="CC200">
            <v>45001</v>
          </cell>
          <cell r="CD200" t="str">
            <v>N/A</v>
          </cell>
          <cell r="CE200" t="str">
            <v>@parquesnacionales.gov.co</v>
          </cell>
          <cell r="CF200" t="str">
            <v>N/A@parquesnacionales.gov.co</v>
          </cell>
          <cell r="CG200" t="str">
            <v>INGENIERA AMBIENTAL</v>
          </cell>
          <cell r="CH200">
            <v>2023</v>
          </cell>
          <cell r="CI200" t="str">
            <v>DAVIVIENDA</v>
          </cell>
          <cell r="CJ200" t="str">
            <v>AHORROS</v>
          </cell>
          <cell r="CK200" t="str">
            <v>0550005800249459</v>
          </cell>
          <cell r="CM200" t="str">
            <v>NO</v>
          </cell>
        </row>
        <row r="201">
          <cell r="A201" t="str">
            <v>NC-CPS-198-2023</v>
          </cell>
          <cell r="B201" t="str">
            <v>2 NACIONAL</v>
          </cell>
          <cell r="C201" t="str">
            <v>CD-NC-209-2023</v>
          </cell>
          <cell r="D201">
            <v>198</v>
          </cell>
          <cell r="E201" t="str">
            <v>DIANA MARCELA SANTANA MARTINEZ</v>
          </cell>
          <cell r="F201">
            <v>45007</v>
          </cell>
          <cell r="G201" t="str">
            <v>Prestación de servicios profesionales para la administración del módulo de registros ecológicos de SMART, conforme los lineamientos y flujos de información establecidos en las temáticas de investigación y monitoreo, así como su articulación con otros sistemas de información internos y externo que determine Parques Nacionales Naturales.</v>
          </cell>
          <cell r="H201" t="str">
            <v>PROFESIONAL</v>
          </cell>
          <cell r="I201" t="str">
            <v>2 CONTRATACIÓN DIRECTA</v>
          </cell>
          <cell r="J201" t="str">
            <v>14 PRESTACIÓN DE SERVICIOS</v>
          </cell>
          <cell r="K201" t="str">
            <v>N/A</v>
          </cell>
          <cell r="L201">
            <v>70161704</v>
          </cell>
          <cell r="M201">
            <v>34823</v>
          </cell>
          <cell r="O201">
            <v>38723</v>
          </cell>
          <cell r="P201">
            <v>45007</v>
          </cell>
          <cell r="S201" t="str">
            <v>SIMPLIFICADO</v>
          </cell>
          <cell r="T201">
            <v>5877696</v>
          </cell>
          <cell r="U201">
            <v>35266176</v>
          </cell>
          <cell r="V201" t="str">
            <v>Treinta y cinco millones doscientos sesenta y seis mil ciento setenta y seis pesos</v>
          </cell>
          <cell r="X201" t="str">
            <v>1 PERSONA NATURAL</v>
          </cell>
          <cell r="Y201" t="str">
            <v>3 CÉDULA DE CIUDADANÍA</v>
          </cell>
          <cell r="Z201">
            <v>1030527171</v>
          </cell>
          <cell r="AA201" t="str">
            <v>N-A</v>
          </cell>
          <cell r="AB201" t="str">
            <v>11 NO SE DILIGENCIA INFORMACIÓN PARA ESTE FORMULARIO EN ESTE PERÍODO DE REPORTE</v>
          </cell>
          <cell r="AC201" t="str">
            <v>FEMENINO</v>
          </cell>
          <cell r="AD201" t="str">
            <v>CUNDINAMARCA</v>
          </cell>
          <cell r="AE201" t="str">
            <v>BOGOTÁ</v>
          </cell>
          <cell r="AF201" t="str">
            <v>DIANA</v>
          </cell>
          <cell r="AG201" t="str">
            <v>MARCELA</v>
          </cell>
          <cell r="AH201" t="str">
            <v>SANTANA</v>
          </cell>
          <cell r="AI201" t="str">
            <v>MARTINEZ</v>
          </cell>
          <cell r="AJ201" t="str">
            <v>NO</v>
          </cell>
          <cell r="AK201" t="str">
            <v>6 NO CONSTITUYÓ GARANTÍAS</v>
          </cell>
          <cell r="AL201" t="str">
            <v>N-A</v>
          </cell>
          <cell r="AM201" t="str">
            <v>N-A</v>
          </cell>
          <cell r="AN201" t="str">
            <v>N-A</v>
          </cell>
          <cell r="AO201" t="str">
            <v>N-A</v>
          </cell>
          <cell r="AP201" t="str">
            <v>SGMAP-SUBDIRECCION DE GESTION Y MANEJO DE AREAS PROTEGIDAS</v>
          </cell>
          <cell r="AQ201" t="str">
            <v>GRUPO DE CONTRATOS</v>
          </cell>
          <cell r="AR201" t="str">
            <v>GRUPO DE PLANEACIÓN Y MANEJO</v>
          </cell>
          <cell r="AS201" t="str">
            <v>2 SUPERVISOR</v>
          </cell>
          <cell r="AT201" t="str">
            <v>3 CÉDULA DE CIUDADANÍA</v>
          </cell>
          <cell r="AU201">
            <v>80875190</v>
          </cell>
          <cell r="AV201" t="str">
            <v>CESAR ANDRES DELGADO HERNÁNDEZ</v>
          </cell>
          <cell r="AW201">
            <v>180</v>
          </cell>
          <cell r="AX201">
            <v>6</v>
          </cell>
          <cell r="AZ201" t="str">
            <v>3 ADICIÓN EN VALOR y EN TIEMPO</v>
          </cell>
          <cell r="BA201">
            <v>1</v>
          </cell>
          <cell r="BB201">
            <v>17633088</v>
          </cell>
          <cell r="BC201">
            <v>45190</v>
          </cell>
          <cell r="BD201">
            <v>90</v>
          </cell>
          <cell r="BE201">
            <v>45190</v>
          </cell>
          <cell r="BF201">
            <v>45007</v>
          </cell>
          <cell r="BG201">
            <v>45007</v>
          </cell>
          <cell r="BH201">
            <v>45007</v>
          </cell>
          <cell r="BI201">
            <v>45281</v>
          </cell>
          <cell r="BS201" t="str">
            <v>2023420501000198E</v>
          </cell>
          <cell r="BT201">
            <v>52899264</v>
          </cell>
          <cell r="BU201" t="str">
            <v>LUZ JANETH VILLALBA SUAREZ</v>
          </cell>
          <cell r="BV201" t="str">
            <v>https://www.secop.gov.co/CO1BusinessLine/Tendering/BuyerWorkArea/Index?docUniqueIdentifier=CO1.BDOS.4174780</v>
          </cell>
          <cell r="BW201" t="str">
            <v>TERMINADO NORMALMENTE</v>
          </cell>
          <cell r="BY201" t="str">
            <v>https://community.secop.gov.co/Public/Tendering/OpportunityDetail/Index?noticeUID=CO1.NTC.4199515&amp;isFromPublicArea=True&amp;isModal=False</v>
          </cell>
          <cell r="BZ201" t="str">
            <v>Bogotá</v>
          </cell>
          <cell r="CA201" t="str">
            <v>D.C.</v>
          </cell>
          <cell r="CB201" t="str">
            <v>N-A</v>
          </cell>
          <cell r="CC201">
            <v>45002</v>
          </cell>
          <cell r="CD201" t="str">
            <v>smart.central</v>
          </cell>
          <cell r="CE201" t="str">
            <v>@parquesnacionales.gov.co</v>
          </cell>
          <cell r="CF201" t="str">
            <v>smart.central@parquesnacionales.gov.co</v>
          </cell>
          <cell r="CG201" t="str">
            <v>LICENCIADA EN BIOLOGIA</v>
          </cell>
          <cell r="CH201">
            <v>2023</v>
          </cell>
          <cell r="CI201" t="str">
            <v>BANCOLOMBIA</v>
          </cell>
          <cell r="CJ201" t="str">
            <v>AHORROS</v>
          </cell>
          <cell r="CK201" t="str">
            <v>67598286521</v>
          </cell>
          <cell r="CM201" t="str">
            <v>NO</v>
          </cell>
        </row>
        <row r="202">
          <cell r="A202" t="str">
            <v>NC-CPS-199-2023</v>
          </cell>
          <cell r="B202" t="str">
            <v>2 NACIONAL</v>
          </cell>
          <cell r="C202" t="str">
            <v>CD-NC-213-2023</v>
          </cell>
          <cell r="D202">
            <v>199</v>
          </cell>
          <cell r="E202" t="str">
            <v>WILMER EUSEBIO ALFONSO HERRERA</v>
          </cell>
          <cell r="F202">
            <v>45007</v>
          </cell>
          <cell r="G202" t="str">
            <v>Prestación de servicios profesionales para la consolidación y estructuración de información de infraestructura existente dentro de las áreas protegidas administradas por Parques Nacionales Naturales de Colombia, para el fortalecimiento de los sistemas de información geográfica en el marco de la política de catastro multipropósito.</v>
          </cell>
          <cell r="H202" t="str">
            <v>PROFESIONAL</v>
          </cell>
          <cell r="I202" t="str">
            <v>2 CONTRATACIÓN DIRECTA</v>
          </cell>
          <cell r="J202" t="str">
            <v>14 PRESTACIÓN DE SERVICIOS</v>
          </cell>
          <cell r="K202" t="str">
            <v>N/A</v>
          </cell>
          <cell r="L202">
            <v>81101512</v>
          </cell>
          <cell r="M202">
            <v>36323</v>
          </cell>
          <cell r="O202">
            <v>38823</v>
          </cell>
          <cell r="P202">
            <v>45007</v>
          </cell>
          <cell r="S202" t="str">
            <v>SIMPLIFICADO</v>
          </cell>
          <cell r="T202">
            <v>5877696</v>
          </cell>
          <cell r="U202">
            <v>52899264</v>
          </cell>
          <cell r="V202" t="str">
            <v>Cincuenta y dos millones ochocientos noventa y nueve mil doscientos sesenta y cuatro pesos</v>
          </cell>
          <cell r="X202" t="str">
            <v>1 PERSONA NATURAL</v>
          </cell>
          <cell r="Y202" t="str">
            <v>3 CÉDULA DE CIUDADANÍA</v>
          </cell>
          <cell r="Z202">
            <v>7336039</v>
          </cell>
          <cell r="AA202" t="str">
            <v>N-A</v>
          </cell>
          <cell r="AB202" t="str">
            <v>11 NO SE DILIGENCIA INFORMACIÓN PARA ESTE FORMULARIO EN ESTE PERÍODO DE REPORTE</v>
          </cell>
          <cell r="AC202" t="str">
            <v>MASCULINO</v>
          </cell>
          <cell r="AD202" t="str">
            <v>BOYACA</v>
          </cell>
          <cell r="AE202" t="str">
            <v>GARAGOA</v>
          </cell>
          <cell r="AF202" t="str">
            <v>WILMER</v>
          </cell>
          <cell r="AG202" t="str">
            <v>EUSEBIO</v>
          </cell>
          <cell r="AH202" t="str">
            <v>ALFONSO</v>
          </cell>
          <cell r="AI202" t="str">
            <v>HERRERA</v>
          </cell>
          <cell r="AJ202" t="str">
            <v>SI</v>
          </cell>
          <cell r="AK202" t="str">
            <v>1 PÓLIZA</v>
          </cell>
          <cell r="AL202" t="str">
            <v>12 SEGUROS DEL ESTADO</v>
          </cell>
          <cell r="AM202" t="str">
            <v>2 CUMPLIMIENTO</v>
          </cell>
          <cell r="AN202">
            <v>45008</v>
          </cell>
          <cell r="AO202" t="str">
            <v>39-44-101148426</v>
          </cell>
          <cell r="AP202" t="str">
            <v>SGMAP-SUBDIRECCION DE GESTION Y MANEJO DE AREAS PROTEGIDAS</v>
          </cell>
          <cell r="AQ202" t="str">
            <v>GRUPO DE CONTRATOS</v>
          </cell>
          <cell r="AR202" t="str">
            <v>GRUPO DE GESTIÓN DEL CONOCIMIENTO E INNOVACIÓN</v>
          </cell>
          <cell r="AS202" t="str">
            <v>2 SUPERVISOR</v>
          </cell>
          <cell r="AT202" t="str">
            <v>3 CÉDULA DE CIUDADANÍA</v>
          </cell>
          <cell r="AU202">
            <v>51723033</v>
          </cell>
          <cell r="AV202" t="str">
            <v>LUZ MILA SOTELO DELGADILLO</v>
          </cell>
          <cell r="AW202">
            <v>270</v>
          </cell>
          <cell r="AX202">
            <v>9</v>
          </cell>
          <cell r="BF202">
            <v>45007</v>
          </cell>
          <cell r="BG202">
            <v>45008</v>
          </cell>
          <cell r="BH202">
            <v>45008</v>
          </cell>
          <cell r="BI202">
            <v>45282</v>
          </cell>
          <cell r="BS202" t="str">
            <v>2023420501000199E</v>
          </cell>
          <cell r="BT202">
            <v>52899264</v>
          </cell>
          <cell r="BU202" t="str">
            <v>LUZ JANETH VILLALBA SUAREZ</v>
          </cell>
          <cell r="BV202" t="str">
            <v>https://www.secop.gov.co/CO1BusinessLine/Tendering/BuyerWorkArea/Index?docUniqueIdentifier=CO1.BDOS.4197256</v>
          </cell>
          <cell r="BW202" t="str">
            <v>VIGENTE</v>
          </cell>
          <cell r="BY202" t="str">
            <v>https://community.secop.gov.co/Public/Tendering/OpportunityDetail/Index?noticeUID=CO1.NTC.4202111&amp;isFromPublicArea=True&amp;isModal=False</v>
          </cell>
          <cell r="BZ202" t="str">
            <v>Bogotá</v>
          </cell>
          <cell r="CA202" t="str">
            <v>D.C.</v>
          </cell>
          <cell r="CB202">
            <v>45008</v>
          </cell>
          <cell r="CC202">
            <v>45006</v>
          </cell>
          <cell r="CD202" t="str">
            <v>gestioncatastro.ggci</v>
          </cell>
          <cell r="CE202" t="str">
            <v>@parquesnacionales.gov.co</v>
          </cell>
          <cell r="CF202" t="str">
            <v>gestioncatastro.ggci@parquesnacionales.gov.co</v>
          </cell>
          <cell r="CG202" t="str">
            <v>INGENIERO TOPOGRAFICO</v>
          </cell>
          <cell r="CH202">
            <v>2023</v>
          </cell>
          <cell r="CI202" t="str">
            <v>BANCOLOMBIA</v>
          </cell>
          <cell r="CJ202" t="str">
            <v>AHORROS</v>
          </cell>
          <cell r="CK202" t="str">
            <v>492-000010-15</v>
          </cell>
          <cell r="CM202" t="str">
            <v>NO</v>
          </cell>
        </row>
        <row r="203">
          <cell r="A203" t="str">
            <v>NC-CPS-200-2023</v>
          </cell>
          <cell r="B203" t="str">
            <v>2 NACIONAL</v>
          </cell>
          <cell r="C203" t="str">
            <v>CD-NC-215-2023</v>
          </cell>
          <cell r="D203">
            <v>200</v>
          </cell>
          <cell r="E203" t="str">
            <v>MARLON ANDRES MORENO MILLÁN</v>
          </cell>
          <cell r="F203">
            <v>45009</v>
          </cell>
          <cell r="G203" t="str">
            <v>Prestar servicios profesionales a la Subdirección de Sostenibilidad y Negocios Ambientales en la elaboración de documentos, realización de análisis jurídicos y control de legalidad a documentos técnicos relacionados con compensaciones, transferencias y valoraciones.</v>
          </cell>
          <cell r="H203" t="str">
            <v>PROFESIONAL</v>
          </cell>
          <cell r="I203" t="str">
            <v>2 CONTRATACIÓN DIRECTA</v>
          </cell>
          <cell r="J203" t="str">
            <v>14 PRESTACIÓN DE SERVICIOS</v>
          </cell>
          <cell r="K203" t="str">
            <v>N/A</v>
          </cell>
          <cell r="L203">
            <v>80121704</v>
          </cell>
          <cell r="M203">
            <v>32423</v>
          </cell>
          <cell r="O203">
            <v>39923</v>
          </cell>
          <cell r="P203">
            <v>45009</v>
          </cell>
          <cell r="S203" t="str">
            <v>SIMPLIFICADO</v>
          </cell>
          <cell r="T203">
            <v>7297617</v>
          </cell>
          <cell r="U203">
            <v>67867838</v>
          </cell>
          <cell r="V203" t="str">
            <v>Sesenta y siete millones ochocientos sesenta y siete mil ochocientos treinta y ocho pesos</v>
          </cell>
          <cell r="X203" t="str">
            <v>1 PERSONA NATURAL</v>
          </cell>
          <cell r="Y203" t="str">
            <v>3 CÉDULA DE CIUDADANÍA</v>
          </cell>
          <cell r="Z203">
            <v>1144058831</v>
          </cell>
          <cell r="AA203" t="str">
            <v>N-A</v>
          </cell>
          <cell r="AB203" t="str">
            <v>11 NO SE DILIGENCIA INFORMACIÓN PARA ESTE FORMULARIO EN ESTE PERÍODO DE REPORTE</v>
          </cell>
          <cell r="AC203" t="str">
            <v>MASCULINO</v>
          </cell>
          <cell r="AD203" t="str">
            <v>VALLE DEL CAUCA</v>
          </cell>
          <cell r="AE203" t="str">
            <v>CALI</v>
          </cell>
          <cell r="AF203" t="str">
            <v>MARLON</v>
          </cell>
          <cell r="AG203" t="str">
            <v>ANDRES</v>
          </cell>
          <cell r="AH203" t="str">
            <v>MORENO</v>
          </cell>
          <cell r="AI203" t="str">
            <v>MILLÁN</v>
          </cell>
          <cell r="AJ203" t="str">
            <v>SI</v>
          </cell>
          <cell r="AK203" t="str">
            <v>1 PÓLIZA</v>
          </cell>
          <cell r="AL203" t="str">
            <v>12 SEGUROS DEL ESTADO</v>
          </cell>
          <cell r="AM203" t="str">
            <v>2 CUMPLIMIENTO</v>
          </cell>
          <cell r="AN203">
            <v>45009</v>
          </cell>
          <cell r="AO203" t="str">
            <v>21-46-101066394</v>
          </cell>
          <cell r="AP203" t="str">
            <v>SSNA-SUBDIRECCION DE SOSTENIBILIDAD Y NEGOCIO AMBIENTALES</v>
          </cell>
          <cell r="AQ203" t="str">
            <v>GRUPO DE CONTRATOS</v>
          </cell>
          <cell r="AR203" t="str">
            <v>SUBDIRECCIÓN DE SOSTENIBILIDAD Y NEGOCIOS AMBIENTALES</v>
          </cell>
          <cell r="AS203" t="str">
            <v>2 SUPERVISOR</v>
          </cell>
          <cell r="AT203" t="str">
            <v>3 CÉDULA DE CIUDADANÍA</v>
          </cell>
          <cell r="AU203">
            <v>33369322</v>
          </cell>
          <cell r="AV203" t="str">
            <v>FLOR ANGELA PINILLA</v>
          </cell>
          <cell r="AW203">
            <v>277</v>
          </cell>
          <cell r="AX203">
            <v>9.2333333333333325</v>
          </cell>
          <cell r="BF203">
            <v>45009</v>
          </cell>
          <cell r="BG203">
            <v>45009</v>
          </cell>
          <cell r="BH203">
            <v>45009</v>
          </cell>
          <cell r="BI203">
            <v>45290</v>
          </cell>
          <cell r="BS203" t="str">
            <v>2023420501000200E</v>
          </cell>
          <cell r="BT203">
            <v>67867838</v>
          </cell>
          <cell r="BU203" t="str">
            <v>ALFONSO DAVID ORTIZ</v>
          </cell>
          <cell r="BV203" t="str">
            <v>https://www.secop.gov.co/CO1BusinessLine/Tendering/BuyerWorkArea/Index?docUniqueIdentifier=CO1.BDOS.4204695</v>
          </cell>
          <cell r="BW203" t="str">
            <v>VIGENTE</v>
          </cell>
          <cell r="BY203" t="str">
            <v>https://community.secop.gov.co/Public/Tendering/OpportunityDetail/Index?noticeUID=CO1.NTC.4213652&amp;isFromPublicArea=True&amp;isModal=False</v>
          </cell>
          <cell r="BZ203" t="str">
            <v>Bogotá</v>
          </cell>
          <cell r="CA203" t="str">
            <v>D.C.</v>
          </cell>
          <cell r="CB203">
            <v>45009</v>
          </cell>
          <cell r="CC203">
            <v>45006</v>
          </cell>
          <cell r="CD203" t="str">
            <v>marlon.moreno</v>
          </cell>
          <cell r="CE203" t="str">
            <v>@parquesnacionales.gov.co</v>
          </cell>
          <cell r="CF203" t="str">
            <v>marlon.moreno@parquesnacionales.gov.co</v>
          </cell>
          <cell r="CG203" t="str">
            <v>ABOGADO</v>
          </cell>
          <cell r="CH203">
            <v>2023</v>
          </cell>
          <cell r="CI203" t="str">
            <v>SCOTIABANK COLPATRIA</v>
          </cell>
          <cell r="CJ203" t="str">
            <v>AHORROS</v>
          </cell>
          <cell r="CK203" t="str">
            <v>0502012097</v>
          </cell>
          <cell r="CM203" t="str">
            <v>NO</v>
          </cell>
        </row>
        <row r="204">
          <cell r="A204" t="str">
            <v>NC-CPS-201-2023</v>
          </cell>
          <cell r="B204" t="str">
            <v>2 NACIONAL</v>
          </cell>
          <cell r="C204" t="str">
            <v>CD-NC-216-2023</v>
          </cell>
          <cell r="D204">
            <v>201</v>
          </cell>
          <cell r="E204" t="str">
            <v>LEE ANNE DÍAZ CAICEDO</v>
          </cell>
          <cell r="F204">
            <v>45009</v>
          </cell>
          <cell r="G204" t="str">
            <v>Prestación de servicios de apoyo operativo para realizar la articulación con las corporaciones y alcaldías y lo que corresponde al registro de reservas de la sociedad civil conforme al proceso de coordinación Sinap.</v>
          </cell>
          <cell r="H204" t="str">
            <v>APOYO A LA GESTIÓN</v>
          </cell>
          <cell r="I204" t="str">
            <v>2 CONTRATACIÓN DIRECTA</v>
          </cell>
          <cell r="J204" t="str">
            <v>14 PRESTACIÓN DE SERVICIOS</v>
          </cell>
          <cell r="K204" t="str">
            <v>N/A</v>
          </cell>
          <cell r="L204">
            <v>81112002</v>
          </cell>
          <cell r="M204">
            <v>33123</v>
          </cell>
          <cell r="O204">
            <v>40023</v>
          </cell>
          <cell r="P204">
            <v>45009</v>
          </cell>
          <cell r="S204" t="str">
            <v>SIMPLIFICADO</v>
          </cell>
          <cell r="T204">
            <v>2190264</v>
          </cell>
          <cell r="U204">
            <v>13141584</v>
          </cell>
          <cell r="V204" t="str">
            <v>Trece millones ciento cuarenta y un mil quinientos ochenta y cuatro pesos</v>
          </cell>
          <cell r="X204" t="str">
            <v>1 PERSONA NATURAL</v>
          </cell>
          <cell r="Y204" t="str">
            <v>3 CÉDULA DE CIUDADANÍA</v>
          </cell>
          <cell r="Z204">
            <v>1001289365</v>
          </cell>
          <cell r="AA204" t="str">
            <v>N-A</v>
          </cell>
          <cell r="AB204" t="str">
            <v>11 NO SE DILIGENCIA INFORMACIÓN PARA ESTE FORMULARIO EN ESTE PERÍODO DE REPORTE</v>
          </cell>
          <cell r="AC204" t="str">
            <v>FEMENINO</v>
          </cell>
          <cell r="AD204" t="str">
            <v>CUNDINAMARCA</v>
          </cell>
          <cell r="AE204" t="str">
            <v>BOGOTÁ</v>
          </cell>
          <cell r="AF204" t="str">
            <v>LEE</v>
          </cell>
          <cell r="AG204" t="str">
            <v>ANNE</v>
          </cell>
          <cell r="AH204" t="str">
            <v>DÍAZ</v>
          </cell>
          <cell r="AI204" t="str">
            <v>CAICEDO</v>
          </cell>
          <cell r="AJ204" t="str">
            <v>NO</v>
          </cell>
          <cell r="AK204" t="str">
            <v>6 NO CONSTITUYÓ GARANTÍAS</v>
          </cell>
          <cell r="AL204" t="str">
            <v>N-A</v>
          </cell>
          <cell r="AM204" t="str">
            <v>N-A</v>
          </cell>
          <cell r="AN204" t="str">
            <v>N-A</v>
          </cell>
          <cell r="AO204" t="str">
            <v>N-A</v>
          </cell>
          <cell r="AP204" t="str">
            <v>SGMAP-SUBDIRECCION DE GESTION Y MANEJO DE AREAS PROTEGIDAS</v>
          </cell>
          <cell r="AQ204" t="str">
            <v>GRUPO DE CONTRATOS</v>
          </cell>
          <cell r="AR204" t="str">
            <v>GRUPO DE TRÁMITES Y EVALUACIÓN AMBIENTAL</v>
          </cell>
          <cell r="AS204" t="str">
            <v>2 SUPERVISOR</v>
          </cell>
          <cell r="AT204" t="str">
            <v>3 CÉDULA DE CIUDADANÍA</v>
          </cell>
          <cell r="AU204">
            <v>79690000</v>
          </cell>
          <cell r="AV204" t="str">
            <v>GUILLERMO ALBERTO SANTOS CEBALLOS</v>
          </cell>
          <cell r="AW204">
            <v>180</v>
          </cell>
          <cell r="AX204">
            <v>6</v>
          </cell>
          <cell r="AZ204" t="str">
            <v>3 ADICIÓN EN VALOR y EN TIEMPO</v>
          </cell>
          <cell r="BA204">
            <v>1</v>
          </cell>
          <cell r="BB204">
            <v>6570792</v>
          </cell>
          <cell r="BC204">
            <v>45190</v>
          </cell>
          <cell r="BD204">
            <v>90</v>
          </cell>
          <cell r="BE204">
            <v>45190</v>
          </cell>
          <cell r="BF204">
            <v>45009</v>
          </cell>
          <cell r="BG204">
            <v>45009</v>
          </cell>
          <cell r="BH204">
            <v>45009</v>
          </cell>
          <cell r="BI204">
            <v>45283</v>
          </cell>
          <cell r="BS204" t="str">
            <v>2023420501000201E</v>
          </cell>
          <cell r="BT204">
            <v>19712376</v>
          </cell>
          <cell r="BU204" t="str">
            <v>EDNA ROCIO CASTRO</v>
          </cell>
          <cell r="BV204" t="str">
            <v>https://www.secop.gov.co/CO1BusinessLine/Tendering/BuyerWorkArea/Index?docUniqueIdentifier=CO1.BDOS.4205867&amp;prevCtxUrl=https%3a%2f%2fwww.secop.gov.co%2fCO1BusinessLine%2fTendering%2fBuyerDossierWorkspace%2fIndex%3fallWords2Search%3d216-%26createDateFrom%3d30%2f09%2f2022+02%3a45%3a59%26createDateTo%3d30%2f03%2f2023+02%3a45%3a59%26filteringState%3d0%26sortingState%3dLastModifiedDESC%26showAdvancedSearch%3dFalse%26showAdvancedSearchFields%3dFalse%26folderCode%3dALL%26selectedDossier%3dCO1.BDOS.4205867%26selectedRequest%3dCO1.REQ.4304508%26&amp;prevCtxLbl=Procesos+de+la+Entidad+Estatal</v>
          </cell>
          <cell r="BW204" t="str">
            <v>VIGENTE</v>
          </cell>
          <cell r="BY204" t="str">
            <v>https://community.secop.gov.co/Public/Tendering/OpportunityDetail/Index?noticeUID=CO1.NTC.4211142&amp;isFromPublicArea=True&amp;isModal=False</v>
          </cell>
          <cell r="BZ204" t="str">
            <v>Bogotá</v>
          </cell>
          <cell r="CA204" t="str">
            <v>D.C.</v>
          </cell>
          <cell r="CB204" t="str">
            <v>N-A</v>
          </cell>
          <cell r="CC204">
            <v>45009</v>
          </cell>
          <cell r="CD204" t="str">
            <v>N/A</v>
          </cell>
          <cell r="CE204" t="str">
            <v>@parquesnacionales.gov.co</v>
          </cell>
          <cell r="CF204" t="str">
            <v>N/A@parquesnacionales.gov.co</v>
          </cell>
          <cell r="CG204" t="str">
            <v>BACHILLER ACADEMICO</v>
          </cell>
          <cell r="CH204">
            <v>2023</v>
          </cell>
          <cell r="CI204" t="str">
            <v>FALABELLA</v>
          </cell>
          <cell r="CJ204" t="str">
            <v>AHORROS</v>
          </cell>
          <cell r="CK204" t="str">
            <v>111180468284</v>
          </cell>
          <cell r="CM204" t="str">
            <v>NO</v>
          </cell>
        </row>
        <row r="205">
          <cell r="A205" t="str">
            <v>NC-CPS-202-2023</v>
          </cell>
          <cell r="B205" t="str">
            <v>2 NACIONAL</v>
          </cell>
          <cell r="C205" t="str">
            <v>CD-NC-217-2023</v>
          </cell>
          <cell r="D205">
            <v>202</v>
          </cell>
          <cell r="E205" t="str">
            <v>ROSSMERY CHAPARRO FORERO</v>
          </cell>
          <cell r="F205">
            <v>45009</v>
          </cell>
          <cell r="G205" t="str">
            <v>Prestar los servicios profesionales en la Oficina Asesora Jurídica de Parques Nacionales Naturales de Colombia para el soporte jurídico de los diversos asuntos misionales de la entidad, en especial el apoyo en la sustanciación de las actuaciones disciplinarias y sancionatorias ambientales, así como la proyección y revisión de asuntos jurídicos de la Oficina</v>
          </cell>
          <cell r="H205" t="str">
            <v>PROFESIONAL</v>
          </cell>
          <cell r="I205" t="str">
            <v>2 CONTRATACIÓN DIRECTA</v>
          </cell>
          <cell r="J205" t="str">
            <v>14 PRESTACIÓN DE SERVICIOS</v>
          </cell>
          <cell r="K205" t="str">
            <v>N/A</v>
          </cell>
          <cell r="L205">
            <v>77101700</v>
          </cell>
          <cell r="M205">
            <v>36923</v>
          </cell>
          <cell r="O205">
            <v>40123</v>
          </cell>
          <cell r="P205">
            <v>45009</v>
          </cell>
          <cell r="S205" t="str">
            <v>SIMPLIFICADO</v>
          </cell>
          <cell r="T205">
            <v>6900000</v>
          </cell>
          <cell r="U205">
            <v>48300000</v>
          </cell>
          <cell r="V205" t="str">
            <v>Cuarenta y ocho millones trescientos mil pesos</v>
          </cell>
          <cell r="X205" t="str">
            <v>1 PERSONA NATURAL</v>
          </cell>
          <cell r="Y205" t="str">
            <v>3 CÉDULA DE CIUDADANÍA</v>
          </cell>
          <cell r="Z205">
            <v>52886559</v>
          </cell>
          <cell r="AA205" t="str">
            <v>N-A</v>
          </cell>
          <cell r="AB205" t="str">
            <v>11 NO SE DILIGENCIA INFORMACIÓN PARA ESTE FORMULARIO EN ESTE PERÍODO DE REPORTE</v>
          </cell>
          <cell r="AC205" t="str">
            <v>FEMENINO</v>
          </cell>
          <cell r="AD205" t="str">
            <v>CUNDINAMARCA</v>
          </cell>
          <cell r="AE205" t="str">
            <v>BOGOTÁ</v>
          </cell>
          <cell r="AF205" t="str">
            <v>ROSSMERY</v>
          </cell>
          <cell r="AH205" t="str">
            <v>CHAPARRO</v>
          </cell>
          <cell r="AI205" t="str">
            <v>FORERO</v>
          </cell>
          <cell r="AJ205" t="str">
            <v>NO</v>
          </cell>
          <cell r="AK205" t="str">
            <v>6 NO CONSTITUYÓ GARANTÍAS</v>
          </cell>
          <cell r="AL205" t="str">
            <v>N-A</v>
          </cell>
          <cell r="AM205" t="str">
            <v>N-A</v>
          </cell>
          <cell r="AN205" t="str">
            <v>N-A</v>
          </cell>
          <cell r="AO205" t="str">
            <v>N-A</v>
          </cell>
          <cell r="AP205" t="str">
            <v>SAF-SUBDIRECCION ADMINISTRATIVA Y FINANCIERA</v>
          </cell>
          <cell r="AQ205" t="str">
            <v>GRUPO DE CONTRATOS</v>
          </cell>
          <cell r="AR205" t="str">
            <v>OFICINA ASESORA JURIDICA</v>
          </cell>
          <cell r="AS205" t="str">
            <v>2 SUPERVISOR</v>
          </cell>
          <cell r="AT205" t="str">
            <v>3 CÉDULA DE CIUDADANÍA</v>
          </cell>
          <cell r="AU205">
            <v>7905811</v>
          </cell>
          <cell r="AV205" t="str">
            <v>MANUEL AVILA OLARTE</v>
          </cell>
          <cell r="AW205">
            <v>210</v>
          </cell>
          <cell r="AX205">
            <v>7</v>
          </cell>
          <cell r="BA205">
            <v>1</v>
          </cell>
          <cell r="BB205">
            <v>15410000</v>
          </cell>
          <cell r="BC205">
            <v>45222</v>
          </cell>
          <cell r="BD205">
            <v>67</v>
          </cell>
          <cell r="BE205">
            <v>45222</v>
          </cell>
          <cell r="BF205">
            <v>45009</v>
          </cell>
          <cell r="BG205">
            <v>45009</v>
          </cell>
          <cell r="BH205">
            <v>45009</v>
          </cell>
          <cell r="BI205">
            <v>45290</v>
          </cell>
          <cell r="BS205" t="str">
            <v>2023420501000202E</v>
          </cell>
          <cell r="BT205">
            <v>63710000</v>
          </cell>
          <cell r="BU205" t="str">
            <v>LUZ JANETH VILLALBA SUAREZ</v>
          </cell>
          <cell r="BV205" t="str">
            <v>https://www.secop.gov.co/CO1BusinessLine/Tendering/BuyerWorkArea/Index?docUniqueIdentifier=CO1.BDOS.4206600</v>
          </cell>
          <cell r="BW205" t="str">
            <v>VIGENTE</v>
          </cell>
          <cell r="BY205" t="str">
            <v>https://community.secop.gov.co/Public/Tendering/OpportunityDetail/Index?noticeUID=CO1.NTC.4211306&amp;isFromPublicArea=True&amp;isModal=False</v>
          </cell>
          <cell r="BZ205" t="str">
            <v>Bogotá</v>
          </cell>
          <cell r="CA205" t="str">
            <v>D.C.</v>
          </cell>
          <cell r="CB205" t="str">
            <v>N-A</v>
          </cell>
          <cell r="CD205" t="str">
            <v>disciplinarios.juzgamiento</v>
          </cell>
          <cell r="CE205" t="str">
            <v>@parquesnacionales.gov.co</v>
          </cell>
          <cell r="CF205" t="str">
            <v>disciplinarios.juzgamiento@parquesnacionales.gov.co</v>
          </cell>
          <cell r="CG205" t="str">
            <v>ABOGADA</v>
          </cell>
          <cell r="CH205">
            <v>2023</v>
          </cell>
          <cell r="CI205" t="str">
            <v>-</v>
          </cell>
          <cell r="CJ205" t="str">
            <v>AHORROS</v>
          </cell>
          <cell r="CM205" t="str">
            <v>NO</v>
          </cell>
        </row>
        <row r="206">
          <cell r="A206" t="str">
            <v>NC-CPS-203-2023</v>
          </cell>
          <cell r="B206" t="str">
            <v>2 NACIONAL</v>
          </cell>
          <cell r="C206" t="str">
            <v>CD-NC-218-2023</v>
          </cell>
          <cell r="D206">
            <v>203</v>
          </cell>
          <cell r="E206" t="str">
            <v>SANDRA MILENA AYA ROJAS</v>
          </cell>
          <cell r="F206">
            <v>45012</v>
          </cell>
          <cell r="G206" t="str">
            <v>Prestación de servicios profesionales para orientar técnicamente los sistemas sostenibles para la conservación con enfoque agroecológico en las zonas de influencia de las áreas protegidas administradas por Parques Nacionales Naturales de Colombia.</v>
          </cell>
          <cell r="H206" t="str">
            <v>PROFESIONAL</v>
          </cell>
          <cell r="I206" t="str">
            <v>2 CONTRATACIÓN DIRECTA</v>
          </cell>
          <cell r="J206" t="str">
            <v>14 PRESTACIÓN DE SERVICIOS</v>
          </cell>
          <cell r="K206" t="str">
            <v>N/A</v>
          </cell>
          <cell r="L206">
            <v>77101604</v>
          </cell>
          <cell r="M206">
            <v>25623</v>
          </cell>
          <cell r="O206">
            <v>40323</v>
          </cell>
          <cell r="P206">
            <v>45012</v>
          </cell>
          <cell r="S206" t="str">
            <v>SIMPLIFICADO</v>
          </cell>
          <cell r="T206">
            <v>7735476</v>
          </cell>
          <cell r="U206">
            <v>46412856</v>
          </cell>
          <cell r="V206" t="str">
            <v>Cuarenta y seis millones cuatrocientos doce mil ochocientos cincuenta y seis pesos</v>
          </cell>
          <cell r="X206" t="str">
            <v>1 PERSONA NATURAL</v>
          </cell>
          <cell r="Y206" t="str">
            <v>3 CÉDULA DE CIUDADANÍA</v>
          </cell>
          <cell r="Z206">
            <v>53931586</v>
          </cell>
          <cell r="AA206" t="str">
            <v>N-A</v>
          </cell>
          <cell r="AB206" t="str">
            <v>11 NO SE DILIGENCIA INFORMACIÓN PARA ESTE FORMULARIO EN ESTE PERÍODO DE REPORTE</v>
          </cell>
          <cell r="AC206" t="str">
            <v>FEMENINO</v>
          </cell>
          <cell r="AD206" t="str">
            <v>CUNDINAMARCA</v>
          </cell>
          <cell r="AE206" t="str">
            <v>FUSAGASUGA</v>
          </cell>
          <cell r="AF206" t="str">
            <v>SANDRA</v>
          </cell>
          <cell r="AG206" t="str">
            <v>MILENA</v>
          </cell>
          <cell r="AH206" t="str">
            <v>AYA</v>
          </cell>
          <cell r="AI206" t="str">
            <v>ROJAS</v>
          </cell>
          <cell r="AJ206" t="str">
            <v>NO</v>
          </cell>
          <cell r="AK206" t="str">
            <v>6 NO CONSTITUYÓ GARANTÍAS</v>
          </cell>
          <cell r="AL206" t="str">
            <v>N-A</v>
          </cell>
          <cell r="AM206" t="str">
            <v>N-A</v>
          </cell>
          <cell r="AN206" t="str">
            <v>N-A</v>
          </cell>
          <cell r="AO206" t="str">
            <v>N-A</v>
          </cell>
          <cell r="AP206" t="str">
            <v>SGMAP-SUBDIRECCION DE GESTION Y MANEJO DE AREAS PROTEGIDAS</v>
          </cell>
          <cell r="AQ206" t="str">
            <v>GRUPO DE CONTRATOS</v>
          </cell>
          <cell r="AR206" t="str">
            <v>GRUPO DE PLANEACIÓN Y MANEJO</v>
          </cell>
          <cell r="AS206" t="str">
            <v>2 SUPERVISOR</v>
          </cell>
          <cell r="AT206" t="str">
            <v>3 CÉDULA DE CIUDADANÍA</v>
          </cell>
          <cell r="AU206">
            <v>80875190</v>
          </cell>
          <cell r="AV206" t="str">
            <v>CESAR ANDRES DELGADO HERNÁNDEZ</v>
          </cell>
          <cell r="AW206">
            <v>180</v>
          </cell>
          <cell r="AX206">
            <v>6</v>
          </cell>
          <cell r="AZ206" t="str">
            <v>3 ADICIÓN EN VALOR y EN TIEMPO</v>
          </cell>
          <cell r="BA206">
            <v>1</v>
          </cell>
          <cell r="BB206">
            <v>23206428</v>
          </cell>
          <cell r="BC206">
            <v>45190</v>
          </cell>
          <cell r="BD206">
            <v>90</v>
          </cell>
          <cell r="BE206">
            <v>45190</v>
          </cell>
          <cell r="BF206">
            <v>45012</v>
          </cell>
          <cell r="BG206">
            <v>45012</v>
          </cell>
          <cell r="BH206">
            <v>45012</v>
          </cell>
          <cell r="BI206">
            <v>45286</v>
          </cell>
          <cell r="BS206" t="str">
            <v>2023420501000203E</v>
          </cell>
          <cell r="BT206">
            <v>69619284</v>
          </cell>
          <cell r="BU206" t="str">
            <v>EDNA ROCIO CASTRO</v>
          </cell>
          <cell r="BV206" t="str">
            <v>https://www.secop.gov.co/CO1BusinessLine/Tendering/BuyerWorkArea/Index?docUniqueIdentifier=CO1.BDOS.4207416</v>
          </cell>
          <cell r="BW206" t="str">
            <v>VIGENTE</v>
          </cell>
          <cell r="BY206" t="str">
            <v>https://community.secop.gov.co/Public/Tendering/OpportunityDetail/Index?noticeUID=CO1.NTC.4211213&amp;isFromPublicArea=True&amp;isModal=False</v>
          </cell>
          <cell r="BZ206" t="str">
            <v>Bogotá</v>
          </cell>
          <cell r="CA206" t="str">
            <v>D.C.</v>
          </cell>
          <cell r="CB206" t="str">
            <v>N-A</v>
          </cell>
          <cell r="CC206">
            <v>45009</v>
          </cell>
          <cell r="CD206" t="str">
            <v>sandra.aya</v>
          </cell>
          <cell r="CE206" t="str">
            <v>@parquesnacionales.gov.co</v>
          </cell>
          <cell r="CF206" t="str">
            <v>sandra.aya@parquesnacionales.gov.co</v>
          </cell>
          <cell r="CG206" t="str">
            <v>INGENIERA AGRONOMA</v>
          </cell>
          <cell r="CH206">
            <v>2023</v>
          </cell>
          <cell r="CI206" t="str">
            <v>DAVIVIENDA</v>
          </cell>
          <cell r="CJ206" t="str">
            <v>AHORROS</v>
          </cell>
          <cell r="CK206" t="str">
            <v>086170175953</v>
          </cell>
          <cell r="CM206" t="str">
            <v>NO</v>
          </cell>
        </row>
        <row r="207">
          <cell r="A207" t="str">
            <v>NC-CPS-204-2023</v>
          </cell>
          <cell r="B207" t="str">
            <v>2 NACIONAL</v>
          </cell>
          <cell r="C207" t="str">
            <v>CD-NC-223-2023</v>
          </cell>
          <cell r="D207">
            <v>204</v>
          </cell>
          <cell r="E207" t="str">
            <v>BEATRIZ ANDREA ALVAREZ VELEZ</v>
          </cell>
          <cell r="F207">
            <v>45012</v>
          </cell>
          <cell r="G207" t="str">
            <v>Prestar sus servicios profesionales para apoyar los temas organizacionales propios del Grupo de Gestión Humana, especialmente los relacionados con riesgo psicosocial, ejecución de actividades de Plan de Bienestar, implementación del plan de trabajo del Sistema de Seguridad y Salud en el Trabajo SGSST y selección de personal, conforme con la normatividad vigente y tendiendo por el fortalecimiento de Parques Nacionales Naturales de Colombia.</v>
          </cell>
          <cell r="H207" t="str">
            <v>PROFESIONAL</v>
          </cell>
          <cell r="I207" t="str">
            <v>2 CONTRATACIÓN DIRECTA</v>
          </cell>
          <cell r="J207" t="str">
            <v>14 PRESTACIÓN DE SERVICIOS</v>
          </cell>
          <cell r="K207" t="str">
            <v>N/A</v>
          </cell>
          <cell r="L207">
            <v>80111600</v>
          </cell>
          <cell r="M207">
            <v>38223</v>
          </cell>
          <cell r="O207">
            <v>40423</v>
          </cell>
          <cell r="P207">
            <v>45012</v>
          </cell>
          <cell r="S207" t="str">
            <v>SIMPLIFICADO</v>
          </cell>
          <cell r="T207">
            <v>6000000</v>
          </cell>
          <cell r="U207">
            <v>54800000</v>
          </cell>
          <cell r="V207" t="str">
            <v>Cincuenta y cuatro millones ochocientos mil pesos</v>
          </cell>
          <cell r="X207" t="str">
            <v>1 PERSONA NATURAL</v>
          </cell>
          <cell r="Y207" t="str">
            <v>3 CÉDULA DE CIUDADANÍA</v>
          </cell>
          <cell r="Z207">
            <v>52693688</v>
          </cell>
          <cell r="AA207" t="str">
            <v>N-A</v>
          </cell>
          <cell r="AB207" t="str">
            <v>11 NO SE DILIGENCIA INFORMACIÓN PARA ESTE FORMULARIO EN ESTE PERÍODO DE REPORTE</v>
          </cell>
          <cell r="AC207" t="str">
            <v>FEMENINO</v>
          </cell>
          <cell r="AD207" t="str">
            <v>VENEZUELA</v>
          </cell>
          <cell r="AF207" t="str">
            <v>BEATRIZ</v>
          </cell>
          <cell r="AG207" t="str">
            <v>ANDREA</v>
          </cell>
          <cell r="AH207" t="str">
            <v>ALVAREZ</v>
          </cell>
          <cell r="AI207" t="str">
            <v>VELEZ</v>
          </cell>
          <cell r="AJ207" t="str">
            <v>SI</v>
          </cell>
          <cell r="AK207" t="str">
            <v>1 PÓLIZA</v>
          </cell>
          <cell r="AL207" t="str">
            <v>12 SEGUROS DEL ESTADO</v>
          </cell>
          <cell r="AM207" t="str">
            <v>2 CUMPLIMIENTO</v>
          </cell>
          <cell r="AN207">
            <v>45012</v>
          </cell>
          <cell r="AO207" t="str">
            <v>33-44-101237034</v>
          </cell>
          <cell r="AP207" t="str">
            <v>SAF-SUBDIRECCION ADMINISTRATIVA Y FINANCIERA</v>
          </cell>
          <cell r="AQ207" t="str">
            <v>GRUPO DE CONTRATOS</v>
          </cell>
          <cell r="AR207" t="str">
            <v>GRUPO DE GESTIÓN HUMANA</v>
          </cell>
          <cell r="AS207" t="str">
            <v>2 SUPERVISOR</v>
          </cell>
          <cell r="AT207" t="str">
            <v>3 CÉDULA DE CIUDADANÍA</v>
          </cell>
          <cell r="AU207">
            <v>51790514</v>
          </cell>
          <cell r="AV207" t="str">
            <v>JULIA ASTRID DEL CASTILLO SABOGAL</v>
          </cell>
          <cell r="AW207">
            <v>274</v>
          </cell>
          <cell r="AX207">
            <v>9.1333333333333329</v>
          </cell>
          <cell r="BF207">
            <v>45012</v>
          </cell>
          <cell r="BG207">
            <v>45012</v>
          </cell>
          <cell r="BH207">
            <v>45012</v>
          </cell>
          <cell r="BI207">
            <v>45290</v>
          </cell>
          <cell r="BK207" t="str">
            <v>1. SI</v>
          </cell>
          <cell r="BL207" t="str">
            <v>14/08/2023 - 21/08/2023</v>
          </cell>
          <cell r="BM207">
            <v>8</v>
          </cell>
          <cell r="BS207" t="str">
            <v>2023420501000204E</v>
          </cell>
          <cell r="BT207">
            <v>54800000</v>
          </cell>
          <cell r="BU207" t="str">
            <v>EDNA ROCIO CASTRO</v>
          </cell>
          <cell r="BV207" t="str">
            <v>https://www.secop.gov.co/CO1BusinessLine/Tendering/BuyerWorkArea/Index?docUniqueIdentifier=CO1.BDOS.4220261</v>
          </cell>
          <cell r="BW207" t="str">
            <v>VIGENTE</v>
          </cell>
          <cell r="BY207" t="str">
            <v>https://community.secop.gov.co/Public/Tendering/OpportunityDetail/Index?noticeUID=CO1.NTC.4222976&amp;isFromPublicArea=True&amp;isModal=False</v>
          </cell>
          <cell r="BZ207" t="str">
            <v>Bogotá</v>
          </cell>
          <cell r="CA207" t="str">
            <v>D.C.</v>
          </cell>
          <cell r="CB207">
            <v>45012</v>
          </cell>
          <cell r="CC207">
            <v>45012</v>
          </cell>
          <cell r="CD207" t="str">
            <v>N/A</v>
          </cell>
          <cell r="CE207" t="str">
            <v>@parquesnacionales.gov.co</v>
          </cell>
          <cell r="CF207" t="str">
            <v>N/A@parquesnacionales.gov.co</v>
          </cell>
          <cell r="CG207" t="str">
            <v>PSICOLOGA</v>
          </cell>
          <cell r="CH207">
            <v>2023</v>
          </cell>
          <cell r="CI207" t="str">
            <v>DAVIVIENDA</v>
          </cell>
          <cell r="CJ207" t="str">
            <v>AHORROS</v>
          </cell>
          <cell r="CK207" t="str">
            <v>001570102754</v>
          </cell>
          <cell r="CM207" t="str">
            <v>NO</v>
          </cell>
        </row>
        <row r="208">
          <cell r="A208" t="str">
            <v>NC-CPS-205-2023</v>
          </cell>
          <cell r="B208" t="str">
            <v>2 NACIONAL</v>
          </cell>
          <cell r="C208" t="str">
            <v>CD-NC-221-2023</v>
          </cell>
          <cell r="D208">
            <v>205</v>
          </cell>
          <cell r="E208" t="str">
            <v>EMERSON CRUZ ALDANA</v>
          </cell>
          <cell r="F208">
            <v>45012</v>
          </cell>
          <cell r="G208" t="str">
            <v>Prestar servicios profesionales para soportar y mantener la infraestructura tecnológica del centro de cómputo de la entidad, contribuyendo al Proyecto de fortalecimiento de la capacidad institucional.</v>
          </cell>
          <cell r="H208" t="str">
            <v>PROFESIONAL</v>
          </cell>
          <cell r="I208" t="str">
            <v>2 CONTRATACIÓN DIRECTA</v>
          </cell>
          <cell r="J208" t="str">
            <v>14 PRESTACIÓN DE SERVICIOS</v>
          </cell>
          <cell r="K208" t="str">
            <v>N/A</v>
          </cell>
          <cell r="L208">
            <v>80111614</v>
          </cell>
          <cell r="M208">
            <v>22723</v>
          </cell>
          <cell r="O208">
            <v>40523</v>
          </cell>
          <cell r="P208">
            <v>45012</v>
          </cell>
          <cell r="S208" t="str">
            <v>SIMPLIFICADO</v>
          </cell>
          <cell r="T208">
            <v>5491000</v>
          </cell>
          <cell r="U208">
            <v>32946000</v>
          </cell>
          <cell r="V208" t="str">
            <v>Treinta y dos millones novecientos cuarenta y seis mil pesos</v>
          </cell>
          <cell r="X208" t="str">
            <v>1 PERSONA NATURAL</v>
          </cell>
          <cell r="Y208" t="str">
            <v>3 CÉDULA DE CIUDADANÍA</v>
          </cell>
          <cell r="Z208">
            <v>79771679</v>
          </cell>
          <cell r="AA208" t="str">
            <v>N-A</v>
          </cell>
          <cell r="AB208" t="str">
            <v>11 NO SE DILIGENCIA INFORMACIÓN PARA ESTE FORMULARIO EN ESTE PERÍODO DE REPORTE</v>
          </cell>
          <cell r="AC208" t="str">
            <v>MASCULINO</v>
          </cell>
          <cell r="AD208" t="str">
            <v>CUNDINAMARCA</v>
          </cell>
          <cell r="AE208" t="str">
            <v>BOGOTÁ</v>
          </cell>
          <cell r="AF208" t="str">
            <v>EMERSON</v>
          </cell>
          <cell r="AH208" t="str">
            <v>CRUZ</v>
          </cell>
          <cell r="AI208" t="str">
            <v>ALDANA</v>
          </cell>
          <cell r="AJ208" t="str">
            <v>NO</v>
          </cell>
          <cell r="AK208" t="str">
            <v>6 NO CONSTITUYÓ GARANTÍAS</v>
          </cell>
          <cell r="AL208" t="str">
            <v>N-A</v>
          </cell>
          <cell r="AM208" t="str">
            <v>N-A</v>
          </cell>
          <cell r="AN208" t="str">
            <v>N-A</v>
          </cell>
          <cell r="AO208" t="str">
            <v>N-A</v>
          </cell>
          <cell r="AP208" t="str">
            <v>SAF-SUBDIRECCION ADMINISTRATIVA Y FINANCIERA</v>
          </cell>
          <cell r="AQ208" t="str">
            <v>GRUPO DE CONTRATOS</v>
          </cell>
          <cell r="AR208" t="str">
            <v>GRUPO DE TECNOLOGÍAS DE LA INFORMACIÓN Y LAS COMUNICACIONES</v>
          </cell>
          <cell r="AS208" t="str">
            <v>2 SUPERVISOR</v>
          </cell>
          <cell r="AT208" t="str">
            <v>3 CÉDULA DE CIUDADANÍA</v>
          </cell>
          <cell r="AU208">
            <v>79245176</v>
          </cell>
          <cell r="AV208" t="str">
            <v>CARLOS ARTURO SAENZ BARON</v>
          </cell>
          <cell r="AW208">
            <v>180</v>
          </cell>
          <cell r="AX208">
            <v>6</v>
          </cell>
          <cell r="AZ208" t="str">
            <v>3 ADICIÓN EN VALOR y EN TIEMPO</v>
          </cell>
          <cell r="BA208">
            <v>1</v>
          </cell>
          <cell r="BB208">
            <v>16473000</v>
          </cell>
          <cell r="BC208">
            <v>45194</v>
          </cell>
          <cell r="BD208">
            <v>92</v>
          </cell>
          <cell r="BE208">
            <v>45194</v>
          </cell>
          <cell r="BF208">
            <v>45012</v>
          </cell>
          <cell r="BG208">
            <v>45012</v>
          </cell>
          <cell r="BH208">
            <v>45012</v>
          </cell>
          <cell r="BI208">
            <v>45286</v>
          </cell>
          <cell r="BS208" t="str">
            <v>2023420501000205E</v>
          </cell>
          <cell r="BT208">
            <v>49419000</v>
          </cell>
          <cell r="BU208" t="str">
            <v>ALFONSO DAVID ORTIZ</v>
          </cell>
          <cell r="BV208" t="str">
            <v>https://www.secop.gov.co/CO1BusinessLine/Tendering/BuyerWorkArea/Index?docUniqueIdentifier=CO1.BDOS.4220734</v>
          </cell>
          <cell r="BW208" t="str">
            <v>VIGENTE</v>
          </cell>
          <cell r="BY208" t="str">
            <v>https://community.secop.gov.co/Public/Tendering/OpportunityDetail/Index?noticeUID=CO1.NTC.4223492&amp;isFromPublicArea=True&amp;isModal=False</v>
          </cell>
          <cell r="BZ208" t="str">
            <v>Bogotá</v>
          </cell>
          <cell r="CA208" t="str">
            <v>D.C.</v>
          </cell>
          <cell r="CB208" t="str">
            <v>N-A</v>
          </cell>
          <cell r="CC208">
            <v>45002</v>
          </cell>
          <cell r="CD208" t="str">
            <v>monitoreo.tic</v>
          </cell>
          <cell r="CE208" t="str">
            <v>@parquesnacionales.gov.co</v>
          </cell>
          <cell r="CF208" t="str">
            <v>monitoreo.tic@parquesnacionales.gov.co</v>
          </cell>
          <cell r="CG208" t="str">
            <v>INGENIERO DE SISTEMAS</v>
          </cell>
          <cell r="CH208">
            <v>2023</v>
          </cell>
          <cell r="CI208" t="str">
            <v>BANCOLOMBIA</v>
          </cell>
          <cell r="CJ208" t="str">
            <v>AHORROS</v>
          </cell>
          <cell r="CK208" t="str">
            <v>20026010085</v>
          </cell>
          <cell r="CM208" t="str">
            <v>NO</v>
          </cell>
        </row>
        <row r="209">
          <cell r="A209" t="str">
            <v>NC-CPS-206-2023</v>
          </cell>
          <cell r="B209" t="str">
            <v>2 NACIONAL</v>
          </cell>
          <cell r="C209" t="str">
            <v>CD-NC-219-2023</v>
          </cell>
          <cell r="D209">
            <v>206</v>
          </cell>
          <cell r="E209" t="str">
            <v>ADRIANA LORENA BERNAL FONSECA</v>
          </cell>
          <cell r="F209">
            <v>45013</v>
          </cell>
          <cell r="G209" t="str">
            <v>Prestar servicios profesionales para gestionar el cumplimiento de la política de Gobierno Digital y de Arquitectura Empresarial reguladas por el Ministerio de las TIC, contribuyendo al Proyecto de fortalecimiento de la capacidad institucional</v>
          </cell>
          <cell r="H209" t="str">
            <v>PROFESIONAL</v>
          </cell>
          <cell r="I209" t="str">
            <v>2 CONTRATACIÓN DIRECTA</v>
          </cell>
          <cell r="J209" t="str">
            <v>14 PRESTACIÓN DE SERVICIOS</v>
          </cell>
          <cell r="K209" t="str">
            <v>N/A</v>
          </cell>
          <cell r="L209">
            <v>81111707</v>
          </cell>
          <cell r="M209">
            <v>37523</v>
          </cell>
          <cell r="O209">
            <v>41023</v>
          </cell>
          <cell r="P209">
            <v>45013</v>
          </cell>
          <cell r="S209" t="str">
            <v>SIMPLIFICADO</v>
          </cell>
          <cell r="T209">
            <v>8973000</v>
          </cell>
          <cell r="U209">
            <v>53838000</v>
          </cell>
          <cell r="V209" t="str">
            <v>Cincuenta y tres millones ochocientos treinta y ocho mil pesos</v>
          </cell>
          <cell r="X209" t="str">
            <v>1 PERSONA NATURAL</v>
          </cell>
          <cell r="Y209" t="str">
            <v>3 CÉDULA DE CIUDADANÍA</v>
          </cell>
          <cell r="Z209">
            <v>46384587</v>
          </cell>
          <cell r="AA209" t="str">
            <v>N-A</v>
          </cell>
          <cell r="AB209" t="str">
            <v>11 NO SE DILIGENCIA INFORMACIÓN PARA ESTE FORMULARIO EN ESTE PERÍODO DE REPORTE</v>
          </cell>
          <cell r="AC209" t="str">
            <v>FEMENINO</v>
          </cell>
          <cell r="AD209" t="str">
            <v>BOYACA</v>
          </cell>
          <cell r="AE209" t="str">
            <v>SOGAMOSO</v>
          </cell>
          <cell r="AF209" t="str">
            <v>ADRIANA</v>
          </cell>
          <cell r="AG209" t="str">
            <v>LORENA</v>
          </cell>
          <cell r="AH209" t="str">
            <v>BERNAL</v>
          </cell>
          <cell r="AI209" t="str">
            <v>FONSECA</v>
          </cell>
          <cell r="AJ209" t="str">
            <v>SI</v>
          </cell>
          <cell r="AK209" t="str">
            <v>1 PÓLIZA</v>
          </cell>
          <cell r="AL209" t="str">
            <v>8 MUNDIAL SEGUROS</v>
          </cell>
          <cell r="AM209" t="str">
            <v>2 CUMPLIMIENTO</v>
          </cell>
          <cell r="AN209">
            <v>45014</v>
          </cell>
          <cell r="AO209" t="str">
            <v>NB-100253675</v>
          </cell>
          <cell r="AP209" t="str">
            <v>SAF-SUBDIRECCION ADMINISTRATIVA Y FINANCIERA</v>
          </cell>
          <cell r="AQ209" t="str">
            <v>GRUPO DE CONTRATOS</v>
          </cell>
          <cell r="AR209" t="str">
            <v>GRUPO DE TECNOLOGÍAS DE LA INFORMACIÓN Y LAS COMUNICACIONES</v>
          </cell>
          <cell r="AS209" t="str">
            <v>2 SUPERVISOR</v>
          </cell>
          <cell r="AT209" t="str">
            <v>3 CÉDULA DE CIUDADANÍA</v>
          </cell>
          <cell r="AU209">
            <v>79245176</v>
          </cell>
          <cell r="AV209" t="str">
            <v>CARLOS ARTURO SAENZ BARON</v>
          </cell>
          <cell r="AW209">
            <v>180</v>
          </cell>
          <cell r="AX209">
            <v>6</v>
          </cell>
          <cell r="AZ209" t="str">
            <v>3 ADICIÓN EN VALOR y EN TIEMPO</v>
          </cell>
          <cell r="BA209">
            <v>1</v>
          </cell>
          <cell r="BB209">
            <v>26919000</v>
          </cell>
          <cell r="BC209">
            <v>45195</v>
          </cell>
          <cell r="BD209">
            <v>90</v>
          </cell>
          <cell r="BE209">
            <v>45195</v>
          </cell>
          <cell r="BF209">
            <v>45013</v>
          </cell>
          <cell r="BG209">
            <v>45014</v>
          </cell>
          <cell r="BH209">
            <v>45014</v>
          </cell>
          <cell r="BI209">
            <v>45288</v>
          </cell>
          <cell r="BS209" t="str">
            <v>2023420501000206E </v>
          </cell>
          <cell r="BT209">
            <v>80757000</v>
          </cell>
          <cell r="BU209" t="str">
            <v>MYRIAM JANETH GONZALEZ</v>
          </cell>
          <cell r="BV209" t="str">
            <v>https://www.secop.gov.co/CO1BusinessLine/Tendering/BuyerWorkArea/Index?docUniqueIdentifier=CO1.BDOS.4207641</v>
          </cell>
          <cell r="BW209" t="str">
            <v>VIGENTE</v>
          </cell>
          <cell r="BY209" t="str">
            <v>https://community.secop.gov.co/Public/Tendering/OpportunityDetail/Index?noticeUID=CO1.NTC.4214312&amp;isFromPublicArea=True&amp;isModal=False</v>
          </cell>
          <cell r="BZ209" t="str">
            <v>Bogotá</v>
          </cell>
          <cell r="CA209" t="str">
            <v>D.C.</v>
          </cell>
          <cell r="CB209">
            <v>45014</v>
          </cell>
          <cell r="CD209" t="str">
            <v>adriana.bernal</v>
          </cell>
          <cell r="CE209" t="str">
            <v>@parquesnacionales.gov.co</v>
          </cell>
          <cell r="CF209" t="str">
            <v>adriana.bernal@parquesnacionales.gov.co</v>
          </cell>
          <cell r="CG209" t="str">
            <v>INGENIERA SANITARIA Y AMBIENTAL</v>
          </cell>
          <cell r="CH209">
            <v>2023</v>
          </cell>
          <cell r="CI209" t="str">
            <v>SCOTIABANK COLPATRIA</v>
          </cell>
          <cell r="CJ209" t="str">
            <v>AHORROS</v>
          </cell>
          <cell r="CK209" t="str">
            <v>1542003429</v>
          </cell>
          <cell r="CM209" t="str">
            <v>NO</v>
          </cell>
        </row>
        <row r="210">
          <cell r="A210" t="str">
            <v>NC-CPS-207-2023</v>
          </cell>
          <cell r="B210" t="str">
            <v>2 NACIONAL</v>
          </cell>
          <cell r="C210" t="str">
            <v>CD-NC-197-2023</v>
          </cell>
          <cell r="D210">
            <v>207</v>
          </cell>
          <cell r="E210" t="str">
            <v>EDGAR JUNIOR CASTRO ESCORCIA</v>
          </cell>
          <cell r="F210">
            <v>45014</v>
          </cell>
          <cell r="G210" t="str">
            <v>Prestar servicios profesionales para desarrollar, implementar, actualizar, documentar y soportar los sistemas de información que le sean asignados, contribuyendo al Proyecto de fortalecimiento de la capacidad institucional.</v>
          </cell>
          <cell r="H210" t="str">
            <v>PROFESIONAL</v>
          </cell>
          <cell r="I210" t="str">
            <v>2 CONTRATACIÓN DIRECTA</v>
          </cell>
          <cell r="J210" t="str">
            <v>14 PRESTACIÓN DE SERVICIOS</v>
          </cell>
          <cell r="K210" t="str">
            <v>N/A</v>
          </cell>
          <cell r="L210">
            <v>81112209</v>
          </cell>
          <cell r="M210">
            <v>37423</v>
          </cell>
          <cell r="O210">
            <v>41123</v>
          </cell>
          <cell r="P210">
            <v>45014</v>
          </cell>
          <cell r="S210" t="str">
            <v>SIMPLIFICADO</v>
          </cell>
          <cell r="T210">
            <v>6997820</v>
          </cell>
          <cell r="U210">
            <v>41986920</v>
          </cell>
          <cell r="V210" t="str">
            <v>Cuarenta y un millones novecientos ochenta y seis mil novecientos veinte pesos</v>
          </cell>
          <cell r="X210" t="str">
            <v>1 PERSONA NATURAL</v>
          </cell>
          <cell r="Y210" t="str">
            <v>3 CÉDULA DE CIUDADANÍA</v>
          </cell>
          <cell r="Z210">
            <v>79748674</v>
          </cell>
          <cell r="AA210" t="str">
            <v>N-A</v>
          </cell>
          <cell r="AB210" t="str">
            <v>11 NO SE DILIGENCIA INFORMACIÓN PARA ESTE FORMULARIO EN ESTE PERÍODO DE REPORTE</v>
          </cell>
          <cell r="AC210" t="str">
            <v>MASCULINO</v>
          </cell>
          <cell r="AD210" t="str">
            <v xml:space="preserve">CUNDINAMARCA   </v>
          </cell>
          <cell r="AE210" t="str">
            <v>BOGOTÁ</v>
          </cell>
          <cell r="AF210" t="str">
            <v>EDGAR</v>
          </cell>
          <cell r="AG210" t="str">
            <v>JUNIOR</v>
          </cell>
          <cell r="AH210" t="str">
            <v>CASTRO</v>
          </cell>
          <cell r="AI210" t="str">
            <v>ESCORCIA</v>
          </cell>
          <cell r="AJ210" t="str">
            <v>NO</v>
          </cell>
          <cell r="AK210" t="str">
            <v>6 NO CONSTITUYÓ GARANTÍAS</v>
          </cell>
          <cell r="AL210" t="str">
            <v>N-A</v>
          </cell>
          <cell r="AM210" t="str">
            <v>N-A</v>
          </cell>
          <cell r="AN210" t="str">
            <v>N-A</v>
          </cell>
          <cell r="AO210" t="str">
            <v>N-A</v>
          </cell>
          <cell r="AP210" t="str">
            <v>SAF-SUBDIRECCION ADMINISTRATIVA Y FINANCIERA</v>
          </cell>
          <cell r="AQ210" t="str">
            <v>GRUPO DE CONTRATOS</v>
          </cell>
          <cell r="AR210" t="str">
            <v>GRUPO DE TECNOLOGÍAS DE LA INFORMACIÓN Y LAS COMUNICACIONES</v>
          </cell>
          <cell r="AS210" t="str">
            <v>2 SUPERVISOR</v>
          </cell>
          <cell r="AT210" t="str">
            <v>3 CÉDULA DE CIUDADANÍA</v>
          </cell>
          <cell r="AU210">
            <v>79245176</v>
          </cell>
          <cell r="AV210" t="str">
            <v>CARLOS ARTURO SAENZ BARON</v>
          </cell>
          <cell r="AW210">
            <v>180</v>
          </cell>
          <cell r="AX210">
            <v>6</v>
          </cell>
          <cell r="AZ210" t="str">
            <v>3 ADICIÓN EN VALOR y EN TIEMPO</v>
          </cell>
          <cell r="BA210">
            <v>1</v>
          </cell>
          <cell r="BB210">
            <v>20993460</v>
          </cell>
          <cell r="BC210">
            <v>45195</v>
          </cell>
          <cell r="BD210">
            <v>90</v>
          </cell>
          <cell r="BE210">
            <v>45195</v>
          </cell>
          <cell r="BF210">
            <v>45014</v>
          </cell>
          <cell r="BG210">
            <v>45014</v>
          </cell>
          <cell r="BH210">
            <v>45014</v>
          </cell>
          <cell r="BI210">
            <v>45288</v>
          </cell>
          <cell r="BS210" t="str">
            <v>2023420501000207E</v>
          </cell>
          <cell r="BT210">
            <v>62980380</v>
          </cell>
          <cell r="BU210" t="str">
            <v>ALFONSO DAVID ORTIZ</v>
          </cell>
          <cell r="BV210" t="str">
            <v>https://www.secop.gov.co/CO1BusinessLine/Tendering/BuyerWorkArea/Index?docUniqueIdentifier=CO1.BDOS.4174088</v>
          </cell>
          <cell r="BW210" t="str">
            <v>VIGENTE</v>
          </cell>
          <cell r="BY210" t="str">
            <v>https://community.secop.gov.co/Public/Tendering/OpportunityDetail/Index?noticeUID=CO1.NTC.4195101&amp;isFromPublicArea=True&amp;isModal=False</v>
          </cell>
          <cell r="BZ210" t="str">
            <v>Bogotá</v>
          </cell>
          <cell r="CA210" t="str">
            <v>D.C.</v>
          </cell>
          <cell r="CB210" t="str">
            <v>N-A</v>
          </cell>
          <cell r="CC210">
            <v>45001</v>
          </cell>
          <cell r="CD210" t="str">
            <v>desarrolladores</v>
          </cell>
          <cell r="CE210" t="str">
            <v>@parquesnacionales.gov.co</v>
          </cell>
          <cell r="CF210" t="str">
            <v>desarrolladores@parquesnacionales.gov.co</v>
          </cell>
          <cell r="CG210" t="str">
            <v>INGENIERO DE SISTEMAS</v>
          </cell>
          <cell r="CH210">
            <v>2023</v>
          </cell>
          <cell r="CI210" t="str">
            <v>BANCOLOMBIA</v>
          </cell>
          <cell r="CJ210" t="str">
            <v>AHORROS</v>
          </cell>
          <cell r="CK210" t="str">
            <v>91221152871</v>
          </cell>
          <cell r="CM210" t="str">
            <v>NO</v>
          </cell>
        </row>
        <row r="211">
          <cell r="A211" t="str">
            <v>NC-CPS-208-2023</v>
          </cell>
          <cell r="B211" t="str">
            <v>2 NACIONAL</v>
          </cell>
          <cell r="C211" t="str">
            <v>CD-NC-224-2023</v>
          </cell>
          <cell r="D211">
            <v>208</v>
          </cell>
          <cell r="E211" t="str">
            <v>KAROL CONSTANZA RAMIREZ HERNANDEZ</v>
          </cell>
          <cell r="F211">
            <v>45014</v>
          </cell>
          <cell r="G211" t="str">
            <v>Prestación de servicios profesionales para apoyar en la estructuración de los datos del monitoreo de coberturas de la tierra, generados a partir de interpretación de sensoramiento remoto, aplicando los criterios de gestión del conocimiento.</v>
          </cell>
          <cell r="H211" t="str">
            <v>PROFESIONAL</v>
          </cell>
          <cell r="I211" t="str">
            <v>2 CONTRATACIÓN DIRECTA</v>
          </cell>
          <cell r="J211" t="str">
            <v>14 PRESTACIÓN DE SERVICIOS</v>
          </cell>
          <cell r="K211" t="str">
            <v>N/A</v>
          </cell>
          <cell r="L211">
            <v>81112002</v>
          </cell>
          <cell r="M211">
            <v>37723</v>
          </cell>
          <cell r="O211">
            <v>41223</v>
          </cell>
          <cell r="P211">
            <v>45014</v>
          </cell>
          <cell r="S211" t="str">
            <v>SIMPLIFICADO</v>
          </cell>
          <cell r="T211">
            <v>4727782</v>
          </cell>
          <cell r="U211">
            <v>43180409</v>
          </cell>
          <cell r="V211" t="str">
            <v>Cuarenta y tres millones ciento ochenta mil cuatrocientos nueve pesos</v>
          </cell>
          <cell r="X211" t="str">
            <v>1 PERSONA NATURAL</v>
          </cell>
          <cell r="Y211" t="str">
            <v>3 CÉDULA DE CIUDADANÍA</v>
          </cell>
          <cell r="Z211">
            <v>46454306</v>
          </cell>
          <cell r="AA211" t="str">
            <v>N-A</v>
          </cell>
          <cell r="AB211" t="str">
            <v>11 NO SE DILIGENCIA INFORMACIÓN PARA ESTE FORMULARIO EN ESTE PERÍODO DE REPORTE</v>
          </cell>
          <cell r="AC211" t="str">
            <v>FEMENINO</v>
          </cell>
          <cell r="AD211" t="str">
            <v>SANTANDER</v>
          </cell>
          <cell r="AE211" t="str">
            <v>BUCARAMANGA</v>
          </cell>
          <cell r="AF211" t="str">
            <v>KAROL</v>
          </cell>
          <cell r="AG211" t="str">
            <v>CONSTANZA</v>
          </cell>
          <cell r="AH211" t="str">
            <v>RAMIREZ</v>
          </cell>
          <cell r="AI211" t="str">
            <v>HERNANDEZ</v>
          </cell>
          <cell r="AJ211" t="str">
            <v>NO</v>
          </cell>
          <cell r="AK211" t="str">
            <v>6 NO CONSTITUYÓ GARANTÍAS</v>
          </cell>
          <cell r="AL211" t="str">
            <v>N-A</v>
          </cell>
          <cell r="AM211" t="str">
            <v>N-A</v>
          </cell>
          <cell r="AN211" t="str">
            <v>N-A</v>
          </cell>
          <cell r="AO211" t="str">
            <v>N-A</v>
          </cell>
          <cell r="AP211" t="str">
            <v>SGMAP-SUBDIRECCION DE GESTION Y MANEJO DE AREAS PROTEGIDAS</v>
          </cell>
          <cell r="AQ211" t="str">
            <v>GRUPO DE CONTRATOS</v>
          </cell>
          <cell r="AR211" t="str">
            <v>GRUPO DE GESTIÓN DEL CONOCIMIENTO E INNOVACIÓN</v>
          </cell>
          <cell r="AS211" t="str">
            <v>2 SUPERVISOR</v>
          </cell>
          <cell r="AT211" t="str">
            <v>3 CÉDULA DE CIUDADANÍA</v>
          </cell>
          <cell r="AU211">
            <v>51723033</v>
          </cell>
          <cell r="AV211" t="str">
            <v>LUZ MILA SOTELO DELGADILLO</v>
          </cell>
          <cell r="AW211">
            <v>272</v>
          </cell>
          <cell r="AX211">
            <v>9.0666666666666664</v>
          </cell>
          <cell r="BF211">
            <v>45014</v>
          </cell>
          <cell r="BG211">
            <v>45014</v>
          </cell>
          <cell r="BH211">
            <v>45014</v>
          </cell>
          <cell r="BI211">
            <v>45290</v>
          </cell>
          <cell r="BS211" t="str">
            <v>2023420501000208E</v>
          </cell>
          <cell r="BT211">
            <v>43180409</v>
          </cell>
          <cell r="BU211" t="str">
            <v>EDNA ROCIO CASTRO</v>
          </cell>
          <cell r="BV211" t="str">
            <v>https://www.secop.gov.co/CO1BusinessLine/Tendering/BuyerWorkArea/Index?docUniqueIdentifier=CO1.BDOS.4221623</v>
          </cell>
          <cell r="BW211" t="str">
            <v>VIGENTE</v>
          </cell>
          <cell r="BY211" t="str">
            <v>https://community.secop.gov.co/Public/Tendering/OpportunityDetail/Index?noticeUID=CO1.NTC.4237803&amp;isFromPublicArea=True&amp;isModal=False</v>
          </cell>
          <cell r="BZ211" t="str">
            <v>Bogotá</v>
          </cell>
          <cell r="CA211" t="str">
            <v>D.C.</v>
          </cell>
          <cell r="CB211" t="str">
            <v>N-A</v>
          </cell>
          <cell r="CC211">
            <v>45014</v>
          </cell>
          <cell r="CD211" t="str">
            <v>N/A</v>
          </cell>
          <cell r="CE211" t="str">
            <v>@parquesnacionales.gov.co</v>
          </cell>
          <cell r="CF211" t="str">
            <v>N/A@parquesnacionales.gov.co</v>
          </cell>
          <cell r="CG211" t="str">
            <v>INGENIERA FORESTAL</v>
          </cell>
          <cell r="CH211">
            <v>2023</v>
          </cell>
          <cell r="CI211" t="str">
            <v>CAJA SOCIAL</v>
          </cell>
          <cell r="CJ211" t="str">
            <v>AHORROS</v>
          </cell>
          <cell r="CK211" t="str">
            <v>24519537437</v>
          </cell>
          <cell r="CM211" t="str">
            <v>NO</v>
          </cell>
        </row>
        <row r="212">
          <cell r="A212" t="str">
            <v>NC-CPS-209-2023</v>
          </cell>
          <cell r="B212" t="str">
            <v>2 NACIONAL</v>
          </cell>
          <cell r="C212" t="str">
            <v>CD-NC-227-2023</v>
          </cell>
          <cell r="D212">
            <v>209</v>
          </cell>
          <cell r="E212" t="str">
            <v>JOHANNA ESPERANZA ROMERO MURCIA</v>
          </cell>
          <cell r="F212">
            <v>45019</v>
          </cell>
          <cell r="G212" t="str">
            <v>Prestación de servicios profesionales para orientar el manejo de los viveros, la sistematización y planes de propagación de material vegetal en las áreas protegidas administradas por Parques Nacionales Naturales de Colombia.</v>
          </cell>
          <cell r="H212" t="str">
            <v>PROFESIONAL</v>
          </cell>
          <cell r="I212" t="str">
            <v>2 CONTRATACIÓN DIRECTA</v>
          </cell>
          <cell r="J212" t="str">
            <v>14 PRESTACIÓN DE SERVICIOS</v>
          </cell>
          <cell r="K212" t="str">
            <v>N/A</v>
          </cell>
          <cell r="L212">
            <v>77101604</v>
          </cell>
          <cell r="M212">
            <v>26323</v>
          </cell>
          <cell r="O212">
            <v>41523</v>
          </cell>
          <cell r="P212">
            <v>45019</v>
          </cell>
          <cell r="S212" t="str">
            <v>SIMPLIFICADO</v>
          </cell>
          <cell r="T212">
            <v>6494854</v>
          </cell>
          <cell r="U212">
            <v>58020696</v>
          </cell>
          <cell r="V212" t="str">
            <v>Cincuenta y ocho millones veinte mil seiscientos noventa y seis pesos</v>
          </cell>
          <cell r="X212" t="str">
            <v>1 PERSONA NATURAL</v>
          </cell>
          <cell r="Y212" t="str">
            <v>3 CÉDULA DE CIUDADANÍA</v>
          </cell>
          <cell r="Z212">
            <v>28556769</v>
          </cell>
          <cell r="AA212" t="str">
            <v>N-A</v>
          </cell>
          <cell r="AB212" t="str">
            <v>11 NO SE DILIGENCIA INFORMACIÓN PARA ESTE FORMULARIO EN ESTE PERÍODO DE REPORTE</v>
          </cell>
          <cell r="AC212" t="str">
            <v>FEMENINO</v>
          </cell>
          <cell r="AD212" t="str">
            <v>TOLIMA</v>
          </cell>
          <cell r="AE212" t="str">
            <v>IBAGUÉ</v>
          </cell>
          <cell r="AF212" t="str">
            <v>JOHANNA</v>
          </cell>
          <cell r="AG212" t="str">
            <v>ESPERANZA</v>
          </cell>
          <cell r="AH212" t="str">
            <v>ROMERO</v>
          </cell>
          <cell r="AI212" t="str">
            <v>MURCIA</v>
          </cell>
          <cell r="AJ212" t="str">
            <v>SI</v>
          </cell>
          <cell r="AK212" t="str">
            <v>1 PÓLIZA</v>
          </cell>
          <cell r="AL212" t="str">
            <v>12 SEGUROS DEL ESTADO</v>
          </cell>
          <cell r="AM212" t="str">
            <v>2 CUMPLIMIENTO</v>
          </cell>
          <cell r="AN212">
            <v>45019</v>
          </cell>
          <cell r="AO212" t="str">
            <v>21-46-101066871</v>
          </cell>
          <cell r="AP212" t="str">
            <v>SGMAP-SUBDIRECCION DE GESTION Y MANEJO DE AREAS PROTEGIDAS</v>
          </cell>
          <cell r="AQ212" t="str">
            <v>GRUPO DE CONTRATOS</v>
          </cell>
          <cell r="AR212" t="str">
            <v>GRUPO DE PLANEACIÓN Y MANEJO</v>
          </cell>
          <cell r="AS212" t="str">
            <v>2 SUPERVISOR</v>
          </cell>
          <cell r="AT212" t="str">
            <v>3 CÉDULA DE CIUDADANÍA</v>
          </cell>
          <cell r="AU212">
            <v>80875190</v>
          </cell>
          <cell r="AV212" t="str">
            <v>CESAR ANDRES DELGADO HERNÁNDEZ</v>
          </cell>
          <cell r="AW212">
            <v>268</v>
          </cell>
          <cell r="AX212">
            <v>8.9333333333333336</v>
          </cell>
          <cell r="BF212">
            <v>45019</v>
          </cell>
          <cell r="BG212">
            <v>45019</v>
          </cell>
          <cell r="BH212">
            <v>45019</v>
          </cell>
          <cell r="BI212">
            <v>45290</v>
          </cell>
          <cell r="BS212" t="str">
            <v>2023420501000209E</v>
          </cell>
          <cell r="BT212">
            <v>58020696</v>
          </cell>
          <cell r="BU212" t="str">
            <v>EDNA ROCIO CASTRO</v>
          </cell>
          <cell r="BV212" t="str">
            <v>https://www.secop.gov.co/CO1BusinessLine/Tendering/BuyerWorkArea/Index?docUniqueIdentifier=CO1.BDOS.4239240</v>
          </cell>
          <cell r="BW212" t="str">
            <v>VIGENTE</v>
          </cell>
          <cell r="BY212" t="str">
            <v>https://community.secop.gov.co/Public/Tendering/OpportunityDetail/Index?noticeUID=CO1.NTC.4247336&amp;isFromPublicArea=True&amp;isModal=False</v>
          </cell>
          <cell r="BZ212" t="str">
            <v>Bogotá</v>
          </cell>
          <cell r="CA212" t="str">
            <v>D.C.</v>
          </cell>
          <cell r="CB212">
            <v>45019</v>
          </cell>
          <cell r="CC212">
            <v>45015</v>
          </cell>
          <cell r="CD212" t="str">
            <v>N/A</v>
          </cell>
          <cell r="CE212" t="str">
            <v>@parquesnacionales.gov.co</v>
          </cell>
          <cell r="CF212" t="str">
            <v>N/A@parquesnacionales.gov.co</v>
          </cell>
          <cell r="CG212" t="str">
            <v>BIOLOGA</v>
          </cell>
          <cell r="CH212">
            <v>2023</v>
          </cell>
          <cell r="CI212" t="str">
            <v>BANCOLOMBIA</v>
          </cell>
          <cell r="CJ212" t="str">
            <v>AHORROS</v>
          </cell>
          <cell r="CK212" t="str">
            <v>06864591807</v>
          </cell>
          <cell r="CL212" t="str">
            <v>07/09/1982</v>
          </cell>
          <cell r="CM212" t="str">
            <v>NO</v>
          </cell>
        </row>
        <row r="213">
          <cell r="A213" t="str">
            <v>NC-CPS-210-2023</v>
          </cell>
          <cell r="B213" t="str">
            <v>2 NACIONAL</v>
          </cell>
          <cell r="C213" t="str">
            <v>CD-NC-225-2023</v>
          </cell>
          <cell r="D213">
            <v>210</v>
          </cell>
          <cell r="E213" t="str">
            <v>EDGAR CAMILO PIRAJAN PRIETO</v>
          </cell>
          <cell r="F213">
            <v>45020</v>
          </cell>
          <cell r="G213" t="str">
            <v>Prestación de servicios profesionales para la consolidación de líneas base de los VOC, interacciones de la biodiversidad con la gente y gestión de la investigación en biodiversidad en las áreas administradas por Parques Nacionales Naturales de Colombia.</v>
          </cell>
          <cell r="H213" t="str">
            <v>PROFESIONAL</v>
          </cell>
          <cell r="I213" t="str">
            <v>2 CONTRATACIÓN DIRECTA</v>
          </cell>
          <cell r="J213" t="str">
            <v>14 PRESTACIÓN DE SERVICIOS</v>
          </cell>
          <cell r="K213" t="str">
            <v>N/A</v>
          </cell>
          <cell r="L213">
            <v>70161704</v>
          </cell>
          <cell r="M213">
            <v>34623</v>
          </cell>
          <cell r="O213">
            <v>41623</v>
          </cell>
          <cell r="P213">
            <v>45020</v>
          </cell>
          <cell r="S213" t="str">
            <v>SIMPLIFICADO</v>
          </cell>
          <cell r="T213">
            <v>6494853</v>
          </cell>
          <cell r="U213">
            <v>38969118</v>
          </cell>
          <cell r="V213" t="str">
            <v>Treinta y ocho millones novecientos sesenta y nueve mil ciento dieciocho pesos</v>
          </cell>
          <cell r="X213" t="str">
            <v>1 PERSONA NATURAL</v>
          </cell>
          <cell r="Y213" t="str">
            <v>3 CÉDULA DE CIUDADANÍA</v>
          </cell>
          <cell r="Z213">
            <v>80067505</v>
          </cell>
          <cell r="AA213" t="str">
            <v>N-A</v>
          </cell>
          <cell r="AB213" t="str">
            <v>11 NO SE DILIGENCIA INFORMACIÓN PARA ESTE FORMULARIO EN ESTE PERÍODO DE REPORTE</v>
          </cell>
          <cell r="AC213" t="str">
            <v>MASCULINO</v>
          </cell>
          <cell r="AD213" t="str">
            <v>CUNDINAMARCA</v>
          </cell>
          <cell r="AE213" t="str">
            <v>BOGOTÁ</v>
          </cell>
          <cell r="AF213" t="str">
            <v>EDGAR</v>
          </cell>
          <cell r="AG213" t="str">
            <v>CAMILO</v>
          </cell>
          <cell r="AH213" t="str">
            <v>PIRAJAN</v>
          </cell>
          <cell r="AI213" t="str">
            <v>PRIETO</v>
          </cell>
          <cell r="AJ213" t="str">
            <v>NO</v>
          </cell>
          <cell r="AK213" t="str">
            <v>6 NO CONSTITUYÓ GARANTÍAS</v>
          </cell>
          <cell r="AL213" t="str">
            <v>N-A</v>
          </cell>
          <cell r="AM213" t="str">
            <v>N-A</v>
          </cell>
          <cell r="AN213" t="str">
            <v>N-A</v>
          </cell>
          <cell r="AO213" t="str">
            <v>N-A</v>
          </cell>
          <cell r="AP213" t="str">
            <v>SGMAP-SUBDIRECCION DE GESTION Y MANEJO DE AREAS PROTEGIDAS</v>
          </cell>
          <cell r="AQ213" t="str">
            <v>GRUPO DE CONTRATOS</v>
          </cell>
          <cell r="AR213" t="str">
            <v>GRUPO DE PLANEACIÓN Y MANEJO</v>
          </cell>
          <cell r="AS213" t="str">
            <v>2 SUPERVISOR</v>
          </cell>
          <cell r="AT213" t="str">
            <v>3 CÉDULA DE CIUDADANÍA</v>
          </cell>
          <cell r="AU213">
            <v>80875190</v>
          </cell>
          <cell r="AV213" t="str">
            <v>CESAR ANDRES DELGADO HERNÁNDEZ</v>
          </cell>
          <cell r="AW213">
            <v>180</v>
          </cell>
          <cell r="AX213">
            <v>6</v>
          </cell>
          <cell r="AZ213" t="str">
            <v>3 ADICIÓN EN VALOR y EN TIEMPO</v>
          </cell>
          <cell r="BA213">
            <v>1</v>
          </cell>
          <cell r="BB213">
            <v>18835074</v>
          </cell>
          <cell r="BC213">
            <v>45197</v>
          </cell>
          <cell r="BD213">
            <v>88</v>
          </cell>
          <cell r="BE213">
            <v>45197</v>
          </cell>
          <cell r="BF213">
            <v>45020</v>
          </cell>
          <cell r="BG213">
            <v>45020</v>
          </cell>
          <cell r="BH213">
            <v>45020</v>
          </cell>
          <cell r="BI213">
            <v>45290</v>
          </cell>
          <cell r="BS213" t="str">
            <v>2023420501000210E</v>
          </cell>
          <cell r="BT213">
            <v>57804192</v>
          </cell>
          <cell r="BU213" t="str">
            <v>MYRIAM JANETH GONZALEZ</v>
          </cell>
          <cell r="BV213" t="str">
            <v>https://www.secop.gov.co/CO1BusinessLine/Tendering/BuyerWorkArea/Index?docUniqueIdentifier=CO1.BDOS.4221916</v>
          </cell>
          <cell r="BW213" t="str">
            <v>VIGENTE</v>
          </cell>
          <cell r="BY213" t="str">
            <v>https://community.secop.gov.co/Public/Tendering/OpportunityDetail/Index?noticeUID=CO1.NTC.4257843&amp;isFromPublicArea=True&amp;isModal=False</v>
          </cell>
          <cell r="BZ213" t="str">
            <v>Bogotá</v>
          </cell>
          <cell r="CA213" t="str">
            <v>D.C.</v>
          </cell>
          <cell r="CB213" t="str">
            <v>N-A</v>
          </cell>
          <cell r="CC213">
            <v>45013</v>
          </cell>
          <cell r="CD213" t="str">
            <v>N/A</v>
          </cell>
          <cell r="CE213" t="str">
            <v>@parquesnacionales.gov.co</v>
          </cell>
          <cell r="CF213" t="str">
            <v>N/A@parquesnacionales.gov.co</v>
          </cell>
          <cell r="CG213" t="str">
            <v>MEDICO VETERINARIO</v>
          </cell>
          <cell r="CH213">
            <v>2023</v>
          </cell>
          <cell r="CI213" t="str">
            <v>DAVIVIENDA</v>
          </cell>
          <cell r="CJ213" t="str">
            <v>AHORROS</v>
          </cell>
          <cell r="CK213" t="str">
            <v>455000068979</v>
          </cell>
          <cell r="CL213" t="str">
            <v>12/11/1979</v>
          </cell>
          <cell r="CM213" t="str">
            <v>NO</v>
          </cell>
        </row>
        <row r="214">
          <cell r="A214" t="str">
            <v>NC-CPS-211-2023</v>
          </cell>
          <cell r="B214" t="str">
            <v>2 NACIONAL</v>
          </cell>
          <cell r="C214" t="str">
            <v>CD-NC-228-2023</v>
          </cell>
          <cell r="D214">
            <v>211</v>
          </cell>
          <cell r="E214" t="str">
            <v>NORMA CAROLINA ESPEJO DELGADO</v>
          </cell>
          <cell r="F214">
            <v>45020</v>
          </cell>
          <cell r="G214" t="str">
            <v>Prestación de servicios profesionales para realizar el análisis, gestión y actualización de la información espacial de la temática de restauración ecológica en las áreas protegidas administradas por Parques Nacionales Naturales de Colombia, aplicando los criterios de gestión del conocimiento</v>
          </cell>
          <cell r="H214" t="str">
            <v>PROFESIONAL</v>
          </cell>
          <cell r="I214" t="str">
            <v>2 CONTRATACIÓN DIRECTA</v>
          </cell>
          <cell r="J214" t="str">
            <v>14 PRESTACIÓN DE SERVICIOS</v>
          </cell>
          <cell r="K214" t="str">
            <v>N/A</v>
          </cell>
          <cell r="L214">
            <v>77101604</v>
          </cell>
          <cell r="M214">
            <v>23423</v>
          </cell>
          <cell r="O214">
            <v>41823</v>
          </cell>
          <cell r="P214">
            <v>45020</v>
          </cell>
          <cell r="S214" t="str">
            <v>SIMPLIFICADO</v>
          </cell>
          <cell r="T214">
            <v>6494854</v>
          </cell>
          <cell r="U214">
            <v>58020696</v>
          </cell>
          <cell r="V214" t="str">
            <v>Cincuenta y ocho millones veinte mil seiscientos noventa y seis pesos</v>
          </cell>
          <cell r="X214" t="str">
            <v>1 PERSONA NATURAL</v>
          </cell>
          <cell r="Y214" t="str">
            <v>3 CÉDULA DE CIUDADANÍA</v>
          </cell>
          <cell r="Z214">
            <v>52811163</v>
          </cell>
          <cell r="AA214" t="str">
            <v>N-A</v>
          </cell>
          <cell r="AB214" t="str">
            <v>11 NO SE DILIGENCIA INFORMACIÓN PARA ESTE FORMULARIO EN ESTE PERÍODO DE REPORTE</v>
          </cell>
          <cell r="AC214" t="str">
            <v>FEMENINO</v>
          </cell>
          <cell r="AD214" t="str">
            <v>CUNDINAMARCA</v>
          </cell>
          <cell r="AE214" t="str">
            <v>BOGOTÁ</v>
          </cell>
          <cell r="AF214" t="str">
            <v>NORMA</v>
          </cell>
          <cell r="AG214" t="str">
            <v>CAROLINA</v>
          </cell>
          <cell r="AH214" t="str">
            <v>ESPEJO</v>
          </cell>
          <cell r="AI214" t="str">
            <v>DELGADO</v>
          </cell>
          <cell r="AJ214" t="str">
            <v>SI</v>
          </cell>
          <cell r="AK214" t="str">
            <v>1 PÓLIZA</v>
          </cell>
          <cell r="AL214" t="str">
            <v>12 SEGUROS DEL ESTADO</v>
          </cell>
          <cell r="AM214" t="str">
            <v>2 CUMPLIMIENTO</v>
          </cell>
          <cell r="AN214">
            <v>45020</v>
          </cell>
          <cell r="AO214" t="str">
            <v>21-46-101066956</v>
          </cell>
          <cell r="AP214" t="str">
            <v>SGMAP-SUBDIRECCION DE GESTION Y MANEJO DE AREAS PROTEGIDAS</v>
          </cell>
          <cell r="AQ214" t="str">
            <v>GRUPO DE CONTRATOS</v>
          </cell>
          <cell r="AR214" t="str">
            <v>GRUPO DE GESTIÓN DEL CONOCIMIENTO E INNOVACIÓN</v>
          </cell>
          <cell r="AS214" t="str">
            <v>2 SUPERVISOR</v>
          </cell>
          <cell r="AT214" t="str">
            <v>3 CÉDULA DE CIUDADANÍA</v>
          </cell>
          <cell r="AU214">
            <v>51723033</v>
          </cell>
          <cell r="AV214" t="str">
            <v>LUZ MILA SOTELO DELGADILLO</v>
          </cell>
          <cell r="AW214">
            <v>268</v>
          </cell>
          <cell r="AX214">
            <v>8.9333333333333336</v>
          </cell>
          <cell r="BF214">
            <v>45020</v>
          </cell>
          <cell r="BG214">
            <v>45020</v>
          </cell>
          <cell r="BH214">
            <v>45020</v>
          </cell>
          <cell r="BI214">
            <v>45290</v>
          </cell>
          <cell r="BS214" t="str">
            <v>2023420501000211E</v>
          </cell>
          <cell r="BT214">
            <v>58020696</v>
          </cell>
          <cell r="BU214" t="str">
            <v>LUZ JANETH VILLALBA SUAREZ</v>
          </cell>
          <cell r="BV214" t="str">
            <v>https://www.secop.gov.co/CO1BusinessLine/Tendering/BuyerWorkArea/Index?docUniqueIdentifier=CO1.BDOS.4239173</v>
          </cell>
          <cell r="BW214" t="str">
            <v>VIGENTE</v>
          </cell>
          <cell r="BY214" t="str">
            <v>https://community.secop.gov.co/Public/Tendering/OpportunityDetail/Index?noticeUID=CO1.NTC.4249328&amp;isFromPublicArea=True&amp;isModal=False</v>
          </cell>
          <cell r="BZ214" t="str">
            <v>Bogotá</v>
          </cell>
          <cell r="CA214" t="str">
            <v>D.C.</v>
          </cell>
          <cell r="CB214">
            <v>45020</v>
          </cell>
          <cell r="CC214">
            <v>45020</v>
          </cell>
          <cell r="CD214" t="str">
            <v>N/A</v>
          </cell>
          <cell r="CE214" t="str">
            <v>@parquesnacionales.gov.co</v>
          </cell>
          <cell r="CF214" t="str">
            <v>N/A@parquesnacionales.gov.co</v>
          </cell>
          <cell r="CG214" t="str">
            <v>INGENIERA FORESTAL</v>
          </cell>
          <cell r="CH214">
            <v>2023</v>
          </cell>
          <cell r="CI214" t="str">
            <v>DAVIVIENDA</v>
          </cell>
          <cell r="CJ214" t="str">
            <v>AHORROS</v>
          </cell>
          <cell r="CK214" t="str">
            <v>473300000840</v>
          </cell>
          <cell r="CL214" t="str">
            <v>31/01/1982</v>
          </cell>
          <cell r="CM214" t="str">
            <v>NO</v>
          </cell>
        </row>
        <row r="215">
          <cell r="A215" t="str">
            <v>NC-CPS-212C-2023</v>
          </cell>
          <cell r="B215" t="str">
            <v>2 NACIONAL</v>
          </cell>
          <cell r="C215" t="str">
            <v>CD-NC-229-2023</v>
          </cell>
          <cell r="D215" t="str">
            <v>212C</v>
          </cell>
          <cell r="E215" t="str">
            <v>JULIAN ANDRES MEJIA RODRIGUEZ.</v>
          </cell>
          <cell r="F215">
            <v>45020</v>
          </cell>
          <cell r="G215" t="str">
            <v>Prestación de servicios profesionales para la administración en el componente geográfico del Registro Único Nacional de Áreas Protegidas - RUNAP en el marco de las funciones de Parques Nacionales de Colombia.</v>
          </cell>
          <cell r="H215" t="str">
            <v>PROFESIONAL</v>
          </cell>
          <cell r="I215" t="str">
            <v>2 CONTRATACIÓN DIRECTA</v>
          </cell>
          <cell r="J215" t="str">
            <v>14 PRESTACIÓN DE SERVICIOS</v>
          </cell>
          <cell r="K215" t="str">
            <v>N/A</v>
          </cell>
          <cell r="L215">
            <v>77101604</v>
          </cell>
          <cell r="M215">
            <v>35223</v>
          </cell>
          <cell r="O215">
            <v>41723</v>
          </cell>
          <cell r="P215">
            <v>45020</v>
          </cell>
          <cell r="S215" t="str">
            <v>SIMPLIFICADO</v>
          </cell>
          <cell r="T215">
            <v>6494854</v>
          </cell>
          <cell r="U215">
            <v>58020696</v>
          </cell>
          <cell r="V215" t="str">
            <v>Cincuenta y ocho millones veinte mil seiscientos noventa y seis pesos</v>
          </cell>
          <cell r="X215" t="str">
            <v>1 PERSONA NATURAL</v>
          </cell>
          <cell r="Y215" t="str">
            <v>3 CÉDULA DE CIUDADANÍA</v>
          </cell>
          <cell r="Z215">
            <v>80101271</v>
          </cell>
          <cell r="AA215" t="str">
            <v>N-A</v>
          </cell>
          <cell r="AB215" t="str">
            <v>11 NO SE DILIGENCIA INFORMACIÓN PARA ESTE FORMULARIO EN ESTE PERÍODO DE REPORTE</v>
          </cell>
          <cell r="AC215" t="str">
            <v>MASCULINO</v>
          </cell>
          <cell r="AD215" t="str">
            <v>SANTANDER</v>
          </cell>
          <cell r="AE215" t="str">
            <v>VELÉZ</v>
          </cell>
          <cell r="AF215" t="str">
            <v>JULIAN</v>
          </cell>
          <cell r="AG215" t="str">
            <v>ANDRES</v>
          </cell>
          <cell r="AH215" t="str">
            <v>MEJIA</v>
          </cell>
          <cell r="AI215" t="str">
            <v>RODRIGUEZ.</v>
          </cell>
          <cell r="AJ215" t="str">
            <v>SI</v>
          </cell>
          <cell r="AK215" t="str">
            <v>1 PÓLIZA</v>
          </cell>
          <cell r="AL215" t="str">
            <v>12 SEGUROS DEL ESTADO</v>
          </cell>
          <cell r="AM215" t="str">
            <v>2 CUMPLIMIENTO</v>
          </cell>
          <cell r="AN215">
            <v>45020</v>
          </cell>
          <cell r="AO215" t="str">
            <v>37-46-101005081</v>
          </cell>
          <cell r="AP215" t="str">
            <v>SGMAP-SUBDIRECCION DE GESTION Y MANEJO DE AREAS PROTEGIDAS</v>
          </cell>
          <cell r="AQ215" t="str">
            <v>GRUPO DE CONTRATOS</v>
          </cell>
          <cell r="AR215" t="str">
            <v>GRUPO DE GESTIÓN E INTEGRACIÓN DEL SINAP</v>
          </cell>
          <cell r="AS215" t="str">
            <v>2 SUPERVISOR</v>
          </cell>
          <cell r="AT215" t="str">
            <v>3 CÉDULA DE CIUDADANÍA</v>
          </cell>
          <cell r="AU215">
            <v>5947992</v>
          </cell>
          <cell r="AV215" t="str">
            <v>LUIS ALBERTO CRUZ COLORADO</v>
          </cell>
          <cell r="AW215">
            <v>268</v>
          </cell>
          <cell r="AX215">
            <v>8.9333333333333336</v>
          </cell>
          <cell r="BF215">
            <v>45020</v>
          </cell>
          <cell r="BG215">
            <v>45020</v>
          </cell>
          <cell r="BH215">
            <v>45020</v>
          </cell>
          <cell r="BI215">
            <v>45160</v>
          </cell>
          <cell r="BJ215">
            <v>45160</v>
          </cell>
          <cell r="BS215" t="str">
            <v>2023420501000212E</v>
          </cell>
          <cell r="BT215">
            <v>58020696</v>
          </cell>
          <cell r="BU215" t="str">
            <v>LUZ JANETH VILLALBA SUAREZ</v>
          </cell>
          <cell r="BV215" t="str">
            <v>https://www.secop.gov.co/CO1BusinessLine/Tendering/BuyerWorkArea/Index?docUniqueIdentifier=CO1.BDOS.4241506</v>
          </cell>
          <cell r="BW215" t="str">
            <v>TERMINADO ANTICIPADAMENTE</v>
          </cell>
          <cell r="BY215" t="str">
            <v>https://community.secop.gov.co/Public/Tendering/OpportunityDetail/Index?noticeUID=CO1.NTC.4249191&amp;isFromPublicArea=True&amp;isModal=False</v>
          </cell>
          <cell r="BZ215" t="str">
            <v>Bogotá</v>
          </cell>
          <cell r="CA215" t="str">
            <v>D.C.</v>
          </cell>
          <cell r="CB215">
            <v>45020</v>
          </cell>
          <cell r="CC215">
            <v>45020</v>
          </cell>
          <cell r="CD215" t="str">
            <v>N/A</v>
          </cell>
          <cell r="CE215" t="str">
            <v>@parquesnacionales.gov.co</v>
          </cell>
          <cell r="CF215" t="str">
            <v>N/A@parquesnacionales.gov.co</v>
          </cell>
          <cell r="CG215" t="str">
            <v>INGENIERO CATASTRAL Y GEODASTA</v>
          </cell>
          <cell r="CH215">
            <v>2023</v>
          </cell>
          <cell r="CI215" t="str">
            <v>CITIBANK</v>
          </cell>
          <cell r="CJ215" t="str">
            <v>AHORROS</v>
          </cell>
          <cell r="CK215" t="str">
            <v>1001234281</v>
          </cell>
          <cell r="CL215" t="str">
            <v>11/09/1983</v>
          </cell>
          <cell r="CM215" t="str">
            <v>NO</v>
          </cell>
        </row>
        <row r="216">
          <cell r="A216" t="str">
            <v>NC-CPS-212-2023</v>
          </cell>
          <cell r="B216" t="str">
            <v>2 NACIONAL</v>
          </cell>
          <cell r="C216" t="str">
            <v>CD-NC-229-2023</v>
          </cell>
          <cell r="D216">
            <v>212</v>
          </cell>
          <cell r="E216" t="str">
            <v>JORGE YOVANI GOMEZ RODRIGUEZ</v>
          </cell>
          <cell r="F216">
            <v>45161</v>
          </cell>
          <cell r="G216" t="str">
            <v>Prestación de servicios profesionales para la administración en el componente geográfico del Registro Único Nacional de Áreas Protegidas - RUNAP en el marco de las funciones de Parques Nacionales de Colombia.</v>
          </cell>
          <cell r="H216" t="str">
            <v>PROFESIONAL</v>
          </cell>
          <cell r="I216" t="str">
            <v>2 CONTRATACIÓN DIRECTA</v>
          </cell>
          <cell r="J216" t="str">
            <v>14 PRESTACIÓN DE SERVICIOS</v>
          </cell>
          <cell r="K216" t="str">
            <v>N/A</v>
          </cell>
          <cell r="L216">
            <v>77101604</v>
          </cell>
          <cell r="M216">
            <v>35223</v>
          </cell>
          <cell r="O216">
            <v>41723</v>
          </cell>
          <cell r="P216">
            <v>45161</v>
          </cell>
          <cell r="S216" t="str">
            <v>SIMPLIFICADO</v>
          </cell>
          <cell r="T216">
            <v>6494854</v>
          </cell>
          <cell r="U216">
            <v>27927872</v>
          </cell>
          <cell r="V216" t="str">
            <v>Veintisiete millones novecientos veintisiete mil ochocientos setenta y dos pesos</v>
          </cell>
          <cell r="X216" t="str">
            <v>1 PERSONA NATURAL</v>
          </cell>
          <cell r="Y216" t="str">
            <v>3 CÉDULA DE CIUDADANÍA</v>
          </cell>
          <cell r="Z216">
            <v>80157370</v>
          </cell>
          <cell r="AA216" t="str">
            <v>N-A</v>
          </cell>
          <cell r="AB216" t="str">
            <v>11 NO SE DILIGENCIA INFORMACIÓN PARA ESTE FORMULARIO EN ESTE PERÍODO DE REPORTE</v>
          </cell>
          <cell r="AC216" t="str">
            <v>MASCULINO</v>
          </cell>
          <cell r="AD216" t="str">
            <v>CUNDINAMARCA</v>
          </cell>
          <cell r="AE216" t="str">
            <v>BOGOTÁ</v>
          </cell>
          <cell r="AF216" t="str">
            <v>JORGE</v>
          </cell>
          <cell r="AG216" t="str">
            <v>YOVANI</v>
          </cell>
          <cell r="AH216" t="str">
            <v>GOMEZ</v>
          </cell>
          <cell r="AI216" t="str">
            <v>RODRIGUEZ</v>
          </cell>
          <cell r="AJ216" t="str">
            <v>SI</v>
          </cell>
          <cell r="AK216" t="str">
            <v>1 PÓLIZA</v>
          </cell>
          <cell r="AL216">
            <v>12</v>
          </cell>
          <cell r="AM216" t="str">
            <v>2 CUMPLIMIENTO</v>
          </cell>
          <cell r="AN216">
            <v>45162</v>
          </cell>
          <cell r="AO216" t="str">
            <v>11-46-101039091</v>
          </cell>
          <cell r="AP216" t="str">
            <v>SGMAP-SUBDIRECCION DE GESTION Y MANEJO DE AREAS PROTEGIDAS</v>
          </cell>
          <cell r="AQ216" t="str">
            <v>GRUPO DE CONTRATOS</v>
          </cell>
          <cell r="AR216" t="str">
            <v>GRUPO DE GESTIÓN E INTEGRACIÓN DEL SINAP</v>
          </cell>
          <cell r="AS216" t="str">
            <v>2 SUPERVISOR</v>
          </cell>
          <cell r="AT216" t="str">
            <v>3 CÉDULA DE CIUDADANÍA</v>
          </cell>
          <cell r="AU216">
            <v>5947992</v>
          </cell>
          <cell r="AV216" t="str">
            <v>LUIS ALBERTO CRUZ COLORADO</v>
          </cell>
          <cell r="AW216">
            <v>128</v>
          </cell>
          <cell r="AX216">
            <v>4.2666666666666666</v>
          </cell>
          <cell r="BF216">
            <v>45161</v>
          </cell>
          <cell r="BG216">
            <v>45161</v>
          </cell>
          <cell r="BH216">
            <v>45163</v>
          </cell>
          <cell r="BI216">
            <v>45290</v>
          </cell>
          <cell r="BS216" t="str">
            <v>2023420501000212E</v>
          </cell>
          <cell r="BT216">
            <v>27927872</v>
          </cell>
          <cell r="BU216" t="str">
            <v>LUZ JANETH VILLALBA SUAREZ</v>
          </cell>
          <cell r="BV216" t="str">
            <v>https://www.secop.gov.co/CO1BusinessLine/Tendering/BuyerWorkArea/Index?docUniqueIdentifier=CO1.BDOS.4241506</v>
          </cell>
          <cell r="BW216" t="str">
            <v>VIGENTE</v>
          </cell>
          <cell r="BY216" t="str">
            <v>https://community.secop.gov.co/Public/Tendering/OpportunityDetail/Index?noticeUID=CO1.NTC.4249191&amp;isFromPublicArea=True&amp;isModal=False</v>
          </cell>
          <cell r="BZ216" t="str">
            <v>Bogotá</v>
          </cell>
          <cell r="CA216" t="str">
            <v>D.C.</v>
          </cell>
          <cell r="CB216">
            <v>45163</v>
          </cell>
          <cell r="CC216">
            <v>45161</v>
          </cell>
          <cell r="CE216" t="str">
            <v>@parquesnacionales.gov.co</v>
          </cell>
          <cell r="CG216" t="str">
            <v>INGENIERO CATASTRAL Y GEODASTA</v>
          </cell>
          <cell r="CH216">
            <v>2023</v>
          </cell>
          <cell r="CI216" t="str">
            <v>SCOTIABANK COLPATRIA</v>
          </cell>
          <cell r="CJ216" t="str">
            <v>AHORROS</v>
          </cell>
          <cell r="CK216" t="str">
            <v>1000294736 d</v>
          </cell>
          <cell r="CL216" t="str">
            <v>19/02/1978</v>
          </cell>
          <cell r="CM216" t="str">
            <v>NO</v>
          </cell>
        </row>
        <row r="217">
          <cell r="A217" t="str">
            <v>NC-CPS-213-2023</v>
          </cell>
          <cell r="B217" t="str">
            <v>2 NACIONAL</v>
          </cell>
          <cell r="C217" t="str">
            <v>CD-NC-231-2023</v>
          </cell>
          <cell r="D217">
            <v>213</v>
          </cell>
          <cell r="E217" t="str">
            <v>CAMILO ESTEBAN BENAVIDES ZARATE</v>
          </cell>
          <cell r="F217">
            <v>45021</v>
          </cell>
          <cell r="G217" t="str">
            <v>Prestación de servicios profesionales al Grupo de Infraestructura de la Subdirección Administrativa y Financiera, en la elaboración y verificación de cálculos estructurales para el desarrollo de los proyectos, como fortalecimiento de las estrategias planteadas dentro de la administración de las Áreas Protegidas del sistema de Parques Nacionales Naturales, como fortalecimiento a la normativa vigente.</v>
          </cell>
          <cell r="H217" t="str">
            <v>PROFESIONAL</v>
          </cell>
          <cell r="I217" t="str">
            <v>2 CONTRATACIÓN DIRECTA</v>
          </cell>
          <cell r="J217" t="str">
            <v>14 PRESTACIÓN DE SERVICIOS</v>
          </cell>
          <cell r="K217" t="str">
            <v>N/A</v>
          </cell>
          <cell r="L217">
            <v>80111600</v>
          </cell>
          <cell r="M217">
            <v>39623</v>
          </cell>
          <cell r="O217">
            <v>41923</v>
          </cell>
          <cell r="P217">
            <v>45021</v>
          </cell>
          <cell r="S217" t="str">
            <v>SIMPLIFICADO</v>
          </cell>
          <cell r="T217">
            <v>6494854</v>
          </cell>
          <cell r="U217">
            <v>57587705</v>
          </cell>
          <cell r="V217" t="str">
            <v>Cincuenta y siete millones quinientos ochenta y siete mil setecientos cinco pesos</v>
          </cell>
          <cell r="X217" t="str">
            <v>1 PERSONA NATURAL</v>
          </cell>
          <cell r="Y217" t="str">
            <v>3 CÉDULA DE CIUDADANÍA</v>
          </cell>
          <cell r="Z217">
            <v>80844217</v>
          </cell>
          <cell r="AA217" t="str">
            <v>N-A</v>
          </cell>
          <cell r="AB217" t="str">
            <v>11 NO SE DILIGENCIA INFORMACIÓN PARA ESTE FORMULARIO EN ESTE PERÍODO DE REPORTE</v>
          </cell>
          <cell r="AC217" t="str">
            <v>MASCULINO</v>
          </cell>
          <cell r="AD217" t="str">
            <v>CUNDINAMARCA</v>
          </cell>
          <cell r="AE217" t="str">
            <v>BOGOTÁ</v>
          </cell>
          <cell r="AF217" t="str">
            <v>CAMILO</v>
          </cell>
          <cell r="AG217" t="str">
            <v>ESTEBAN</v>
          </cell>
          <cell r="AH217" t="str">
            <v>BENAVIDES</v>
          </cell>
          <cell r="AI217" t="str">
            <v>ZARATE</v>
          </cell>
          <cell r="AJ217" t="str">
            <v>SI</v>
          </cell>
          <cell r="AK217" t="str">
            <v>1 PÓLIZA</v>
          </cell>
          <cell r="AL217" t="str">
            <v>12 SEGUROS DEL ESTADO</v>
          </cell>
          <cell r="AM217" t="str">
            <v>2 CUMPLIMIENTO</v>
          </cell>
          <cell r="AN217">
            <v>45021</v>
          </cell>
          <cell r="AO217" t="str">
            <v>21-46-101067033</v>
          </cell>
          <cell r="AP217" t="str">
            <v>SAF-SUBDIRECCION ADMINISTRATIVA Y FINANCIERA</v>
          </cell>
          <cell r="AQ217" t="str">
            <v>GRUPO DE CONTRATOS</v>
          </cell>
          <cell r="AR217" t="str">
            <v>GRUPO DE INFRAESTRUCTURA</v>
          </cell>
          <cell r="AS217" t="str">
            <v>2 SUPERVISOR</v>
          </cell>
          <cell r="AT217" t="str">
            <v>3 CÉDULA DE CIUDADANÍA</v>
          </cell>
          <cell r="AU217">
            <v>91209676</v>
          </cell>
          <cell r="AV217" t="str">
            <v>CARLOS ALBERTO PINZÓN BARCO</v>
          </cell>
          <cell r="AW217">
            <v>266</v>
          </cell>
          <cell r="AX217">
            <v>8.8666666666666671</v>
          </cell>
          <cell r="BF217">
            <v>45021</v>
          </cell>
          <cell r="BG217">
            <v>45021</v>
          </cell>
          <cell r="BH217">
            <v>45021</v>
          </cell>
          <cell r="BI217">
            <v>45290</v>
          </cell>
          <cell r="BS217" t="str">
            <v>2023420501000213E</v>
          </cell>
          <cell r="BT217">
            <v>57587705</v>
          </cell>
          <cell r="BU217" t="str">
            <v>LEIDY MARCELA GARAVITO ROMERO</v>
          </cell>
          <cell r="BV217" t="str">
            <v>https://www.secop.gov.co/CO1BusinessLine/Tendering/BuyerWorkArea/Index?docUniqueIdentifier=CO1.BDOS.4262952</v>
          </cell>
          <cell r="BW217" t="str">
            <v>VIGENTE</v>
          </cell>
          <cell r="BY217" t="str">
            <v>https://community.secop.gov.co/Public/Tendering/OpportunityDetail/Index?noticeUID=CO1.NTC.4266689&amp;isFromPublicArea=True&amp;isModal=False</v>
          </cell>
          <cell r="BZ217" t="str">
            <v>Bogotá</v>
          </cell>
          <cell r="CA217" t="str">
            <v>D.C.</v>
          </cell>
          <cell r="CB217">
            <v>45021</v>
          </cell>
          <cell r="CC217">
            <v>45021</v>
          </cell>
          <cell r="CD217" t="str">
            <v>N/A</v>
          </cell>
          <cell r="CE217" t="str">
            <v>@parquesnacionales.gov.co</v>
          </cell>
          <cell r="CF217" t="str">
            <v>N/A@parquesnacionales.gov.co</v>
          </cell>
          <cell r="CG217" t="str">
            <v>INGENIERO CIVIL</v>
          </cell>
          <cell r="CH217">
            <v>2023</v>
          </cell>
          <cell r="CI217" t="str">
            <v>DAVIVIENDA</v>
          </cell>
          <cell r="CJ217" t="str">
            <v>AHORROS</v>
          </cell>
          <cell r="CK217" t="str">
            <v>009900267361</v>
          </cell>
          <cell r="CL217" t="str">
            <v>21/03/1985</v>
          </cell>
          <cell r="CM217" t="str">
            <v>NO</v>
          </cell>
        </row>
        <row r="218">
          <cell r="A218" t="str">
            <v>NC-CPS-214-2023</v>
          </cell>
          <cell r="B218" t="str">
            <v>2 NACIONAL</v>
          </cell>
          <cell r="C218" t="str">
            <v>CD-NC-226-2023</v>
          </cell>
          <cell r="D218">
            <v>214</v>
          </cell>
          <cell r="E218" t="str">
            <v>NICOLAS SAENZ ROJAS</v>
          </cell>
          <cell r="F218">
            <v>45026</v>
          </cell>
          <cell r="G218" t="str">
            <v>Prestación de servicios profesionales para gestionar el conocimiento en el marco de la implementación de la Política pública CONPES 4050 en la línea estratégica 11.</v>
          </cell>
          <cell r="H218" t="str">
            <v>PROFESIONAL</v>
          </cell>
          <cell r="I218" t="str">
            <v>2 CONTRATACIÓN DIRECTA</v>
          </cell>
          <cell r="J218" t="str">
            <v>14 PRESTACIÓN DE SERVICIOS</v>
          </cell>
          <cell r="K218" t="str">
            <v>N/A</v>
          </cell>
          <cell r="L218">
            <v>81112209</v>
          </cell>
          <cell r="M218">
            <v>33323</v>
          </cell>
          <cell r="O218">
            <v>42823</v>
          </cell>
          <cell r="P218">
            <v>45026</v>
          </cell>
          <cell r="S218" t="str">
            <v>SIMPLIFICADO</v>
          </cell>
          <cell r="T218">
            <v>5877696</v>
          </cell>
          <cell r="U218">
            <v>52507418</v>
          </cell>
          <cell r="V218" t="str">
            <v>Cincuenta y dos millones quinientos siete mil cuatrocientos dieciocho pesos</v>
          </cell>
          <cell r="X218" t="str">
            <v>1 PERSONA NATURAL</v>
          </cell>
          <cell r="Y218" t="str">
            <v>3 CÉDULA DE CIUDADANÍA</v>
          </cell>
          <cell r="Z218">
            <v>1010216887</v>
          </cell>
          <cell r="AA218" t="str">
            <v>N-A</v>
          </cell>
          <cell r="AB218" t="str">
            <v>11 NO SE DILIGENCIA INFORMACIÓN PARA ESTE FORMULARIO EN ESTE PERÍODO DE REPORTE</v>
          </cell>
          <cell r="AC218" t="str">
            <v>MASCULINO</v>
          </cell>
          <cell r="AD218" t="str">
            <v>CUNDINAMARCA</v>
          </cell>
          <cell r="AE218" t="str">
            <v>BOGOTÁ</v>
          </cell>
          <cell r="AF218" t="str">
            <v>NICOLAS</v>
          </cell>
          <cell r="AG218" t="str">
            <v>SAENZ</v>
          </cell>
          <cell r="AH218" t="str">
            <v>ROJAS</v>
          </cell>
          <cell r="AJ218" t="str">
            <v>SI</v>
          </cell>
          <cell r="AK218" t="str">
            <v>1 PÓLIZA</v>
          </cell>
          <cell r="AL218" t="str">
            <v>12 SEGUROS DEL ESTADO</v>
          </cell>
          <cell r="AM218" t="str">
            <v>2 CUMPLIMIENTO</v>
          </cell>
          <cell r="AN218">
            <v>45026</v>
          </cell>
          <cell r="AO218" t="str">
            <v>21-46-101067119</v>
          </cell>
          <cell r="AP218" t="str">
            <v>SGMAP-SUBDIRECCION DE GESTION Y MANEJO DE AREAS PROTEGIDAS</v>
          </cell>
          <cell r="AQ218" t="str">
            <v>GRUPO DE CONTRATOS</v>
          </cell>
          <cell r="AR218" t="str">
            <v>GRUPO DE GESTIÓN DEL CONOCIMIENTO E INNOVACIÓN</v>
          </cell>
          <cell r="AS218" t="str">
            <v>2 SUPERVISOR</v>
          </cell>
          <cell r="AT218" t="str">
            <v>3 CÉDULA DE CIUDADANÍA</v>
          </cell>
          <cell r="AU218">
            <v>51723033</v>
          </cell>
          <cell r="AV218" t="str">
            <v>LUZ MILA SOTELO DELGADILLO</v>
          </cell>
          <cell r="AW218">
            <v>266</v>
          </cell>
          <cell r="AX218">
            <v>8.8666666666666671</v>
          </cell>
          <cell r="BF218">
            <v>45026</v>
          </cell>
          <cell r="BG218">
            <v>45026</v>
          </cell>
          <cell r="BH218">
            <v>45026</v>
          </cell>
          <cell r="BI218">
            <v>45290</v>
          </cell>
          <cell r="BS218" t="str">
            <v>2023420501000214E</v>
          </cell>
          <cell r="BT218">
            <v>52507418</v>
          </cell>
          <cell r="BU218" t="str">
            <v>EDNA ROCIO CASTRO</v>
          </cell>
          <cell r="BV218" t="str">
            <v>https://www.secop.gov.co/CO1BusinessLine/Tendering/BuyerWorkArea/Index?docUniqueIdentifier=CO1.BDOS.4238888</v>
          </cell>
          <cell r="BW218" t="str">
            <v>VIGENTE</v>
          </cell>
          <cell r="BY218" t="str">
            <v>https://community.secop.gov.co/Public/Tendering/OpportunityDetail/Index?noticeUID=CO1.NTC.4250262&amp;isFromPublicArea=True&amp;isModal=False</v>
          </cell>
          <cell r="BZ218" t="str">
            <v>Bogotá</v>
          </cell>
          <cell r="CA218" t="str">
            <v>D.C.</v>
          </cell>
          <cell r="CB218">
            <v>45026</v>
          </cell>
          <cell r="CC218">
            <v>45015</v>
          </cell>
          <cell r="CD218" t="str">
            <v>sinap.ggci</v>
          </cell>
          <cell r="CE218" t="str">
            <v>@parquesnacionales.gov.co</v>
          </cell>
          <cell r="CF218" t="str">
            <v>sinap.ggci@parquesnacionales.gov.co</v>
          </cell>
          <cell r="CG218" t="str">
            <v>INGENIERO FORESTAL</v>
          </cell>
          <cell r="CH218">
            <v>2023</v>
          </cell>
          <cell r="CI218" t="str">
            <v>SCOTIABANK COLPATRIA</v>
          </cell>
          <cell r="CJ218" t="str">
            <v>AHORROS</v>
          </cell>
          <cell r="CK218" t="str">
            <v>4682018885</v>
          </cell>
          <cell r="CL218" t="str">
            <v>01/04/1994</v>
          </cell>
          <cell r="CM218" t="str">
            <v>NO</v>
          </cell>
        </row>
        <row r="219">
          <cell r="A219" t="str">
            <v>NC-CPS-215-2023</v>
          </cell>
          <cell r="B219" t="str">
            <v>2 NACIONAL</v>
          </cell>
          <cell r="C219" t="str">
            <v>CD-NC-237-2023</v>
          </cell>
          <cell r="D219">
            <v>215</v>
          </cell>
          <cell r="E219" t="str">
            <v>CLARA PAOLA CARDENAS SOLANO</v>
          </cell>
          <cell r="F219">
            <v>45028</v>
          </cell>
          <cell r="G219" t="str">
            <v>Prestar servicios profesionales para la implementación de los requisitos asociados a las políticas de gestión y desempeño institucional del Modelo Integrado de Planeación y Gestión MIPG acorde con las prioridades estratégicas definidas en el Plan Nacional de Desarrollo 2022-2026 y la articulación con el Sistema de Gestión Integrado de Parques Nacionales Naturales de Colombia.</v>
          </cell>
          <cell r="H219" t="str">
            <v>PROFESIONAL</v>
          </cell>
          <cell r="I219" t="str">
            <v>2 CONTRATACIÓN DIRECTA</v>
          </cell>
          <cell r="J219" t="str">
            <v>14 PRESTACIÓN DE SERVICIOS</v>
          </cell>
          <cell r="K219" t="str">
            <v>N/A</v>
          </cell>
          <cell r="L219">
            <v>80101504</v>
          </cell>
          <cell r="M219">
            <v>6223</v>
          </cell>
          <cell r="O219">
            <v>43423</v>
          </cell>
          <cell r="P219">
            <v>45028</v>
          </cell>
          <cell r="S219" t="str">
            <v>SIMPLIFICADO</v>
          </cell>
          <cell r="T219">
            <v>5870000</v>
          </cell>
          <cell r="U219">
            <v>50677667</v>
          </cell>
          <cell r="V219" t="str">
            <v>Cincuenta millones seiscientos setenta y siete mil seiscientos sesenta y siete pesos</v>
          </cell>
          <cell r="X219" t="str">
            <v>1 PERSONA NATURAL</v>
          </cell>
          <cell r="Y219" t="str">
            <v>3 CÉDULA DE CIUDADANÍA</v>
          </cell>
          <cell r="Z219">
            <v>52708458</v>
          </cell>
          <cell r="AA219" t="str">
            <v>N-A</v>
          </cell>
          <cell r="AB219" t="str">
            <v>11 NO SE DILIGENCIA INFORMACIÓN PARA ESTE FORMULARIO EN ESTE PERÍODO DE REPORTE</v>
          </cell>
          <cell r="AC219" t="str">
            <v>FEMENINO</v>
          </cell>
          <cell r="AD219" t="str">
            <v>CUNDINAMARCA</v>
          </cell>
          <cell r="AE219" t="str">
            <v>BOGOTÁ</v>
          </cell>
          <cell r="AF219" t="str">
            <v>CLARA</v>
          </cell>
          <cell r="AG219" t="str">
            <v>PAOLA</v>
          </cell>
          <cell r="AH219" t="str">
            <v>CARDENAS</v>
          </cell>
          <cell r="AI219" t="str">
            <v>SOLANO</v>
          </cell>
          <cell r="AJ219" t="str">
            <v>NO</v>
          </cell>
          <cell r="AK219" t="str">
            <v>6 NO CONSTITUYÓ GARANTÍAS</v>
          </cell>
          <cell r="AL219" t="str">
            <v>N-A</v>
          </cell>
          <cell r="AM219" t="str">
            <v>N-A</v>
          </cell>
          <cell r="AN219" t="str">
            <v>N-A</v>
          </cell>
          <cell r="AO219" t="str">
            <v>N-A</v>
          </cell>
          <cell r="AP219" t="str">
            <v>SAF-SUBDIRECCION ADMINISTRATIVA Y FINANCIERA</v>
          </cell>
          <cell r="AQ219" t="str">
            <v>GRUPO DE CONTRATOS</v>
          </cell>
          <cell r="AR219" t="str">
            <v xml:space="preserve">OFICINA ASESORA DE PLANEACIÓN </v>
          </cell>
          <cell r="AS219" t="str">
            <v>2 SUPERVISOR</v>
          </cell>
          <cell r="AT219" t="str">
            <v>3 CÉDULA DE CIUDADANÍA</v>
          </cell>
          <cell r="AU219">
            <v>80076849</v>
          </cell>
          <cell r="AV219" t="str">
            <v>ANDRES MAURICIO LEON LOPEZ</v>
          </cell>
          <cell r="AW219">
            <v>259</v>
          </cell>
          <cell r="AX219">
            <v>8.6333333333333329</v>
          </cell>
          <cell r="BF219">
            <v>45028</v>
          </cell>
          <cell r="BG219">
            <v>45028</v>
          </cell>
          <cell r="BH219">
            <v>45028</v>
          </cell>
          <cell r="BI219">
            <v>45290</v>
          </cell>
          <cell r="BS219" t="str">
            <v>2023420501000215E</v>
          </cell>
          <cell r="BT219">
            <v>50677667</v>
          </cell>
          <cell r="BU219" t="str">
            <v>MYRIAM JANETH GONZALEZ</v>
          </cell>
          <cell r="BV219" t="str">
            <v>https://www.secop.gov.co/CO1BusinessLine/Tendering/BuyerWorkArea/Index?docUniqueIdentifier=CO1.BDOS.4282071</v>
          </cell>
          <cell r="BW219" t="str">
            <v>VIGENTE</v>
          </cell>
          <cell r="BY219" t="str">
            <v>https://community.secop.gov.co/Public/Tendering/OpportunityDetail/Index?noticeUID=CO1.NTC.4286366&amp;isFromPublicArea=True&amp;isModal=False</v>
          </cell>
          <cell r="BZ219" t="str">
            <v>Bogotá</v>
          </cell>
          <cell r="CA219" t="str">
            <v>D.C.</v>
          </cell>
          <cell r="CB219" t="str">
            <v>N-A</v>
          </cell>
          <cell r="CC219">
            <v>45016</v>
          </cell>
          <cell r="CD219" t="str">
            <v>clara.cardenas</v>
          </cell>
          <cell r="CE219" t="str">
            <v>@parquesnacionales.gov.co</v>
          </cell>
          <cell r="CF219" t="str">
            <v>clara.cardenas@parquesnacionales.gov.co</v>
          </cell>
          <cell r="CG219" t="str">
            <v>POLITOLOGA</v>
          </cell>
          <cell r="CH219">
            <v>2023</v>
          </cell>
          <cell r="CI219" t="str">
            <v>BANCOLOMBIA</v>
          </cell>
          <cell r="CJ219" t="str">
            <v>AHORROS</v>
          </cell>
          <cell r="CK219" t="str">
            <v>20775735271</v>
          </cell>
          <cell r="CL219" t="str">
            <v>22/05/1980</v>
          </cell>
          <cell r="CM219" t="str">
            <v>NO</v>
          </cell>
        </row>
        <row r="220">
          <cell r="A220" t="str">
            <v>NC-CPS-216-2023</v>
          </cell>
          <cell r="B220" t="str">
            <v>2 NACIONAL</v>
          </cell>
          <cell r="C220" t="str">
            <v>CD-NC-233-2023</v>
          </cell>
          <cell r="D220">
            <v>216</v>
          </cell>
          <cell r="E220" t="str">
            <v>MARCIA JOHANA VARGAS PEÑA</v>
          </cell>
          <cell r="F220">
            <v>45028</v>
          </cell>
          <cell r="G220" t="str">
            <v>Prestar los servicios profesionales en la Oficina de Gestión del Riesgo en el análisis espacial de información de deforestación, cultivos ilícitos, minería, minas antipersonas e incendios forestales y riesgo público en áreas protegidas administradas por Parques Nacionales Naturales de Colombia a partir de información oficial existente.</v>
          </cell>
          <cell r="H220" t="str">
            <v>PROFESIONAL</v>
          </cell>
          <cell r="I220" t="str">
            <v>2 CONTRATACIÓN DIRECTA</v>
          </cell>
          <cell r="J220" t="str">
            <v>14 PRESTACIÓN DE SERVICIOS</v>
          </cell>
          <cell r="K220" t="str">
            <v>N/A</v>
          </cell>
          <cell r="L220">
            <v>77101604</v>
          </cell>
          <cell r="M220">
            <v>12923</v>
          </cell>
          <cell r="O220">
            <v>43523</v>
          </cell>
          <cell r="P220">
            <v>45028</v>
          </cell>
          <cell r="S220" t="str">
            <v>SIMPLIFICADO</v>
          </cell>
          <cell r="T220">
            <v>6100000</v>
          </cell>
          <cell r="U220">
            <v>24400000</v>
          </cell>
          <cell r="V220" t="str">
            <v>Veinticuatro millones cuatrocientos mil pesos</v>
          </cell>
          <cell r="X220" t="str">
            <v>1 PERSONA NATURAL</v>
          </cell>
          <cell r="Y220" t="str">
            <v>3 CÉDULA DE CIUDADANÍA</v>
          </cell>
          <cell r="Z220">
            <v>36291247</v>
          </cell>
          <cell r="AA220" t="str">
            <v>N-A</v>
          </cell>
          <cell r="AB220" t="str">
            <v>11 NO SE DILIGENCIA INFORMACIÓN PARA ESTE FORMULARIO EN ESTE PERÍODO DE REPORTE</v>
          </cell>
          <cell r="AC220" t="str">
            <v>FEMENINO</v>
          </cell>
          <cell r="AD220" t="str">
            <v>HUILA</v>
          </cell>
          <cell r="AE220" t="str">
            <v>SALADOBLANCO</v>
          </cell>
          <cell r="AF220" t="str">
            <v>MARCIA</v>
          </cell>
          <cell r="AG220" t="str">
            <v>JOHANA</v>
          </cell>
          <cell r="AH220" t="str">
            <v>VARGAS</v>
          </cell>
          <cell r="AI220" t="str">
            <v>PEÑA</v>
          </cell>
          <cell r="AJ220" t="str">
            <v>NO</v>
          </cell>
          <cell r="AK220" t="str">
            <v>6 NO CONSTITUYÓ GARANTÍAS</v>
          </cell>
          <cell r="AL220" t="str">
            <v>N-A</v>
          </cell>
          <cell r="AM220" t="str">
            <v>N-A</v>
          </cell>
          <cell r="AN220" t="str">
            <v>N-A</v>
          </cell>
          <cell r="AO220" t="str">
            <v>N-A</v>
          </cell>
          <cell r="AP220" t="str">
            <v>SAF-SUBDIRECCION ADMINISTRATIVA Y FINANCIERA</v>
          </cell>
          <cell r="AQ220" t="str">
            <v>GRUPO DE CONTRATOS</v>
          </cell>
          <cell r="AR220" t="str">
            <v>OFICINA GESTION DEL RIESGO</v>
          </cell>
          <cell r="AS220" t="str">
            <v>2 SUPERVISOR</v>
          </cell>
          <cell r="AT220" t="str">
            <v>3 CÉDULA DE CIUDADANÍA</v>
          </cell>
          <cell r="AU220">
            <v>1026272261</v>
          </cell>
          <cell r="AV220" t="str">
            <v>GIPSY VIVIAN ARENAS HERNANDEZ</v>
          </cell>
          <cell r="AW220">
            <v>120</v>
          </cell>
          <cell r="AX220">
            <v>4</v>
          </cell>
          <cell r="BF220">
            <v>45028</v>
          </cell>
          <cell r="BG220">
            <v>45028</v>
          </cell>
          <cell r="BH220">
            <v>45028</v>
          </cell>
          <cell r="BI220">
            <v>45149</v>
          </cell>
          <cell r="BS220" t="str">
            <v>2023420501000216E</v>
          </cell>
          <cell r="BT220">
            <v>24400000</v>
          </cell>
          <cell r="BU220" t="str">
            <v>EDNA ROCIO CASTRO</v>
          </cell>
          <cell r="BV220" t="str">
            <v>https://www.secop.gov.co/CO1BusinessLine/Tendering/BuyerWorkArea/Index?docUniqueIdentifier=CO1.BDOS.4272395</v>
          </cell>
          <cell r="BW220" t="str">
            <v>TERMINADO NORMALMENTE</v>
          </cell>
          <cell r="BY220" t="str">
            <v>https://community.secop.gov.co/Public/Tendering/OpportunityDetail/Index?noticeUID=CO1.NTC.4283656&amp;isFromPublicArea=True&amp;isModal=False</v>
          </cell>
          <cell r="BZ220" t="str">
            <v>Bogotá</v>
          </cell>
          <cell r="CA220" t="str">
            <v>D.C.</v>
          </cell>
          <cell r="CB220" t="str">
            <v>N-A</v>
          </cell>
          <cell r="CC220">
            <v>45021</v>
          </cell>
          <cell r="CD220" t="str">
            <v>N/A</v>
          </cell>
          <cell r="CE220" t="str">
            <v>@parquesnacionales.gov.co</v>
          </cell>
          <cell r="CF220" t="str">
            <v>N/A@parquesnacionales.gov.co</v>
          </cell>
          <cell r="CG220" t="str">
            <v>GEOGRAFA</v>
          </cell>
          <cell r="CH220">
            <v>2023</v>
          </cell>
          <cell r="CI220" t="str">
            <v>BANCOLOMBIA</v>
          </cell>
          <cell r="CJ220" t="str">
            <v>AHORROS</v>
          </cell>
          <cell r="CK220" t="str">
            <v>45390139539</v>
          </cell>
          <cell r="CL220" t="str">
            <v>18/01/1981</v>
          </cell>
          <cell r="CM220" t="str">
            <v>NO</v>
          </cell>
        </row>
        <row r="221">
          <cell r="A221" t="str">
            <v>NC-CPS-217-2023</v>
          </cell>
          <cell r="B221" t="str">
            <v>2 NACIONAL</v>
          </cell>
          <cell r="C221" t="str">
            <v>CD-NC-232-2023</v>
          </cell>
          <cell r="D221">
            <v>217</v>
          </cell>
          <cell r="E221" t="str">
            <v>CARLOS FREDY REY CAMACHO</v>
          </cell>
          <cell r="F221">
            <v>45029</v>
          </cell>
          <cell r="G221" t="str">
            <v>Prestar servicios profesionales especializados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de MIPG, enfoque en Sistemas, Tecnologías de la Información y Seguridad Informática, y demás obligaciones asignadas por la Coordinadora</v>
          </cell>
          <cell r="H221" t="str">
            <v>PROFESIONAL</v>
          </cell>
          <cell r="I221" t="str">
            <v>2 CONTRATACIÓN DIRECTA</v>
          </cell>
          <cell r="J221" t="str">
            <v>14 PRESTACIÓN DE SERVICIOS</v>
          </cell>
          <cell r="K221" t="str">
            <v>N/A</v>
          </cell>
          <cell r="L221">
            <v>77101604</v>
          </cell>
          <cell r="M221">
            <v>17023</v>
          </cell>
          <cell r="O221">
            <v>43923</v>
          </cell>
          <cell r="P221">
            <v>45029</v>
          </cell>
          <cell r="S221" t="str">
            <v>SIMPLIFICADO</v>
          </cell>
          <cell r="T221">
            <v>6500000</v>
          </cell>
          <cell r="U221">
            <v>56550000</v>
          </cell>
          <cell r="V221" t="str">
            <v>Cincuenta y seis millones quinientos cincuenta mil pesos</v>
          </cell>
          <cell r="X221" t="str">
            <v>1 PERSONA NATURAL</v>
          </cell>
          <cell r="Y221" t="str">
            <v>3 CÉDULA DE CIUDADANÍA</v>
          </cell>
          <cell r="Z221">
            <v>79725046</v>
          </cell>
          <cell r="AA221" t="str">
            <v>N-A</v>
          </cell>
          <cell r="AB221" t="str">
            <v>11 NO SE DILIGENCIA INFORMACIÓN PARA ESTE FORMULARIO EN ESTE PERÍODO DE REPORTE</v>
          </cell>
          <cell r="AC221" t="str">
            <v>MASCULINO</v>
          </cell>
          <cell r="AD221" t="str">
            <v>CUNDINAMARCA</v>
          </cell>
          <cell r="AE221" t="str">
            <v>GUADUAS</v>
          </cell>
          <cell r="AF221" t="str">
            <v>CARLOS</v>
          </cell>
          <cell r="AG221" t="str">
            <v>FREDY</v>
          </cell>
          <cell r="AH221" t="str">
            <v>REY</v>
          </cell>
          <cell r="AI221" t="str">
            <v>CAMACHO</v>
          </cell>
          <cell r="AJ221" t="str">
            <v>SI</v>
          </cell>
          <cell r="AK221" t="str">
            <v>1 PÓLIZA</v>
          </cell>
          <cell r="AL221" t="str">
            <v>12 SEGUROS DEL ESTADO</v>
          </cell>
          <cell r="AM221" t="str">
            <v>2 CUMPLIMIENTO</v>
          </cell>
          <cell r="AN221">
            <v>45029</v>
          </cell>
          <cell r="AO221" t="str">
            <v>14-44-101179811</v>
          </cell>
          <cell r="AP221" t="str">
            <v>SAF-SUBDIRECCION ADMINISTRATIVA Y FINANCIERA</v>
          </cell>
          <cell r="AQ221" t="str">
            <v>GRUPO DE CONTRATOS</v>
          </cell>
          <cell r="AR221" t="str">
            <v>GRUPO DE CONTROL INTERNO</v>
          </cell>
          <cell r="AS221" t="str">
            <v>2 SUPERVISOR</v>
          </cell>
          <cell r="AT221" t="str">
            <v>3 CÉDULA DE CIUDADANÍA</v>
          </cell>
          <cell r="AU221">
            <v>51819216</v>
          </cell>
          <cell r="AV221" t="str">
            <v>GLADYS ESPITIA PEÑA</v>
          </cell>
          <cell r="AW221">
            <v>261</v>
          </cell>
          <cell r="AX221">
            <v>8.6999999999999993</v>
          </cell>
          <cell r="BF221">
            <v>45029</v>
          </cell>
          <cell r="BG221">
            <v>45029</v>
          </cell>
          <cell r="BH221">
            <v>45030</v>
          </cell>
          <cell r="BI221">
            <v>45290</v>
          </cell>
          <cell r="BS221" t="str">
            <v>2023420501000217E</v>
          </cell>
          <cell r="BT221">
            <v>56550000</v>
          </cell>
          <cell r="BU221" t="str">
            <v>LUZ JANETH VILLALBA SUAREZ</v>
          </cell>
          <cell r="BV221" t="str">
            <v>https://www.secop.gov.co/CO1BusinessLine/Tendering/BuyerWorkArea/Index?docUniqueIdentifier=CO1.BDOS.4270756</v>
          </cell>
          <cell r="BW221" t="str">
            <v>VIGENTE</v>
          </cell>
          <cell r="BY221" t="str">
            <v>https://community.secop.gov.co/Public/Tendering/OpportunityDetail/Index?noticeUID=CO1.NTC.4285666&amp;isFromPublicArea=True&amp;isModal=False</v>
          </cell>
          <cell r="BZ221" t="str">
            <v>Bogotá</v>
          </cell>
          <cell r="CA221" t="str">
            <v>D.C.</v>
          </cell>
          <cell r="CB221">
            <v>45030</v>
          </cell>
          <cell r="CC221">
            <v>45016</v>
          </cell>
          <cell r="CD221" t="str">
            <v>carlos.rey</v>
          </cell>
          <cell r="CE221" t="str">
            <v>@parquesnacionales.gov.co</v>
          </cell>
          <cell r="CF221" t="str">
            <v>carlos.rey@parquesnacionales.gov.co</v>
          </cell>
          <cell r="CG221" t="str">
            <v>INGENIERO DE SISTEMAS</v>
          </cell>
          <cell r="CH221">
            <v>2023</v>
          </cell>
          <cell r="CI221" t="str">
            <v>BBVA</v>
          </cell>
          <cell r="CJ221" t="str">
            <v>AHORROS</v>
          </cell>
          <cell r="CK221" t="str">
            <v>0136234119</v>
          </cell>
          <cell r="CL221" t="str">
            <v>06/09/1977</v>
          </cell>
          <cell r="CM221" t="str">
            <v>NO</v>
          </cell>
        </row>
        <row r="222">
          <cell r="A222" t="str">
            <v>NC-CPS-218-2023</v>
          </cell>
          <cell r="B222" t="str">
            <v>2 NACIONAL</v>
          </cell>
          <cell r="C222" t="str">
            <v>CD-NC-238-2023</v>
          </cell>
          <cell r="D222">
            <v>218</v>
          </cell>
          <cell r="E222" t="str">
            <v>LEONEL IVAN PORRAS LARROTTA</v>
          </cell>
          <cell r="F222">
            <v>45030</v>
          </cell>
          <cell r="G222" t="str">
            <v>Prestar los servicios profesionales en la Oficina de Gestión del Riesgo para la revisión y asistencia técnica de los planes de emergencias y contingencias por desastres naturales y socionaturales de las áreas protegidas administradas por PNNC adscritas a las DTS Andes Occidentales y Pacífico en su formulación actualización e implementación así como la preparación y revisión técnica de otros institucionales que requieran el análisis para la gestión del riesgo de desastres naturales y socionatural</v>
          </cell>
          <cell r="H222" t="str">
            <v>PROFESIONAL</v>
          </cell>
          <cell r="I222" t="str">
            <v>2 CONTRATACIÓN DIRECTA</v>
          </cell>
          <cell r="J222" t="str">
            <v>14 PRESTACIÓN DE SERVICIOS</v>
          </cell>
          <cell r="K222" t="str">
            <v>N/A</v>
          </cell>
          <cell r="L222">
            <v>77101604</v>
          </cell>
          <cell r="M222">
            <v>12223</v>
          </cell>
          <cell r="O222">
            <v>44323</v>
          </cell>
          <cell r="P222">
            <v>45033</v>
          </cell>
          <cell r="S222" t="str">
            <v>SIMPLIFICADO</v>
          </cell>
          <cell r="T222">
            <v>6100000</v>
          </cell>
          <cell r="U222">
            <v>24400000</v>
          </cell>
          <cell r="V222" t="str">
            <v>Veinticuatro millones cuatrocientos mil pesos</v>
          </cell>
          <cell r="X222" t="str">
            <v>1 PERSONA NATURAL</v>
          </cell>
          <cell r="Y222" t="str">
            <v>3 CÉDULA DE CIUDADANÍA</v>
          </cell>
          <cell r="Z222">
            <v>1098407314</v>
          </cell>
          <cell r="AA222" t="str">
            <v>N-A</v>
          </cell>
          <cell r="AB222" t="str">
            <v>11 NO SE DILIGENCIA INFORMACIÓN PARA ESTE FORMULARIO EN ESTE PERÍODO DE REPORTE</v>
          </cell>
          <cell r="AC222" t="str">
            <v>MASCULINO</v>
          </cell>
          <cell r="AD222" t="str">
            <v>SANTANDER</v>
          </cell>
          <cell r="AE222" t="str">
            <v>CHARALA</v>
          </cell>
          <cell r="AF222" t="str">
            <v>LEONEL</v>
          </cell>
          <cell r="AG222" t="str">
            <v>IVAN</v>
          </cell>
          <cell r="AH222" t="str">
            <v>PORRAS</v>
          </cell>
          <cell r="AI222" t="str">
            <v>LARROTTA</v>
          </cell>
          <cell r="AJ222" t="str">
            <v>NO</v>
          </cell>
          <cell r="AK222" t="str">
            <v>6 NO CONSTITUYÓ GARANTÍAS</v>
          </cell>
          <cell r="AL222" t="str">
            <v>N-A</v>
          </cell>
          <cell r="AM222" t="str">
            <v>N-A</v>
          </cell>
          <cell r="AN222" t="str">
            <v>N-A</v>
          </cell>
          <cell r="AO222" t="str">
            <v>N-A</v>
          </cell>
          <cell r="AP222" t="str">
            <v>SAF-SUBDIRECCION ADMINISTRATIVA Y FINANCIERA</v>
          </cell>
          <cell r="AQ222" t="str">
            <v>GRUPO DE CONTRATOS</v>
          </cell>
          <cell r="AR222" t="str">
            <v>OFICINA GESTION DEL RIESGO</v>
          </cell>
          <cell r="AS222" t="str">
            <v>2 SUPERVISOR</v>
          </cell>
          <cell r="AT222" t="str">
            <v>3 CÉDULA DE CIUDADANÍA</v>
          </cell>
          <cell r="AU222">
            <v>1026272261</v>
          </cell>
          <cell r="AV222" t="str">
            <v>GIPSY VIVIAN ARENAS HERNANDEZ</v>
          </cell>
          <cell r="AW222">
            <v>120</v>
          </cell>
          <cell r="AX222">
            <v>4</v>
          </cell>
          <cell r="BF222">
            <v>45033</v>
          </cell>
          <cell r="BG222">
            <v>45030</v>
          </cell>
          <cell r="BH222">
            <v>45033</v>
          </cell>
          <cell r="BI222">
            <v>45154</v>
          </cell>
          <cell r="BS222" t="str">
            <v>2023420501000218E</v>
          </cell>
          <cell r="BT222">
            <v>24400000</v>
          </cell>
          <cell r="BU222" t="str">
            <v>LUZ JANETH VILLALBA SUAREZ</v>
          </cell>
          <cell r="BV222" t="str">
            <v>https://www.secop.gov.co/CO1BusinessLine/Tendering/BuyerWorkArea/Index?docUniqueIdentifier=CO1.BDOS.4287196</v>
          </cell>
          <cell r="BW222" t="str">
            <v>TERMINADO NORMALMENTE</v>
          </cell>
          <cell r="BY222" t="str">
            <v>https://community.secop.gov.co/Public/Tendering/OpportunityDetail/Index?noticeUID=CO1.NTC.4296562&amp;isFromPublicArea=True&amp;isModal=False</v>
          </cell>
          <cell r="BZ222" t="str">
            <v>Bogotá</v>
          </cell>
          <cell r="CA222" t="str">
            <v>D.C.</v>
          </cell>
          <cell r="CB222" t="str">
            <v>N-A</v>
          </cell>
          <cell r="CC222">
            <v>110770</v>
          </cell>
          <cell r="CD222" t="str">
            <v>leonel.porras</v>
          </cell>
          <cell r="CE222" t="str">
            <v>@parquesnacionales.gov.co</v>
          </cell>
          <cell r="CF222" t="str">
            <v>leonel.porras@parquesnacionales.gov.co</v>
          </cell>
          <cell r="CG222" t="str">
            <v>GEOLOGO</v>
          </cell>
          <cell r="CH222">
            <v>2023</v>
          </cell>
          <cell r="CI222" t="str">
            <v>BANCOLOMBIA</v>
          </cell>
          <cell r="CJ222" t="str">
            <v>AHORROS</v>
          </cell>
          <cell r="CK222" t="str">
            <v>79391844793</v>
          </cell>
          <cell r="CL222" t="str">
            <v>30/03/1989</v>
          </cell>
          <cell r="CM222" t="str">
            <v>NO</v>
          </cell>
        </row>
        <row r="223">
          <cell r="A223" t="str">
            <v>NC-CPS-219-2023</v>
          </cell>
          <cell r="B223" t="str">
            <v>2 NACIONAL</v>
          </cell>
          <cell r="C223" t="str">
            <v>CD-NC-235-2023</v>
          </cell>
          <cell r="D223">
            <v>219</v>
          </cell>
          <cell r="E223" t="str">
            <v>PAULA ANDREA ARCINIEGAS VALERO</v>
          </cell>
          <cell r="F223">
            <v>45030</v>
          </cell>
          <cell r="G223" t="str">
            <v>Prestar servicios profesionales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en MIPG, enfoque misional - ambiental, y demás obligaciones asignadas por la Coordinadora del Grupo de Control Interno.</v>
          </cell>
          <cell r="H223" t="str">
            <v>PROFESIONAL</v>
          </cell>
          <cell r="I223" t="str">
            <v>2 CONTRATACIÓN DIRECTA</v>
          </cell>
          <cell r="J223" t="str">
            <v>14 PRESTACIÓN DE SERVICIOS</v>
          </cell>
          <cell r="K223" t="str">
            <v>N/A</v>
          </cell>
          <cell r="L223">
            <v>77101604</v>
          </cell>
          <cell r="M223">
            <v>16623</v>
          </cell>
          <cell r="O223">
            <v>44223</v>
          </cell>
          <cell r="P223">
            <v>45030</v>
          </cell>
          <cell r="S223" t="str">
            <v>SIMPLIFICADO</v>
          </cell>
          <cell r="T223">
            <v>4000000</v>
          </cell>
          <cell r="U223">
            <v>34666667</v>
          </cell>
          <cell r="V223" t="str">
            <v>Treinta y cuatro millones seiscientos sesenta y seis mil seiscientos sesenta y siete pesos</v>
          </cell>
          <cell r="X223" t="str">
            <v>1 PERSONA NATURAL</v>
          </cell>
          <cell r="Y223" t="str">
            <v>3 CÉDULA DE CIUDADANÍA</v>
          </cell>
          <cell r="Z223">
            <v>1030672404</v>
          </cell>
          <cell r="AA223" t="str">
            <v>N-A</v>
          </cell>
          <cell r="AB223" t="str">
            <v>11 NO SE DILIGENCIA INFORMACIÓN PARA ESTE FORMULARIO EN ESTE PERÍODO DE REPORTE</v>
          </cell>
          <cell r="AC223" t="str">
            <v>FEMENINO</v>
          </cell>
          <cell r="AD223" t="str">
            <v>CUNDINAMARCA</v>
          </cell>
          <cell r="AE223" t="str">
            <v>BOGOTÁ</v>
          </cell>
          <cell r="AF223" t="str">
            <v>PAULA</v>
          </cell>
          <cell r="AG223" t="str">
            <v>ANDREA</v>
          </cell>
          <cell r="AH223" t="str">
            <v>ARCINIEGAS</v>
          </cell>
          <cell r="AI223" t="str">
            <v>VALERO</v>
          </cell>
          <cell r="AJ223" t="str">
            <v>NO</v>
          </cell>
          <cell r="AK223" t="str">
            <v>6 NO CONSTITUYÓ GARANTÍAS</v>
          </cell>
          <cell r="AL223" t="str">
            <v>N-A</v>
          </cell>
          <cell r="AM223" t="str">
            <v>N-A</v>
          </cell>
          <cell r="AN223" t="str">
            <v>N-A</v>
          </cell>
          <cell r="AO223" t="str">
            <v>N-A</v>
          </cell>
          <cell r="AP223" t="str">
            <v>SAF-SUBDIRECCION ADMINISTRATIVA Y FINANCIERA</v>
          </cell>
          <cell r="AQ223" t="str">
            <v>GRUPO DE CONTRATOS</v>
          </cell>
          <cell r="AR223" t="str">
            <v>GRUPO DE CONTROL INTERNO</v>
          </cell>
          <cell r="AS223" t="str">
            <v>2 SUPERVISOR</v>
          </cell>
          <cell r="AT223" t="str">
            <v>3 CÉDULA DE CIUDADANÍA</v>
          </cell>
          <cell r="AU223">
            <v>51819216</v>
          </cell>
          <cell r="AV223" t="str">
            <v>GLADYS ESPITIA PEÑA</v>
          </cell>
          <cell r="AW223">
            <v>257</v>
          </cell>
          <cell r="AX223">
            <v>8.5666666666666664</v>
          </cell>
          <cell r="BF223">
            <v>45030</v>
          </cell>
          <cell r="BG223">
            <v>45030</v>
          </cell>
          <cell r="BH223">
            <v>45030</v>
          </cell>
          <cell r="BI223">
            <v>45290</v>
          </cell>
          <cell r="BS223" t="str">
            <v>2023420501000219E</v>
          </cell>
          <cell r="BT223">
            <v>34666667</v>
          </cell>
          <cell r="BU223" t="str">
            <v>ALFONSO DAVID ORTIZ</v>
          </cell>
          <cell r="BV223" t="str">
            <v>https://www.secop.gov.co/CO1BusinessLine/Tendering/BuyerWorkArea/Index?docUniqueIdentifier=CO1.BDOS.4287513</v>
          </cell>
          <cell r="BW223" t="str">
            <v>VIGENTE</v>
          </cell>
          <cell r="BY223" t="str">
            <v>https://community.secop.gov.co/Public/Tendering/OpportunityDetail/Index?noticeUID=CO1.NTC.4296642&amp;isFromPublicArea=True&amp;isModal=False</v>
          </cell>
          <cell r="BZ223" t="str">
            <v>Bogotá</v>
          </cell>
          <cell r="CA223" t="str">
            <v>D.C.</v>
          </cell>
          <cell r="CB223" t="str">
            <v>N-A</v>
          </cell>
          <cell r="CC223">
            <v>45016</v>
          </cell>
          <cell r="CD223" t="str">
            <v>paula.arcienegas</v>
          </cell>
          <cell r="CE223" t="str">
            <v>@parquesnacionales.gov.co</v>
          </cell>
          <cell r="CF223" t="str">
            <v>paula.arcienegas@parquesnacionales.gov.co</v>
          </cell>
          <cell r="CG223" t="str">
            <v>INGENIERA AMBIENTAL</v>
          </cell>
          <cell r="CH223">
            <v>2023</v>
          </cell>
          <cell r="CI223" t="str">
            <v>BANCOLOMBIA</v>
          </cell>
          <cell r="CJ223" t="str">
            <v>AHORROS</v>
          </cell>
          <cell r="CK223" t="str">
            <v>04535209800</v>
          </cell>
          <cell r="CL223" t="str">
            <v>26/11/1996</v>
          </cell>
          <cell r="CM223" t="str">
            <v>NO</v>
          </cell>
        </row>
        <row r="224">
          <cell r="A224" t="str">
            <v>NC-CPS-220-2023</v>
          </cell>
          <cell r="B224" t="str">
            <v>2 NACIONAL</v>
          </cell>
          <cell r="C224" t="str">
            <v>CD-NC-239-2023</v>
          </cell>
          <cell r="D224">
            <v>220</v>
          </cell>
          <cell r="E224" t="str">
            <v>LUIS ALEJANDRO CAMPOS MORA</v>
          </cell>
          <cell r="F224">
            <v>45030</v>
          </cell>
          <cell r="G224" t="str">
            <v>Prestar los servicios profesionales en la Oficina de Gestión del Riesgo para la gestión de riesgo público en el cumplimento de la misión de Parques Nacionales Naturales de Colombia en áreas protegidas adscritas a las direcciones territoriales Andes Occidentales y Pacífico.</v>
          </cell>
          <cell r="H224" t="str">
            <v>PROFESIONAL</v>
          </cell>
          <cell r="I224" t="str">
            <v>2 CONTRATACIÓN DIRECTA</v>
          </cell>
          <cell r="J224" t="str">
            <v>14 PRESTACIÓN DE SERVICIOS</v>
          </cell>
          <cell r="K224" t="str">
            <v>N/A</v>
          </cell>
          <cell r="L224">
            <v>77101604</v>
          </cell>
          <cell r="M224">
            <v>12923</v>
          </cell>
          <cell r="O224">
            <v>44423</v>
          </cell>
          <cell r="P224">
            <v>45033</v>
          </cell>
          <cell r="S224" t="str">
            <v>SIMPLIFICADO</v>
          </cell>
          <cell r="T224">
            <v>6100000</v>
          </cell>
          <cell r="U224">
            <v>24400000</v>
          </cell>
          <cell r="V224" t="str">
            <v>Veinticuatro millones cuatrocientos mil pesos</v>
          </cell>
          <cell r="X224" t="str">
            <v>1 PERSONA NATURAL</v>
          </cell>
          <cell r="Y224" t="str">
            <v>3 CÉDULA DE CIUDADANÍA</v>
          </cell>
          <cell r="Z224">
            <v>1024476764</v>
          </cell>
          <cell r="AA224" t="str">
            <v>N-A</v>
          </cell>
          <cell r="AB224" t="str">
            <v>11 NO SE DILIGENCIA INFORMACIÓN PARA ESTE FORMULARIO EN ESTE PERÍODO DE REPORTE</v>
          </cell>
          <cell r="AC224" t="str">
            <v>MASCULINO</v>
          </cell>
          <cell r="AD224" t="str">
            <v>CUNDINAMARCA</v>
          </cell>
          <cell r="AE224" t="str">
            <v>SOACHA</v>
          </cell>
          <cell r="AF224" t="str">
            <v>LUIS</v>
          </cell>
          <cell r="AG224" t="str">
            <v>ALEJANDRO</v>
          </cell>
          <cell r="AH224" t="str">
            <v>CAMPOS</v>
          </cell>
          <cell r="AI224" t="str">
            <v>MORA</v>
          </cell>
          <cell r="AJ224" t="str">
            <v>NO</v>
          </cell>
          <cell r="AK224" t="str">
            <v>6 NO CONSTITUYÓ GARANTÍAS</v>
          </cell>
          <cell r="AL224" t="str">
            <v>N-A</v>
          </cell>
          <cell r="AM224" t="str">
            <v>N-A</v>
          </cell>
          <cell r="AN224" t="str">
            <v>N-A</v>
          </cell>
          <cell r="AO224" t="str">
            <v>N-A</v>
          </cell>
          <cell r="AP224" t="str">
            <v>SAF-SUBDIRECCION ADMINISTRATIVA Y FINANCIERA</v>
          </cell>
          <cell r="AQ224" t="str">
            <v>GRUPO DE CONTRATOS</v>
          </cell>
          <cell r="AR224" t="str">
            <v>OFICINA GESTION DEL RIESGO</v>
          </cell>
          <cell r="AS224" t="str">
            <v>2 SUPERVISOR</v>
          </cell>
          <cell r="AT224" t="str">
            <v>3 CÉDULA DE CIUDADANÍA</v>
          </cell>
          <cell r="AU224">
            <v>1026272261</v>
          </cell>
          <cell r="AV224" t="str">
            <v>GIPSY VIVIAN ARENAS HERNANDEZ</v>
          </cell>
          <cell r="AW224">
            <v>120</v>
          </cell>
          <cell r="AX224">
            <v>4</v>
          </cell>
          <cell r="BF224">
            <v>45033</v>
          </cell>
          <cell r="BG224">
            <v>45030</v>
          </cell>
          <cell r="BH224">
            <v>45033</v>
          </cell>
          <cell r="BI224">
            <v>45154</v>
          </cell>
          <cell r="BS224" t="str">
            <v>2023420501000220E</v>
          </cell>
          <cell r="BT224">
            <v>24400000</v>
          </cell>
          <cell r="BU224" t="str">
            <v>ALFONSO DAVID ORTIZ</v>
          </cell>
          <cell r="BV224" t="str">
            <v>https://www.secop.gov.co/CO1BusinessLine/Tendering/BuyerWorkArea/Index?docUniqueIdentifier=CO1.BDOS.4294192</v>
          </cell>
          <cell r="BW224" t="str">
            <v>TERMINADO NORMALMENTE</v>
          </cell>
          <cell r="BY224" t="str">
            <v>https://community.secop.gov.co/Public/Tendering/OpportunityDetail/Index?noticeUID=CO1.NTC.4299561&amp;isFromPublicArea=True&amp;isModal=False</v>
          </cell>
          <cell r="BZ224" t="str">
            <v>Bogotá</v>
          </cell>
          <cell r="CA224" t="str">
            <v>D.C.</v>
          </cell>
          <cell r="CB224" t="str">
            <v>N-A</v>
          </cell>
          <cell r="CC224">
            <v>45027</v>
          </cell>
          <cell r="CD224" t="str">
            <v>luis.campos</v>
          </cell>
          <cell r="CE224" t="str">
            <v>@parquesnacionales.gov.co</v>
          </cell>
          <cell r="CF224" t="str">
            <v>luis.campos@parquesnacionales.gov.co</v>
          </cell>
          <cell r="CG224" t="str">
            <v>SOCIOLOGO</v>
          </cell>
          <cell r="CH224">
            <v>2023</v>
          </cell>
          <cell r="CI224" t="str">
            <v>SCOTIABANK COLPATRIA</v>
          </cell>
          <cell r="CJ224" t="str">
            <v>AHORROS</v>
          </cell>
          <cell r="CK224" t="str">
            <v>112004605</v>
          </cell>
          <cell r="CL224" t="str">
            <v>08/10/1987</v>
          </cell>
          <cell r="CM224" t="str">
            <v>NO</v>
          </cell>
        </row>
        <row r="225">
          <cell r="A225" t="str">
            <v>NC-CPS-221-2023</v>
          </cell>
          <cell r="B225" t="str">
            <v>2 NACIONAL</v>
          </cell>
          <cell r="C225" t="str">
            <v>CD-NC-241-2023</v>
          </cell>
          <cell r="D225">
            <v>221</v>
          </cell>
          <cell r="E225" t="str">
            <v>NESTOR JAVIER RONCANCIO DUQUE</v>
          </cell>
          <cell r="F225">
            <v>45033</v>
          </cell>
          <cell r="G225" t="str">
            <v>Prestación de servicios profesionales para la implementación de los programas de monitoreo y portafolios de investigación, en el marco de la gestión de convenios y alianzas con aliados estratégicos, así como apoyo en el análisis de información generada por las áreas protegidas.</v>
          </cell>
          <cell r="H225" t="str">
            <v>PROFESIONAL</v>
          </cell>
          <cell r="I225" t="str">
            <v>2 CONTRATACIÓN DIRECTA</v>
          </cell>
          <cell r="J225" t="str">
            <v>14 PRESTACIÓN DE SERVICIOS</v>
          </cell>
          <cell r="K225" t="str">
            <v>N/A</v>
          </cell>
          <cell r="L225">
            <v>70161704</v>
          </cell>
          <cell r="M225">
            <v>30823</v>
          </cell>
          <cell r="O225">
            <v>45523</v>
          </cell>
          <cell r="P225">
            <v>45033</v>
          </cell>
          <cell r="S225" t="str">
            <v>SIMPLIFICADO</v>
          </cell>
          <cell r="T225">
            <v>5877696</v>
          </cell>
          <cell r="U225">
            <v>32131405</v>
          </cell>
          <cell r="V225" t="str">
            <v>Treinta y dos millones ciento treinta y un mil cuatrocientos cinco pesos</v>
          </cell>
          <cell r="X225" t="str">
            <v>1 PERSONA NATURAL</v>
          </cell>
          <cell r="Y225" t="str">
            <v>3 CÉDULA DE CIUDADANÍA</v>
          </cell>
          <cell r="Z225">
            <v>75093305</v>
          </cell>
          <cell r="AA225" t="str">
            <v>N-A</v>
          </cell>
          <cell r="AB225" t="str">
            <v>11 NO SE DILIGENCIA INFORMACIÓN PARA ESTE FORMULARIO EN ESTE PERÍODO DE REPORTE</v>
          </cell>
          <cell r="AC225" t="str">
            <v>MASCULINO</v>
          </cell>
          <cell r="AD225" t="str">
            <v>CALDAS</v>
          </cell>
          <cell r="AE225" t="str">
            <v>MANIZALES</v>
          </cell>
          <cell r="AF225" t="str">
            <v>NESTOR</v>
          </cell>
          <cell r="AG225" t="str">
            <v>JAVIER</v>
          </cell>
          <cell r="AH225" t="str">
            <v>RONCANCIO</v>
          </cell>
          <cell r="AI225" t="str">
            <v>DUQUE</v>
          </cell>
          <cell r="AJ225" t="str">
            <v>NO</v>
          </cell>
          <cell r="AK225" t="str">
            <v>6 NO CONSTITUYÓ GARANTÍAS</v>
          </cell>
          <cell r="AL225" t="str">
            <v>N-A</v>
          </cell>
          <cell r="AM225" t="str">
            <v>N-A</v>
          </cell>
          <cell r="AN225" t="str">
            <v>N-A</v>
          </cell>
          <cell r="AO225" t="str">
            <v>N-A</v>
          </cell>
          <cell r="AP225" t="str">
            <v>SGMAP-SUBDIRECCION DE GESTION Y MANEJO DE AREAS PROTEGIDAS</v>
          </cell>
          <cell r="AQ225" t="str">
            <v>GRUPO DE CONTRATOS</v>
          </cell>
          <cell r="AR225" t="str">
            <v>GRUPO DE PLANEACIÓN Y MANEJO</v>
          </cell>
          <cell r="AS225" t="str">
            <v>2 SUPERVISOR</v>
          </cell>
          <cell r="AT225" t="str">
            <v>3 CÉDULA DE CIUDADANÍA</v>
          </cell>
          <cell r="AU225">
            <v>80875190</v>
          </cell>
          <cell r="AV225" t="str">
            <v>CESAR ANDRES DELGADO HERNÁNDEZ</v>
          </cell>
          <cell r="AW225">
            <v>164</v>
          </cell>
          <cell r="AX225">
            <v>5.4666666666666668</v>
          </cell>
          <cell r="BB225">
            <v>-23510784</v>
          </cell>
          <cell r="BF225">
            <v>45033</v>
          </cell>
          <cell r="BG225">
            <v>45033</v>
          </cell>
          <cell r="BH225">
            <v>45033</v>
          </cell>
          <cell r="BI225">
            <v>45098</v>
          </cell>
          <cell r="BJ225">
            <v>45099</v>
          </cell>
          <cell r="BS225" t="str">
            <v>2023420501000221E</v>
          </cell>
          <cell r="BT225">
            <v>8620621</v>
          </cell>
          <cell r="BU225" t="str">
            <v>ALFONSO DAVID ORTIZ</v>
          </cell>
          <cell r="BV225" t="str">
            <v>https://www.secop.gov.co/CO1BusinessLine/Tendering/BuyerWorkArea/Index?docUniqueIdentifier=CO1.BDOS.4300075</v>
          </cell>
          <cell r="BW225" t="str">
            <v>TERMINADO ANTICIPADAMENTE</v>
          </cell>
          <cell r="BY225" t="str">
            <v>https://community.secop.gov.co/Public/Tendering/OpportunityDetail/Index?noticeUID=CO1.NTC.4304763&amp;isFromPublicArea=True&amp;isModal=False</v>
          </cell>
          <cell r="BZ225" t="str">
            <v>Bogotá</v>
          </cell>
          <cell r="CA225" t="str">
            <v>D.C.</v>
          </cell>
          <cell r="CB225" t="str">
            <v>N-A</v>
          </cell>
          <cell r="CC225">
            <v>45033</v>
          </cell>
          <cell r="CD225" t="str">
            <v>N/A</v>
          </cell>
          <cell r="CE225" t="str">
            <v>@parquesnacionales.gov.co</v>
          </cell>
          <cell r="CF225" t="str">
            <v>N/A@parquesnacionales.gov.co</v>
          </cell>
          <cell r="CG225" t="str">
            <v>MEDICO VETERINARIO ZOOTECNISTA</v>
          </cell>
          <cell r="CH225">
            <v>2023</v>
          </cell>
          <cell r="CI225" t="str">
            <v>BANCOLOMBIA</v>
          </cell>
          <cell r="CJ225" t="str">
            <v>AHORROS</v>
          </cell>
          <cell r="CK225" t="str">
            <v>71651576655</v>
          </cell>
          <cell r="CL225" t="str">
            <v>04/08/1979</v>
          </cell>
          <cell r="CM225" t="str">
            <v>SI</v>
          </cell>
        </row>
        <row r="226">
          <cell r="A226" t="str">
            <v>NC-CPS-222-2023</v>
          </cell>
          <cell r="B226" t="str">
            <v>2 NACIONAL</v>
          </cell>
          <cell r="C226" t="str">
            <v>CD-NC-236-2023</v>
          </cell>
          <cell r="D226">
            <v>222</v>
          </cell>
          <cell r="E226" t="str">
            <v>SANDRA BIVIANA CARDONA OSPINA</v>
          </cell>
          <cell r="F226">
            <v>45036</v>
          </cell>
          <cell r="G226" t="str">
            <v>Prestación de servicios profesionales para apoyar la formulación y/o actualización de los instrumentos de planeación de las áreas protegidas en Parques Nacionales Naturales de Colombia.</v>
          </cell>
          <cell r="H226" t="str">
            <v>PROFESIONAL</v>
          </cell>
          <cell r="I226" t="str">
            <v>2 CONTRATACIÓN DIRECTA</v>
          </cell>
          <cell r="J226" t="str">
            <v>14 PRESTACIÓN DE SERVICIOS</v>
          </cell>
          <cell r="K226" t="str">
            <v>N/A</v>
          </cell>
          <cell r="L226">
            <v>77101604</v>
          </cell>
          <cell r="M226">
            <v>34723</v>
          </cell>
          <cell r="O226">
            <v>46523</v>
          </cell>
          <cell r="P226">
            <v>45036</v>
          </cell>
          <cell r="S226" t="str">
            <v>SIMPLIFICADO</v>
          </cell>
          <cell r="T226">
            <v>5877696</v>
          </cell>
          <cell r="U226">
            <v>35266176</v>
          </cell>
          <cell r="V226" t="str">
            <v>Treinta y cinco millones doscientos sesenta y seis mil ciento setenta y seis pesos</v>
          </cell>
          <cell r="X226" t="str">
            <v>1 PERSONA NATURAL</v>
          </cell>
          <cell r="Y226" t="str">
            <v>3 CÉDULA DE CIUDADANÍA</v>
          </cell>
          <cell r="Z226">
            <v>24338536</v>
          </cell>
          <cell r="AA226" t="str">
            <v>N-A</v>
          </cell>
          <cell r="AB226" t="str">
            <v>11 NO SE DILIGENCIA INFORMACIÓN PARA ESTE FORMULARIO EN ESTE PERÍODO DE REPORTE</v>
          </cell>
          <cell r="AC226" t="str">
            <v>FEMENINO</v>
          </cell>
          <cell r="AD226" t="str">
            <v>CALDAS</v>
          </cell>
          <cell r="AE226" t="str">
            <v>MANIZALES</v>
          </cell>
          <cell r="AF226" t="str">
            <v>SANDRA</v>
          </cell>
          <cell r="AG226" t="str">
            <v>BIVIANA</v>
          </cell>
          <cell r="AH226" t="str">
            <v>CARDONA</v>
          </cell>
          <cell r="AI226" t="str">
            <v>OSPINA</v>
          </cell>
          <cell r="AJ226" t="str">
            <v>NO</v>
          </cell>
          <cell r="AK226" t="str">
            <v>6 NO CONSTITUYÓ GARANTÍAS</v>
          </cell>
          <cell r="AL226" t="str">
            <v>N-A</v>
          </cell>
          <cell r="AM226" t="str">
            <v>N-A</v>
          </cell>
          <cell r="AN226" t="str">
            <v>N-A</v>
          </cell>
          <cell r="AO226" t="str">
            <v>N-A</v>
          </cell>
          <cell r="AP226" t="str">
            <v>SGMAP-SUBDIRECCION DE GESTION Y MANEJO DE AREAS PROTEGIDAS</v>
          </cell>
          <cell r="AQ226" t="str">
            <v>GRUPO DE CONTRATOS</v>
          </cell>
          <cell r="AR226" t="str">
            <v>GRUPO DE PLANEACIÓN Y MANEJO</v>
          </cell>
          <cell r="AS226" t="str">
            <v>2 SUPERVISOR</v>
          </cell>
          <cell r="AT226" t="str">
            <v>3 CÉDULA DE CIUDADANÍA</v>
          </cell>
          <cell r="AU226">
            <v>80875190</v>
          </cell>
          <cell r="AV226" t="str">
            <v>CESAR ANDRES DELGADO HERNÁNDEZ</v>
          </cell>
          <cell r="AW226">
            <v>180</v>
          </cell>
          <cell r="AX226">
            <v>6</v>
          </cell>
          <cell r="AZ226" t="str">
            <v>3 ADICIÓN EN VALOR y EN TIEMPO</v>
          </cell>
          <cell r="BA226">
            <v>1</v>
          </cell>
          <cell r="BB226">
            <v>13940547</v>
          </cell>
          <cell r="BC226">
            <v>45205</v>
          </cell>
          <cell r="BD226">
            <v>71</v>
          </cell>
          <cell r="BE226">
            <v>45205</v>
          </cell>
          <cell r="BF226">
            <v>45036</v>
          </cell>
          <cell r="BG226">
            <v>45036</v>
          </cell>
          <cell r="BH226">
            <v>45036</v>
          </cell>
          <cell r="BI226">
            <v>45290</v>
          </cell>
          <cell r="BS226" t="str">
            <v>2023420501000222E</v>
          </cell>
          <cell r="BT226">
            <v>49206723</v>
          </cell>
          <cell r="BU226" t="str">
            <v>MYRIAM JANETH GONZALEZ</v>
          </cell>
          <cell r="BV226" t="str">
            <v>https://www.secop.gov.co/CO1BusinessLine/Tendering/BuyerWorkArea/Index?docUniqueIdentifier=CO1.BDOS.4275980</v>
          </cell>
          <cell r="BW226" t="str">
            <v>VIGENTE</v>
          </cell>
          <cell r="BY226" t="str">
            <v>https://community.secop.gov.co/Public/Tendering/OpportunityDetail/Index?noticeUID=CO1.NTC.4313555&amp;isFromPublicArea=True&amp;isModal=False</v>
          </cell>
          <cell r="BZ226" t="str">
            <v>Bogotá</v>
          </cell>
          <cell r="CA226" t="str">
            <v>D.C.</v>
          </cell>
          <cell r="CB226" t="str">
            <v>N-A</v>
          </cell>
          <cell r="CC226">
            <v>45007</v>
          </cell>
          <cell r="CD226" t="str">
            <v>sandra.cardona</v>
          </cell>
          <cell r="CE226" t="str">
            <v>@parquesnacionales.gov.co</v>
          </cell>
          <cell r="CF226" t="str">
            <v>sandra.cardona@parquesnacionales.gov.co</v>
          </cell>
          <cell r="CG226" t="str">
            <v>ADMNISTRADORA DE EMPRESAS</v>
          </cell>
          <cell r="CH226">
            <v>2023</v>
          </cell>
          <cell r="CI226" t="str">
            <v>BANCOLOMBIA</v>
          </cell>
          <cell r="CJ226" t="str">
            <v>AHORROS</v>
          </cell>
          <cell r="CK226" t="str">
            <v>05950363942</v>
          </cell>
          <cell r="CL226" t="str">
            <v>20/05/1985</v>
          </cell>
          <cell r="CM226" t="str">
            <v>NO</v>
          </cell>
        </row>
        <row r="227">
          <cell r="A227" t="str">
            <v>NC-CPS-223-2023</v>
          </cell>
          <cell r="B227" t="str">
            <v>2 NACIONAL</v>
          </cell>
          <cell r="C227" t="str">
            <v>CD-NC-242-2023</v>
          </cell>
          <cell r="D227">
            <v>223</v>
          </cell>
          <cell r="E227" t="str">
            <v>HECTOR EDUARDO PINZÓN LOPEZ</v>
          </cell>
          <cell r="F227">
            <v>45036</v>
          </cell>
          <cell r="G227" t="str">
            <v>Prestar los servicios profesionales a la Subdirección de Sostenibilidad y Negocios Ambientales para apoyar la implementación, seguimiento y mejora del modelo integrado de planeación y gestión, acorde con las prioridades institucionales y lineamientos vigentes.</v>
          </cell>
          <cell r="H227" t="str">
            <v>PROFESIONAL</v>
          </cell>
          <cell r="I227" t="str">
            <v>2 CONTRATACIÓN DIRECTA</v>
          </cell>
          <cell r="J227" t="str">
            <v>14 PRESTACIÓN DE SERVICIOS</v>
          </cell>
          <cell r="K227" t="str">
            <v>N/A</v>
          </cell>
          <cell r="L227">
            <v>80111600</v>
          </cell>
          <cell r="M227">
            <v>32923</v>
          </cell>
          <cell r="O227">
            <v>46623</v>
          </cell>
          <cell r="P227">
            <v>45036</v>
          </cell>
          <cell r="S227" t="str">
            <v>SIMPLIFICADO</v>
          </cell>
          <cell r="T227">
            <v>9242189</v>
          </cell>
          <cell r="U227">
            <v>77942461</v>
          </cell>
          <cell r="V227" t="str">
            <v>Setenta y siete millones novecientos cuarenta y dos mil cuatrocientos sesenta y un pesos</v>
          </cell>
          <cell r="X227" t="str">
            <v>1 PERSONA NATURAL</v>
          </cell>
          <cell r="Y227" t="str">
            <v>3 CÉDULA DE CIUDADANÍA</v>
          </cell>
          <cell r="Z227">
            <v>79914074</v>
          </cell>
          <cell r="AA227" t="str">
            <v>N-A</v>
          </cell>
          <cell r="AB227" t="str">
            <v>11 NO SE DILIGENCIA INFORMACIÓN PARA ESTE FORMULARIO EN ESTE PERÍODO DE REPORTE</v>
          </cell>
          <cell r="AC227" t="str">
            <v>MASCULINO</v>
          </cell>
          <cell r="AD227" t="str">
            <v>CUNDINAMARCA</v>
          </cell>
          <cell r="AE227" t="str">
            <v>BOGOTÁ</v>
          </cell>
          <cell r="AF227" t="str">
            <v>HECTOR</v>
          </cell>
          <cell r="AG227" t="str">
            <v>EDUARDO</v>
          </cell>
          <cell r="AH227" t="str">
            <v>PINZÓN</v>
          </cell>
          <cell r="AI227" t="str">
            <v>LOPEZ</v>
          </cell>
          <cell r="AJ227" t="str">
            <v>SI</v>
          </cell>
          <cell r="AK227" t="str">
            <v>1 PÓLIZA</v>
          </cell>
          <cell r="AL227" t="str">
            <v>12 SEGUROS DEL ESTADO</v>
          </cell>
          <cell r="AM227" t="str">
            <v>2 CUMPLIMIENTO</v>
          </cell>
          <cell r="AN227">
            <v>45036</v>
          </cell>
          <cell r="AO227" t="str">
            <v>18-46-101018346</v>
          </cell>
          <cell r="AP227" t="str">
            <v>SSNA-SUBDIRECCION DE SOSTENIBILIDAD Y NEGOCIO AMBIENTALES</v>
          </cell>
          <cell r="AQ227" t="str">
            <v>GRUPO DE CONTRATOS</v>
          </cell>
          <cell r="AR227" t="str">
            <v>SUBDIRECCIÓN DE SOSTENIBILIDAD Y NEGOCIOS AMBIENTALES</v>
          </cell>
          <cell r="AS227" t="str">
            <v>2 SUPERVISOR</v>
          </cell>
          <cell r="AT227" t="str">
            <v>3 CÉDULA DE CIUDADANÍA</v>
          </cell>
          <cell r="AU227">
            <v>37329045</v>
          </cell>
          <cell r="AV227" t="str">
            <v>MERLY XIOMARA PACHECO</v>
          </cell>
          <cell r="AW227">
            <v>253</v>
          </cell>
          <cell r="AX227">
            <v>8.4333333333333336</v>
          </cell>
          <cell r="BF227">
            <v>45036</v>
          </cell>
          <cell r="BG227">
            <v>45036</v>
          </cell>
          <cell r="BH227">
            <v>45036</v>
          </cell>
          <cell r="BI227">
            <v>45290</v>
          </cell>
          <cell r="BS227" t="str">
            <v>2023420501000223E</v>
          </cell>
          <cell r="BT227">
            <v>77942461</v>
          </cell>
          <cell r="BU227" t="str">
            <v>EDNA ROCIO CASTRO</v>
          </cell>
          <cell r="BV227" t="str">
            <v>https://www.secop.gov.co/CO1BusinessLine/Tendering/BuyerWorkArea/Index?docUniqueIdentifier=CO1.BDOS.4303764</v>
          </cell>
          <cell r="BW227" t="str">
            <v>VIGENTE</v>
          </cell>
          <cell r="BY227" t="str">
            <v>https://community.secop.gov.co/Public/Tendering/OpportunityDetail/Index?noticeUID=CO1.NTC.4309573&amp;isFromPublicArea=True&amp;isModal=False</v>
          </cell>
          <cell r="BZ227" t="str">
            <v>Bogotá</v>
          </cell>
          <cell r="CA227" t="str">
            <v>D.C.</v>
          </cell>
          <cell r="CB227">
            <v>45036</v>
          </cell>
          <cell r="CC227">
            <v>45034</v>
          </cell>
          <cell r="CD227" t="str">
            <v>hector.pinzon</v>
          </cell>
          <cell r="CE227" t="str">
            <v>@parquesnacionales.gov.co</v>
          </cell>
          <cell r="CF227" t="str">
            <v>hector.pinzon@parquesnacionales.gov.co</v>
          </cell>
          <cell r="CG227" t="str">
            <v>INGENIERO INDUSTRIAL</v>
          </cell>
          <cell r="CH227">
            <v>2023</v>
          </cell>
          <cell r="CI227" t="str">
            <v>BANCOLOMBIA</v>
          </cell>
          <cell r="CJ227" t="str">
            <v>AHORROS</v>
          </cell>
          <cell r="CK227" t="str">
            <v>20375782333</v>
          </cell>
          <cell r="CL227" t="str">
            <v>10/07/1979</v>
          </cell>
          <cell r="CM227" t="str">
            <v>NO</v>
          </cell>
        </row>
        <row r="228">
          <cell r="A228" t="str">
            <v>NC-CPS-224-2023</v>
          </cell>
          <cell r="B228" t="str">
            <v>2 NACIONAL</v>
          </cell>
          <cell r="C228" t="str">
            <v>CD-NC-240-2023</v>
          </cell>
          <cell r="D228">
            <v>224</v>
          </cell>
          <cell r="E228" t="str">
            <v>MONICA MARIA RODRIGUEZ ARIAS</v>
          </cell>
          <cell r="F228">
            <v>45037</v>
          </cell>
          <cell r="G228" t="str">
            <v>Prestación de servicios profesionales para realizar orientación jurídica, administrativa y financiera en los procesos de acuerdos derivados del relacionamiento para la implementación de acciones de prevención de afectaciones la las áreas protegidas y conformación de corredores de conservación en el marco del programa de HECO, así como en el seguimiento a las agendas de relacionamiento con las entidades del sector agropecuario.</v>
          </cell>
          <cell r="H228" t="str">
            <v>PROFESIONAL</v>
          </cell>
          <cell r="I228" t="str">
            <v>2 CONTRATACIÓN DIRECTA</v>
          </cell>
          <cell r="J228" t="str">
            <v>14 PRESTACIÓN DE SERVICIOS</v>
          </cell>
          <cell r="K228" t="str">
            <v>N/A</v>
          </cell>
          <cell r="L228">
            <v>77101705</v>
          </cell>
          <cell r="M228">
            <v>37623</v>
          </cell>
          <cell r="O228">
            <v>47123</v>
          </cell>
          <cell r="P228">
            <v>45037</v>
          </cell>
          <cell r="S228" t="str">
            <v>SIMPLIFICADO</v>
          </cell>
          <cell r="T228">
            <v>7735475</v>
          </cell>
          <cell r="U228">
            <v>64462292</v>
          </cell>
          <cell r="V228" t="str">
            <v>Sesenta y cuatro millones cuatrocientos sesenta y dos mil doscientos noventa y dos pesos</v>
          </cell>
          <cell r="X228" t="str">
            <v>1 PERSONA NATURAL</v>
          </cell>
          <cell r="Y228" t="str">
            <v>3 CÉDULA DE CIUDADANÍA</v>
          </cell>
          <cell r="Z228">
            <v>24582254</v>
          </cell>
          <cell r="AA228" t="str">
            <v>N-A</v>
          </cell>
          <cell r="AB228" t="str">
            <v>11 NO SE DILIGENCIA INFORMACIÓN PARA ESTE FORMULARIO EN ESTE PERÍODO DE REPORTE</v>
          </cell>
          <cell r="AC228" t="str">
            <v>FEMENINO</v>
          </cell>
          <cell r="AD228" t="str">
            <v>CUNDINAMARCA</v>
          </cell>
          <cell r="AE228" t="str">
            <v>GUASCA</v>
          </cell>
          <cell r="AF228" t="str">
            <v>MONICA</v>
          </cell>
          <cell r="AG228" t="str">
            <v>MARIA</v>
          </cell>
          <cell r="AH228" t="str">
            <v>RODRIGUEZ</v>
          </cell>
          <cell r="AI228" t="str">
            <v>ARIAS</v>
          </cell>
          <cell r="AJ228" t="str">
            <v>SI</v>
          </cell>
          <cell r="AK228" t="str">
            <v>1 PÓLIZA</v>
          </cell>
          <cell r="AL228" t="str">
            <v>12 SEGUROS DEL ESTADO</v>
          </cell>
          <cell r="AM228" t="str">
            <v>2 CUMPLIMIENTO</v>
          </cell>
          <cell r="AN228">
            <v>45037</v>
          </cell>
          <cell r="AO228" t="str">
            <v>65-46-101036307</v>
          </cell>
          <cell r="AP228" t="str">
            <v>SGMAP-SUBDIRECCION DE GESTION Y MANEJO DE AREAS PROTEGIDAS</v>
          </cell>
          <cell r="AQ228" t="str">
            <v>GRUPO DE CONTRATOS</v>
          </cell>
          <cell r="AR228" t="str">
            <v>GRUPO DE PLANEACIÓN Y MANEJO</v>
          </cell>
          <cell r="AS228" t="str">
            <v>2 SUPERVISOR</v>
          </cell>
          <cell r="AT228" t="str">
            <v>3 CÉDULA DE CIUDADANÍA</v>
          </cell>
          <cell r="AU228">
            <v>80875190</v>
          </cell>
          <cell r="AV228" t="str">
            <v>CESAR ANDRES DELGADO HERNÁNDEZ</v>
          </cell>
          <cell r="AW228">
            <v>254</v>
          </cell>
          <cell r="AX228">
            <v>8.4666666666666668</v>
          </cell>
          <cell r="BF228">
            <v>45037</v>
          </cell>
          <cell r="BG228">
            <v>45037</v>
          </cell>
          <cell r="BH228">
            <v>45037</v>
          </cell>
          <cell r="BI228">
            <v>45290</v>
          </cell>
          <cell r="BS228" t="str">
            <v>2023420501000224E</v>
          </cell>
          <cell r="BT228">
            <v>64462292</v>
          </cell>
          <cell r="BU228" t="str">
            <v>MYRIAM JANETH GONZALEZ</v>
          </cell>
          <cell r="BV228" t="str">
            <v>https://www.secop.gov.co/CO1BusinessLine/Tendering/BuyerWorkArea/Index?docUniqueIdentifier=CO1.BDOS.4299913</v>
          </cell>
          <cell r="BW228" t="str">
            <v>VIGENTE</v>
          </cell>
          <cell r="BY228" t="str">
            <v>https://community.secop.gov.co/Public/Tendering/OpportunityDetail/Index?noticeUID=CO1.NTC.4326905&amp;isFromPublicArea=True&amp;isModal=False</v>
          </cell>
          <cell r="BZ228" t="str">
            <v>Bogotá</v>
          </cell>
          <cell r="CA228" t="str">
            <v>D.C.</v>
          </cell>
          <cell r="CB228">
            <v>45037</v>
          </cell>
          <cell r="CC228">
            <v>45037</v>
          </cell>
          <cell r="CD228" t="str">
            <v>coordinacion.heco</v>
          </cell>
          <cell r="CE228" t="str">
            <v>@parquesnacionales.gov.co</v>
          </cell>
          <cell r="CF228" t="str">
            <v>coordinacion.heco@parquesnacionales.gov.co</v>
          </cell>
          <cell r="CG228" t="str">
            <v>ABOGADA</v>
          </cell>
          <cell r="CH228">
            <v>2023</v>
          </cell>
          <cell r="CI228" t="str">
            <v>DAVIVIENDA</v>
          </cell>
          <cell r="CJ228" t="str">
            <v>AHORROS</v>
          </cell>
          <cell r="CK228" t="str">
            <v>005100107407</v>
          </cell>
          <cell r="CL228" t="str">
            <v>29/07/1971</v>
          </cell>
          <cell r="CM228" t="str">
            <v>SI</v>
          </cell>
        </row>
        <row r="229">
          <cell r="A229" t="str">
            <v>NC-CPS-225-2023</v>
          </cell>
          <cell r="B229" t="str">
            <v>2 NACIONAL</v>
          </cell>
          <cell r="C229" t="str">
            <v>CD-NC-247-2023</v>
          </cell>
          <cell r="D229">
            <v>225</v>
          </cell>
          <cell r="E229" t="str">
            <v>JAIRO ARNOY ROJAS MORALES</v>
          </cell>
          <cell r="F229">
            <v>45040</v>
          </cell>
          <cell r="G229" t="str">
            <v>Prestar los servicios profesionales en la Oficina Asesora Jurídica para apoyar las actividades relacionadas con el Modelo Integrado de Planeación y Gestión, los procesos presupuestales; así como lo correspondiente a los procesos prediales en su componente financiero.</v>
          </cell>
          <cell r="H229" t="str">
            <v>PROFESIONAL</v>
          </cell>
          <cell r="I229" t="str">
            <v>2 CONTRATACIÓN DIRECTA</v>
          </cell>
          <cell r="J229" t="str">
            <v>14 PRESTACIÓN DE SERVICIOS</v>
          </cell>
          <cell r="K229" t="str">
            <v>N/A</v>
          </cell>
          <cell r="L229">
            <v>80161500</v>
          </cell>
          <cell r="M229">
            <v>40323</v>
          </cell>
          <cell r="O229">
            <v>48623</v>
          </cell>
          <cell r="P229">
            <v>45040</v>
          </cell>
          <cell r="S229" t="str">
            <v>SIMPLIFICADO</v>
          </cell>
          <cell r="T229">
            <v>6900000</v>
          </cell>
          <cell r="U229">
            <v>48300000</v>
          </cell>
          <cell r="V229" t="str">
            <v>Cuarenta y ocho millones trescientos mil pesos</v>
          </cell>
          <cell r="X229" t="str">
            <v>1 PERSONA NATURAL</v>
          </cell>
          <cell r="Y229" t="str">
            <v>3 CÉDULA DE CIUDADANÍA</v>
          </cell>
          <cell r="Z229">
            <v>1020728285</v>
          </cell>
          <cell r="AA229" t="str">
            <v>N-A</v>
          </cell>
          <cell r="AB229" t="str">
            <v>11 NO SE DILIGENCIA INFORMACIÓN PARA ESTE FORMULARIO EN ESTE PERÍODO DE REPORTE</v>
          </cell>
          <cell r="AC229" t="str">
            <v>MASCULINO</v>
          </cell>
          <cell r="AD229" t="str">
            <v>CUNDINAMARCA</v>
          </cell>
          <cell r="AE229" t="str">
            <v>BOGOTÁ</v>
          </cell>
          <cell r="AF229" t="str">
            <v>JAIRO</v>
          </cell>
          <cell r="AG229" t="str">
            <v>ARNOY</v>
          </cell>
          <cell r="AH229" t="str">
            <v>ROJAS</v>
          </cell>
          <cell r="AI229" t="str">
            <v>MORALES</v>
          </cell>
          <cell r="AJ229" t="str">
            <v>NO</v>
          </cell>
          <cell r="AK229" t="str">
            <v>6 NO CONSTITUYÓ GARANTÍAS</v>
          </cell>
          <cell r="AL229" t="str">
            <v>N-A</v>
          </cell>
          <cell r="AM229" t="str">
            <v>N-A</v>
          </cell>
          <cell r="AN229" t="str">
            <v>N-A</v>
          </cell>
          <cell r="AO229" t="str">
            <v>N-A</v>
          </cell>
          <cell r="AP229" t="str">
            <v>SAF-SUBDIRECCION ADMINISTRATIVA Y FINANCIERA</v>
          </cell>
          <cell r="AQ229" t="str">
            <v>GRUPO DE CONTRATOS</v>
          </cell>
          <cell r="AR229" t="str">
            <v>OFICINA ASESORA JURIDICA</v>
          </cell>
          <cell r="AS229" t="str">
            <v>2 SUPERVISOR</v>
          </cell>
          <cell r="AT229" t="str">
            <v>3 CÉDULA DE CIUDADANÍA</v>
          </cell>
          <cell r="AU229">
            <v>79058110</v>
          </cell>
          <cell r="AV229" t="str">
            <v>MANUEL AVILA OLARTE</v>
          </cell>
          <cell r="AW229">
            <v>210</v>
          </cell>
          <cell r="AX229">
            <v>7</v>
          </cell>
          <cell r="AZ229" t="str">
            <v>3 ADICIÓN EN VALOR y EN TIEMPO</v>
          </cell>
          <cell r="BA229">
            <v>1</v>
          </cell>
          <cell r="BB229">
            <v>8510000</v>
          </cell>
          <cell r="BC229">
            <v>45250</v>
          </cell>
          <cell r="BD229">
            <v>37</v>
          </cell>
          <cell r="BE229">
            <v>45250</v>
          </cell>
          <cell r="BF229">
            <v>45040</v>
          </cell>
          <cell r="BG229">
            <v>45040</v>
          </cell>
          <cell r="BH229">
            <v>45040</v>
          </cell>
          <cell r="BI229">
            <v>45290</v>
          </cell>
          <cell r="BS229" t="str">
            <v>2023420501000225E</v>
          </cell>
          <cell r="BT229">
            <v>56810000</v>
          </cell>
          <cell r="BU229" t="str">
            <v>LUZ JANETH VILLALBA SUAREZ</v>
          </cell>
          <cell r="BV229" t="str">
            <v>https://www.secop.gov.co/CO1BusinessLine/Tendering/BuyerWorkArea/Index?docUniqueIdentifier=CO1.BDOS.4332267</v>
          </cell>
          <cell r="BW229" t="str">
            <v>VIGENTE</v>
          </cell>
          <cell r="BY229" t="str">
            <v>https://community.secop.gov.co/Public/Tendering/OpportunityDetail/Index?noticeUID=CO1.NTC.4335126&amp;isFromPublicArea=True&amp;isModal=False</v>
          </cell>
          <cell r="BZ229" t="str">
            <v>Bogotá</v>
          </cell>
          <cell r="CA229" t="str">
            <v>D.C.</v>
          </cell>
          <cell r="CB229" t="str">
            <v>N-A</v>
          </cell>
          <cell r="CC229">
            <v>45040</v>
          </cell>
          <cell r="CD229" t="str">
            <v>jairo.rojas</v>
          </cell>
          <cell r="CE229" t="str">
            <v>@parquesnacionales.gov.co</v>
          </cell>
          <cell r="CF229" t="str">
            <v>jairo.rojas@parquesnacionales.gov.co</v>
          </cell>
          <cell r="CG229" t="str">
            <v>INGENIERO INDUSTRIAL</v>
          </cell>
          <cell r="CH229">
            <v>2023</v>
          </cell>
          <cell r="CI229" t="str">
            <v>DAVIVIENDA</v>
          </cell>
          <cell r="CJ229" t="str">
            <v>AHORROS</v>
          </cell>
          <cell r="CK229" t="str">
            <v>001700092735</v>
          </cell>
          <cell r="CL229" t="str">
            <v>14/10/1987</v>
          </cell>
          <cell r="CM229" t="str">
            <v>SI</v>
          </cell>
        </row>
        <row r="230">
          <cell r="A230" t="str">
            <v>NC-CPS-226-2023</v>
          </cell>
          <cell r="B230" t="str">
            <v>2 NACIONAL</v>
          </cell>
          <cell r="C230" t="str">
            <v>CD-NC-244-2023</v>
          </cell>
          <cell r="D230">
            <v>226</v>
          </cell>
          <cell r="E230" t="str">
            <v>WILLIAM FELIPE HUERTAS GARCIA</v>
          </cell>
          <cell r="F230">
            <v>45040</v>
          </cell>
          <cell r="G230" t="str">
            <v>Prestar servicios profesionales a la Subdirección de Sostenibilidad y Negocios Ambientales para apoyar la organización y sistematización de la información relacionada con Transferencias del Sector Eléctrico a través de herramientas tecnológicas que permitan su gestión y organización.</v>
          </cell>
          <cell r="H230" t="str">
            <v>PROFESIONAL</v>
          </cell>
          <cell r="I230" t="str">
            <v>2 CONTRATACIÓN DIRECTA</v>
          </cell>
          <cell r="J230" t="str">
            <v>14 PRESTACIÓN DE SERVICIOS</v>
          </cell>
          <cell r="K230" t="str">
            <v>N/A</v>
          </cell>
          <cell r="L230">
            <v>80111609</v>
          </cell>
          <cell r="M230">
            <v>32623</v>
          </cell>
          <cell r="O230">
            <v>48523</v>
          </cell>
          <cell r="P230">
            <v>45040</v>
          </cell>
          <cell r="S230" t="str">
            <v>SIMPLIFICADO</v>
          </cell>
          <cell r="T230">
            <v>4727781</v>
          </cell>
          <cell r="U230">
            <v>38925397</v>
          </cell>
          <cell r="V230" t="str">
            <v>Treinta y ocho millones novecientos veinticinco mil trescientos noventa y siete pesos</v>
          </cell>
          <cell r="X230" t="str">
            <v>1 PERSONA NATURAL</v>
          </cell>
          <cell r="Y230" t="str">
            <v>3 CÉDULA DE CIUDADANÍA</v>
          </cell>
          <cell r="Z230">
            <v>1022408833</v>
          </cell>
          <cell r="AA230" t="str">
            <v>N-A</v>
          </cell>
          <cell r="AB230" t="str">
            <v>11 NO SE DILIGENCIA INFORMACIÓN PARA ESTE FORMULARIO EN ESTE PERÍODO DE REPORTE</v>
          </cell>
          <cell r="AC230" t="str">
            <v>MASCULINO</v>
          </cell>
          <cell r="AD230" t="str">
            <v>CUNDINAMARCA</v>
          </cell>
          <cell r="AE230" t="str">
            <v>BOGOTÁ</v>
          </cell>
          <cell r="AF230" t="str">
            <v>WILLIAM</v>
          </cell>
          <cell r="AG230" t="str">
            <v>FELIPE</v>
          </cell>
          <cell r="AH230" t="str">
            <v>HUERTAS</v>
          </cell>
          <cell r="AI230" t="str">
            <v>GARCIA</v>
          </cell>
          <cell r="AJ230" t="str">
            <v>NO</v>
          </cell>
          <cell r="AK230" t="str">
            <v>6 NO CONSTITUYÓ GARANTÍAS</v>
          </cell>
          <cell r="AL230" t="str">
            <v>N-A</v>
          </cell>
          <cell r="AM230" t="str">
            <v>N-A</v>
          </cell>
          <cell r="AN230" t="str">
            <v>N-A</v>
          </cell>
          <cell r="AO230" t="str">
            <v>N-A</v>
          </cell>
          <cell r="AP230" t="str">
            <v>SSNA-SUBDIRECCION DE SOSTENIBILIDAD Y NEGOCIO AMBIENTALES</v>
          </cell>
          <cell r="AQ230" t="str">
            <v>GRUPO DE CONTRATOS</v>
          </cell>
          <cell r="AR230" t="str">
            <v>SUBDIRECCIÓN DE SOSTENIBILIDAD Y NEGOCIOS AMBIENTALES</v>
          </cell>
          <cell r="AS230" t="str">
            <v>2 SUPERVISOR</v>
          </cell>
          <cell r="AT230" t="str">
            <v>3 CÉDULA DE CIUDADANÍA</v>
          </cell>
          <cell r="AU230">
            <v>51810910</v>
          </cell>
          <cell r="AV230" t="str">
            <v>NERY LONDOÑO</v>
          </cell>
          <cell r="AW230">
            <v>247</v>
          </cell>
          <cell r="AX230">
            <v>8.2333333333333325</v>
          </cell>
          <cell r="BF230">
            <v>45040</v>
          </cell>
          <cell r="BG230">
            <v>45040</v>
          </cell>
          <cell r="BH230">
            <v>45040</v>
          </cell>
          <cell r="BI230">
            <v>45290</v>
          </cell>
          <cell r="BS230" t="str">
            <v>2023420501000226E</v>
          </cell>
          <cell r="BT230">
            <v>38925397</v>
          </cell>
          <cell r="BU230" t="str">
            <v>LUZ JANETH VILLALBA SUAREZ</v>
          </cell>
          <cell r="BV230" t="str">
            <v>https://www.secop.gov.co/CO1BusinessLine/Tendering/BuyerWorkArea/Index?docUniqueIdentifier=CO1.BDOS.4317370</v>
          </cell>
          <cell r="BW230" t="str">
            <v>VIGENTE</v>
          </cell>
          <cell r="BY230" t="str">
            <v>https://community.secop.gov.co/Public/Tendering/OpportunityDetail/Index?noticeUID=CO1.NTC.4331083&amp;isFromPublicArea=True&amp;isModal=False</v>
          </cell>
          <cell r="BZ230" t="str">
            <v>Bogotá</v>
          </cell>
          <cell r="CA230" t="str">
            <v>D.C.</v>
          </cell>
          <cell r="CB230" t="str">
            <v>N-A</v>
          </cell>
          <cell r="CC230">
            <v>45038</v>
          </cell>
          <cell r="CD230" t="str">
            <v>william.huertas</v>
          </cell>
          <cell r="CE230" t="str">
            <v>@parquesnacionales.gov.co</v>
          </cell>
          <cell r="CF230" t="str">
            <v>william.huertas@parquesnacionales.gov.co</v>
          </cell>
          <cell r="CG230" t="str">
            <v>INGENIERO CATASTRAL Y GEODASTA</v>
          </cell>
          <cell r="CH230">
            <v>2023</v>
          </cell>
          <cell r="CI230" t="str">
            <v>BANCOLOMBIA</v>
          </cell>
          <cell r="CJ230" t="str">
            <v>AHORROS</v>
          </cell>
          <cell r="CK230" t="str">
            <v>91213104077</v>
          </cell>
          <cell r="CL230" t="str">
            <v>26/08/1995</v>
          </cell>
          <cell r="CM230" t="str">
            <v>NO</v>
          </cell>
        </row>
        <row r="231">
          <cell r="A231" t="str">
            <v>NC-CPS-227-2023</v>
          </cell>
          <cell r="B231" t="str">
            <v>2 NACIONAL</v>
          </cell>
          <cell r="C231" t="str">
            <v>CD-NC-246-2023</v>
          </cell>
          <cell r="D231">
            <v>227</v>
          </cell>
          <cell r="E231" t="str">
            <v>ALVARO FERNANDO RAMIREZ RAMIREZ</v>
          </cell>
          <cell r="F231">
            <v>45043</v>
          </cell>
          <cell r="G231" t="str">
            <v>Prestar sus servicios profesionales en la subdirección administrativa y financiera y en el grupo de GTIC para apoyar el desarrollo e implementación del sistema KLIC en parques nacionales naturales de Colombia en virtud del proyecto de fortalecimiento a la capacidad institucional.</v>
          </cell>
          <cell r="H231" t="str">
            <v>PROFESIONAL</v>
          </cell>
          <cell r="I231" t="str">
            <v>2 CONTRATACIÓN DIRECTA</v>
          </cell>
          <cell r="J231" t="str">
            <v>14 PRESTACIÓN DE SERVICIOS</v>
          </cell>
          <cell r="K231" t="str">
            <v>N/A</v>
          </cell>
          <cell r="L231">
            <v>80111600</v>
          </cell>
          <cell r="M231">
            <v>39123</v>
          </cell>
          <cell r="O231">
            <v>49323</v>
          </cell>
          <cell r="P231">
            <v>45043</v>
          </cell>
          <cell r="S231" t="str">
            <v>SIMPLIFICADO</v>
          </cell>
          <cell r="T231">
            <v>6275186</v>
          </cell>
          <cell r="U231">
            <v>25100744</v>
          </cell>
          <cell r="V231" t="str">
            <v>Veinticinco millones cien mil setecientos cuarenta y cuatro pesos</v>
          </cell>
          <cell r="X231" t="str">
            <v>1 PERSONA NATURAL</v>
          </cell>
          <cell r="Y231" t="str">
            <v>3 CÉDULA DE CIUDADANÍA</v>
          </cell>
          <cell r="Z231">
            <v>80513779</v>
          </cell>
          <cell r="AA231" t="str">
            <v>N-A</v>
          </cell>
          <cell r="AB231" t="str">
            <v>11 NO SE DILIGENCIA INFORMACIÓN PARA ESTE FORMULARIO EN ESTE PERÍODO DE REPORTE</v>
          </cell>
          <cell r="AC231" t="str">
            <v>MASCULINO</v>
          </cell>
          <cell r="AD231" t="str">
            <v>CUNDINAMARCA</v>
          </cell>
          <cell r="AE231" t="str">
            <v>BOGOTÁ</v>
          </cell>
          <cell r="AF231" t="str">
            <v>ALVARO</v>
          </cell>
          <cell r="AG231" t="str">
            <v>FERNANDO</v>
          </cell>
          <cell r="AH231" t="str">
            <v>RAMIREZ</v>
          </cell>
          <cell r="AI231" t="str">
            <v>RAMIREZ</v>
          </cell>
          <cell r="AJ231" t="str">
            <v>NO</v>
          </cell>
          <cell r="AK231" t="str">
            <v>6 NO CONSTITUYÓ GARANTÍAS</v>
          </cell>
          <cell r="AL231" t="str">
            <v>N-A</v>
          </cell>
          <cell r="AM231" t="str">
            <v>N-A</v>
          </cell>
          <cell r="AN231" t="str">
            <v>N-A</v>
          </cell>
          <cell r="AO231" t="str">
            <v>N-A</v>
          </cell>
          <cell r="AP231" t="str">
            <v>SAF-SUBDIRECCION ADMINISTRATIVA Y FINANCIERA</v>
          </cell>
          <cell r="AQ231" t="str">
            <v>GRUPO DE CONTRATOS</v>
          </cell>
          <cell r="AR231" t="str">
            <v>SUBDIRECCIÓN ADMINISTRATIVA Y FINANCIERA</v>
          </cell>
          <cell r="AS231" t="str">
            <v>2 SUPERVISOR</v>
          </cell>
          <cell r="AT231" t="str">
            <v>3 CÉDULA DE CIUDADANÍA</v>
          </cell>
          <cell r="AU231">
            <v>51790514</v>
          </cell>
          <cell r="AV231" t="str">
            <v>JULIA ASTRID DEL CASTILLO SABOGAL</v>
          </cell>
          <cell r="AW231">
            <v>120</v>
          </cell>
          <cell r="AX231">
            <v>4</v>
          </cell>
          <cell r="AY231" t="str">
            <v>3 NO PACTADOS</v>
          </cell>
          <cell r="AZ231" t="str">
            <v>3 ADICIÓN EN VALOR y EN TIEMPO</v>
          </cell>
          <cell r="BA231">
            <v>1</v>
          </cell>
          <cell r="BB231">
            <v>12550372</v>
          </cell>
          <cell r="BC231">
            <v>45163</v>
          </cell>
          <cell r="BD231">
            <v>60</v>
          </cell>
          <cell r="BE231">
            <v>45163</v>
          </cell>
          <cell r="BF231">
            <v>45043</v>
          </cell>
          <cell r="BG231">
            <v>45043</v>
          </cell>
          <cell r="BH231">
            <v>45043</v>
          </cell>
          <cell r="BI231">
            <v>45225</v>
          </cell>
          <cell r="BS231" t="str">
            <v>2023420501000227E</v>
          </cell>
          <cell r="BT231">
            <v>37651116</v>
          </cell>
          <cell r="BU231" t="str">
            <v>EDNA ROCIO CASTRO</v>
          </cell>
          <cell r="BV231" t="str">
            <v>https://www.secop.gov.co/CO1BusinessLine/Tendering/BuyerWorkArea/Index?docUniqueIdentifier=CO1.BDOS.4322510</v>
          </cell>
          <cell r="BW231" t="str">
            <v>VIGENTE</v>
          </cell>
          <cell r="BY231" t="str">
            <v>https://community.secop.gov.co/Public/Tendering/OpportunityDetail/Index?noticeUID=CO1.NTC.4348195&amp;isFromPublicArea=True&amp;isModal=False</v>
          </cell>
          <cell r="BZ231" t="str">
            <v>Bogotá</v>
          </cell>
          <cell r="CA231" t="str">
            <v>D.C.</v>
          </cell>
          <cell r="CB231" t="str">
            <v>N-A</v>
          </cell>
          <cell r="CC231">
            <v>45043</v>
          </cell>
          <cell r="CD231" t="str">
            <v>alvaro.ramirez</v>
          </cell>
          <cell r="CE231" t="str">
            <v>@parquesnacionales.gov.co</v>
          </cell>
          <cell r="CF231" t="str">
            <v>alvaro.ramirez@parquesnacionales.gov.co</v>
          </cell>
          <cell r="CG231" t="str">
            <v>INGENIERO DE SISTEMAS</v>
          </cell>
          <cell r="CH231">
            <v>2023</v>
          </cell>
          <cell r="CI231" t="str">
            <v>BANCOLOMBIA</v>
          </cell>
          <cell r="CJ231" t="str">
            <v>AHORROS</v>
          </cell>
          <cell r="CK231" t="str">
            <v>30430740721</v>
          </cell>
          <cell r="CL231" t="str">
            <v>18/05/1974</v>
          </cell>
          <cell r="CM231" t="str">
            <v>SI</v>
          </cell>
        </row>
        <row r="232">
          <cell r="A232" t="str">
            <v>NC-CPS-228-2023</v>
          </cell>
          <cell r="B232" t="str">
            <v>2 NACIONAL</v>
          </cell>
          <cell r="C232" t="str">
            <v>CD-NC-243-2023</v>
          </cell>
          <cell r="D232">
            <v>228</v>
          </cell>
          <cell r="E232" t="str">
            <v>NATALI SANCHEZ GOMEZ</v>
          </cell>
          <cell r="F232">
            <v>45051</v>
          </cell>
          <cell r="G232" t="str">
            <v>Prestación de servicios profesionales para realizar monitoreo a la restauración ecológica de las áreas protegidas administradas por Parques Nacionales Naturales de Colombia</v>
          </cell>
          <cell r="H232" t="str">
            <v>PROFESIONAL</v>
          </cell>
          <cell r="I232" t="str">
            <v>2 CONTRATACIÓN DIRECTA</v>
          </cell>
          <cell r="J232" t="str">
            <v>14 PRESTACIÓN DE SERVICIOS</v>
          </cell>
          <cell r="K232" t="str">
            <v>N/A</v>
          </cell>
          <cell r="L232">
            <v>77101604</v>
          </cell>
          <cell r="M232">
            <v>26523</v>
          </cell>
          <cell r="O232">
            <v>51023</v>
          </cell>
          <cell r="P232">
            <v>45051</v>
          </cell>
          <cell r="S232" t="str">
            <v>SIMPLIFICADO</v>
          </cell>
          <cell r="T232">
            <v>5271477</v>
          </cell>
          <cell r="U232">
            <v>44280407</v>
          </cell>
          <cell r="V232" t="str">
            <v>Cuarenta y cuatro millones doscientos ochenta mil cuatrocientos siete pesos</v>
          </cell>
          <cell r="X232" t="str">
            <v>1 PERSONA NATURAL</v>
          </cell>
          <cell r="Y232" t="str">
            <v>3 CÉDULA DE CIUDADANÍA</v>
          </cell>
          <cell r="Z232">
            <v>53064188</v>
          </cell>
          <cell r="AA232" t="str">
            <v>N-A</v>
          </cell>
          <cell r="AB232" t="str">
            <v>11 NO SE DILIGENCIA INFORMACIÓN PARA ESTE FORMULARIO EN ESTE PERÍODO DE REPORTE</v>
          </cell>
          <cell r="AC232" t="str">
            <v>FEMENINO</v>
          </cell>
          <cell r="AD232" t="str">
            <v>CUNDINAMARCA</v>
          </cell>
          <cell r="AE232" t="str">
            <v>BOGOTÁ</v>
          </cell>
          <cell r="AF232" t="str">
            <v>NATALI</v>
          </cell>
          <cell r="AH232" t="str">
            <v>SANCHEZ</v>
          </cell>
          <cell r="AI232" t="str">
            <v>GOMEZ</v>
          </cell>
          <cell r="AJ232" t="str">
            <v>NO</v>
          </cell>
          <cell r="AK232" t="str">
            <v>6 NO CONSTITUYÓ GARANTÍAS</v>
          </cell>
          <cell r="AL232" t="str">
            <v>N-A</v>
          </cell>
          <cell r="AM232" t="str">
            <v>N-A</v>
          </cell>
          <cell r="AN232" t="str">
            <v>N-A</v>
          </cell>
          <cell r="AO232" t="str">
            <v>N-A</v>
          </cell>
          <cell r="AP232" t="str">
            <v>SGMAP-SUBDIRECCION DE GESTION Y MANEJO DE AREAS PROTEGIDAS</v>
          </cell>
          <cell r="AQ232" t="str">
            <v>GRUPO DE CONTRATOS</v>
          </cell>
          <cell r="AR232" t="str">
            <v>GRUPO DE PLANEACIÓN Y MANEJO</v>
          </cell>
          <cell r="AS232" t="str">
            <v>2 SUPERVISOR</v>
          </cell>
          <cell r="AT232" t="str">
            <v>3 CÉDULA DE CIUDADANÍA</v>
          </cell>
          <cell r="AU232">
            <v>80875190</v>
          </cell>
          <cell r="AV232" t="str">
            <v>CESAR ANDRES DELGADO HERNÁNDEZ</v>
          </cell>
          <cell r="AW232">
            <v>252</v>
          </cell>
          <cell r="AX232">
            <v>8.4</v>
          </cell>
          <cell r="BF232">
            <v>45051</v>
          </cell>
          <cell r="BG232">
            <v>45051</v>
          </cell>
          <cell r="BH232">
            <v>45051</v>
          </cell>
          <cell r="BI232">
            <v>45290</v>
          </cell>
          <cell r="BS232" t="str">
            <v>2023420501000228E</v>
          </cell>
          <cell r="BT232">
            <v>44280407</v>
          </cell>
          <cell r="BU232" t="str">
            <v>MYRIAM JANETH GONZALEZ</v>
          </cell>
          <cell r="BV232" t="str">
            <v>https://www.secop.gov.co/CO1BusinessLine/Tendering/BuyerWorkArea/Index?docUniqueIdentifier=CO1.BDOS.4315631</v>
          </cell>
          <cell r="BW232" t="str">
            <v>VIGENTE</v>
          </cell>
          <cell r="BY232" t="str">
            <v>https://community.secop.gov.co/Public/Tendering/OpportunityDetail/Index?noticeUID=CO1.NTC.4331283&amp;isFromPublicArea=True&amp;isModal=False</v>
          </cell>
          <cell r="BZ232" t="str">
            <v>Bogotá</v>
          </cell>
          <cell r="CA232" t="str">
            <v>D.C.</v>
          </cell>
          <cell r="CB232" t="str">
            <v>N-A</v>
          </cell>
          <cell r="CC232">
            <v>45037</v>
          </cell>
          <cell r="CE232" t="str">
            <v>@parquesnacionales.gov.co</v>
          </cell>
          <cell r="CF232" t="str">
            <v>@parquesnacionales.gov.co</v>
          </cell>
          <cell r="CG232" t="str">
            <v>BIOLOGA</v>
          </cell>
          <cell r="CH232">
            <v>2023</v>
          </cell>
          <cell r="CI232" t="str">
            <v>BOGOTA</v>
          </cell>
          <cell r="CJ232" t="str">
            <v>AHORROS</v>
          </cell>
          <cell r="CK232" t="str">
            <v>052-22968-9</v>
          </cell>
          <cell r="CL232" t="str">
            <v>26/07/1984</v>
          </cell>
          <cell r="CM232" t="str">
            <v>NO</v>
          </cell>
        </row>
        <row r="233">
          <cell r="A233" t="str">
            <v>NC-CPS-229-2023</v>
          </cell>
          <cell r="B233" t="str">
            <v>2 NACIONAL</v>
          </cell>
          <cell r="C233" t="str">
            <v>CD-NC-248-2023</v>
          </cell>
          <cell r="D233">
            <v>229</v>
          </cell>
          <cell r="E233" t="str">
            <v>ADRIANA VASQUEZ CERON</v>
          </cell>
          <cell r="F233">
            <v>45051</v>
          </cell>
          <cell r="G233" t="str">
            <v>Prestar servicios profesionales para liderar los procesos de comunicación asesorando en el diseño, implementación y ejecución de la estrategia de comunicación y su articulación con las líneas temáticas de administración y manejo de las Áreas Protegidas con énfasis en procesos de educación el Parques Nacionales Naturales de Colombia</v>
          </cell>
          <cell r="H233" t="str">
            <v>PROFESIONAL</v>
          </cell>
          <cell r="I233" t="str">
            <v>2 CONTRATACIÓN DIRECTA</v>
          </cell>
          <cell r="J233" t="str">
            <v>14 PRESTACIÓN DE SERVICIOS</v>
          </cell>
          <cell r="K233" t="str">
            <v>N/A</v>
          </cell>
          <cell r="L233">
            <v>93141702</v>
          </cell>
          <cell r="M233">
            <v>41723</v>
          </cell>
          <cell r="O233">
            <v>51123</v>
          </cell>
          <cell r="P233">
            <v>45051</v>
          </cell>
          <cell r="S233" t="str">
            <v>SIMPLIFICADO</v>
          </cell>
          <cell r="T233">
            <v>12639905</v>
          </cell>
          <cell r="U233">
            <v>99433919</v>
          </cell>
          <cell r="V233" t="str">
            <v>Noventa y nueve millones cuatrocientos treinta y tres mil novecientos diecinueve pesos</v>
          </cell>
          <cell r="X233" t="str">
            <v>1 PERSONA NATURAL</v>
          </cell>
          <cell r="Y233" t="str">
            <v>3 CÉDULA DE CIUDADANÍA</v>
          </cell>
          <cell r="Z233">
            <v>52084512</v>
          </cell>
          <cell r="AA233" t="str">
            <v>N-A</v>
          </cell>
          <cell r="AB233" t="str">
            <v>11 NO SE DILIGENCIA INFORMACIÓN PARA ESTE FORMULARIO EN ESTE PERÍODO DE REPORTE</v>
          </cell>
          <cell r="AC233" t="str">
            <v>FEMENINO</v>
          </cell>
          <cell r="AD233" t="str">
            <v>CUNDINAMARCA</v>
          </cell>
          <cell r="AE233" t="str">
            <v>BOGOTÁ</v>
          </cell>
          <cell r="AF233" t="str">
            <v>ADRIANA</v>
          </cell>
          <cell r="AH233" t="str">
            <v>VASQUEZ</v>
          </cell>
          <cell r="AI233" t="str">
            <v>CERON</v>
          </cell>
          <cell r="AJ233" t="str">
            <v>SI</v>
          </cell>
          <cell r="AK233" t="str">
            <v>1 PÓLIZA</v>
          </cell>
          <cell r="AL233" t="str">
            <v>12 SEGUROS DEL ESTADO</v>
          </cell>
          <cell r="AM233" t="str">
            <v>2 CUMPLIMIENTO</v>
          </cell>
          <cell r="AN233">
            <v>45054</v>
          </cell>
          <cell r="AO233" t="str">
            <v>37-46-101005109</v>
          </cell>
          <cell r="AP233" t="str">
            <v>SAF-SUBDIRECCION ADMINISTRATIVA Y FINANCIERA</v>
          </cell>
          <cell r="AQ233" t="str">
            <v>GRUPO DE CONTRATOS</v>
          </cell>
          <cell r="AR233" t="str">
            <v>GRUPO DE COMUNICACIONES</v>
          </cell>
          <cell r="AS233" t="str">
            <v>2 SUPERVISOR</v>
          </cell>
          <cell r="AT233" t="str">
            <v>3 CÉDULA DE CIUDADANÍA</v>
          </cell>
          <cell r="AU233">
            <v>79590259</v>
          </cell>
          <cell r="AV233" t="str">
            <v>JUAN CARLOS CUERVO LEON</v>
          </cell>
          <cell r="AW233">
            <v>236</v>
          </cell>
          <cell r="AX233">
            <v>7.8666666666666663</v>
          </cell>
          <cell r="BF233">
            <v>45051</v>
          </cell>
          <cell r="BG233">
            <v>45054</v>
          </cell>
          <cell r="BH233">
            <v>45054</v>
          </cell>
          <cell r="BI233">
            <v>45290</v>
          </cell>
          <cell r="BS233" t="str">
            <v>2023420501000229E</v>
          </cell>
          <cell r="BT233">
            <v>99433919</v>
          </cell>
          <cell r="BU233" t="str">
            <v>ALFONSO DAVID ORTIZ</v>
          </cell>
          <cell r="BV233" t="str">
            <v>https://www.secop.gov.co/CO1BusinessLine/Tendering/BuyerWorkArea/Index?docUniqueIdentifier=CO1.BDOS.4372850</v>
          </cell>
          <cell r="BW233" t="str">
            <v>VIGENTE</v>
          </cell>
          <cell r="BY233" t="str">
            <v>https://community.secop.gov.co/Public/Tendering/ContractNoticePhases/View?PPI=CO1.PPI.24722900&amp;isFromPublicArea=True&amp;isModal=False</v>
          </cell>
          <cell r="BZ233" t="str">
            <v>Bogotá</v>
          </cell>
          <cell r="CA233" t="str">
            <v>D.C.</v>
          </cell>
          <cell r="CB233">
            <v>45054</v>
          </cell>
          <cell r="CC233">
            <v>45051</v>
          </cell>
          <cell r="CD233" t="str">
            <v>adriana.vasquez</v>
          </cell>
          <cell r="CE233" t="str">
            <v>@parquesnacionales.gov.co</v>
          </cell>
          <cell r="CF233" t="str">
            <v>adriana.vasquez@parquesnacionales.gov.co</v>
          </cell>
          <cell r="CG233" t="str">
            <v>PROFESIONAL EN ESTUDIO LITERARIOS</v>
          </cell>
          <cell r="CH233">
            <v>2023</v>
          </cell>
          <cell r="CI233" t="str">
            <v>SCOTIABANK COLPATRIA</v>
          </cell>
          <cell r="CJ233" t="str">
            <v>AHORROS</v>
          </cell>
          <cell r="CK233" t="str">
            <v>1012153054</v>
          </cell>
          <cell r="CL233" t="str">
            <v>05/11/1971</v>
          </cell>
          <cell r="CM233" t="str">
            <v>NO</v>
          </cell>
        </row>
        <row r="234">
          <cell r="A234" t="str">
            <v>NC-CPS-230-2023</v>
          </cell>
          <cell r="B234" t="str">
            <v>2 NACIONAL</v>
          </cell>
          <cell r="C234" t="str">
            <v>CD-NC-249-2023</v>
          </cell>
          <cell r="D234">
            <v>230</v>
          </cell>
          <cell r="E234" t="str">
            <v>LAURA NATALIA PAVA ALFONSO</v>
          </cell>
          <cell r="F234">
            <v>45054</v>
          </cell>
          <cell r="G234" t="str">
            <v>Prestar los servicios profesionales en la Oficina de Gestión del Riesgo para desarrollar las actividades relacionadas con la gestión del riesgo de desastres por eventos naturales y socionaturales de las áreas protegidas administradas por Parques Nacionales Naturales de Colombia.</v>
          </cell>
          <cell r="H234" t="str">
            <v>PROFESIONAL</v>
          </cell>
          <cell r="I234" t="str">
            <v>2 CONTRATACIÓN DIRECTA</v>
          </cell>
          <cell r="J234" t="str">
            <v>14 PRESTACIÓN DE SERVICIOS</v>
          </cell>
          <cell r="K234" t="str">
            <v>N/A</v>
          </cell>
          <cell r="L234">
            <v>77101604</v>
          </cell>
          <cell r="M234">
            <v>41223</v>
          </cell>
          <cell r="O234">
            <v>51323</v>
          </cell>
          <cell r="P234">
            <v>45143</v>
          </cell>
          <cell r="S234" t="str">
            <v>SIMPLIFICADO</v>
          </cell>
          <cell r="T234">
            <v>6884545</v>
          </cell>
          <cell r="U234">
            <v>53469966</v>
          </cell>
          <cell r="V234" t="str">
            <v>Cincuenta y tres millones cuatrocientos sesenta y nueve mil novecientos sesenta y seis pesos</v>
          </cell>
          <cell r="X234" t="str">
            <v>1 PERSONA NATURAL</v>
          </cell>
          <cell r="Y234" t="str">
            <v>3 CÉDULA DE CIUDADANÍA</v>
          </cell>
          <cell r="Z234">
            <v>1010203406</v>
          </cell>
          <cell r="AA234" t="str">
            <v>N-A</v>
          </cell>
          <cell r="AB234" t="str">
            <v>11 NO SE DILIGENCIA INFORMACIÓN PARA ESTE FORMULARIO EN ESTE PERÍODO DE REPORTE</v>
          </cell>
          <cell r="AC234" t="str">
            <v>FEMENINO</v>
          </cell>
          <cell r="AD234" t="str">
            <v>BOYACA</v>
          </cell>
          <cell r="AE234" t="str">
            <v>SOGAMOSO</v>
          </cell>
          <cell r="AF234" t="str">
            <v>LAURA</v>
          </cell>
          <cell r="AG234" t="str">
            <v>NATALIA</v>
          </cell>
          <cell r="AH234" t="str">
            <v>PAVA</v>
          </cell>
          <cell r="AI234" t="str">
            <v>ALFONSO</v>
          </cell>
          <cell r="AJ234" t="str">
            <v>SI</v>
          </cell>
          <cell r="AK234" t="str">
            <v>1 PÓLIZA</v>
          </cell>
          <cell r="AL234" t="str">
            <v>12 SEGUROS DEL ESTADO</v>
          </cell>
          <cell r="AM234" t="str">
            <v>2 CUMPLIMIENTO</v>
          </cell>
          <cell r="AN234">
            <v>45054</v>
          </cell>
          <cell r="AO234" t="str">
            <v>21-46-101068173</v>
          </cell>
          <cell r="AP234" t="str">
            <v>SAF-SUBDIRECCION ADMINISTRATIVA Y FINANCIERA</v>
          </cell>
          <cell r="AQ234" t="str">
            <v>GRUPO DE CONTRATOS</v>
          </cell>
          <cell r="AR234" t="str">
            <v>OFICINA GESTION DEL RIESGO</v>
          </cell>
          <cell r="AS234" t="str">
            <v>2 SUPERVISOR</v>
          </cell>
          <cell r="AT234" t="str">
            <v>3 CÉDULA DE CIUDADANÍA</v>
          </cell>
          <cell r="AU234">
            <v>1026272261</v>
          </cell>
          <cell r="AV234" t="str">
            <v>GIPSY VIVIAN ARENAS HERNANDEZ</v>
          </cell>
          <cell r="AW234">
            <v>233</v>
          </cell>
          <cell r="AX234">
            <v>7.7666666666666666</v>
          </cell>
          <cell r="BF234">
            <v>45143</v>
          </cell>
          <cell r="BG234">
            <v>45054</v>
          </cell>
          <cell r="BH234">
            <v>45054</v>
          </cell>
          <cell r="BI234">
            <v>45290</v>
          </cell>
          <cell r="BS234" t="str">
            <v>2023420501000230E</v>
          </cell>
          <cell r="BT234">
            <v>53469966</v>
          </cell>
          <cell r="BU234" t="str">
            <v>EDNA ROCIO CASTRO</v>
          </cell>
          <cell r="BV234" t="str">
            <v>https://www.secop.gov.co/CO1BusinessLine/Tendering/BuyerWorkArea/Index?docUniqueIdentifier=CO1.BDOS.4373100</v>
          </cell>
          <cell r="BW234" t="str">
            <v>VIGENTE</v>
          </cell>
          <cell r="BY234" t="str">
            <v>https://community.secop.gov.co/Public/Tendering/ContractNoticePhases/View?PPI=CO1.PPI.24727316&amp;isFromPublicArea=True&amp;isModal=False</v>
          </cell>
          <cell r="BZ234" t="str">
            <v>Bogotá</v>
          </cell>
          <cell r="CA234" t="str">
            <v>D.C.</v>
          </cell>
          <cell r="CB234">
            <v>45054</v>
          </cell>
          <cell r="CC234">
            <v>45052</v>
          </cell>
          <cell r="CD234" t="str">
            <v>laura.pava</v>
          </cell>
          <cell r="CE234" t="str">
            <v>@parquesnacionales.gov.co</v>
          </cell>
          <cell r="CF234" t="str">
            <v>laura.pava@parquesnacionales.gov.co</v>
          </cell>
          <cell r="CG234" t="str">
            <v>GEOLOGA</v>
          </cell>
          <cell r="CH234">
            <v>2023</v>
          </cell>
          <cell r="CI234" t="str">
            <v>BANCOLOMBIA</v>
          </cell>
          <cell r="CJ234" t="str">
            <v>AHORROS</v>
          </cell>
          <cell r="CK234" t="str">
            <v xml:space="preserve">21923176176 </v>
          </cell>
          <cell r="CL234" t="str">
            <v>19/07/1992</v>
          </cell>
          <cell r="CM234" t="str">
            <v>NO</v>
          </cell>
        </row>
        <row r="235">
          <cell r="A235" t="str">
            <v>NC-CPS-231-2023</v>
          </cell>
          <cell r="B235" t="str">
            <v>2 NACIONAL</v>
          </cell>
          <cell r="C235" t="str">
            <v>CD-NC-253-2023</v>
          </cell>
          <cell r="D235">
            <v>231</v>
          </cell>
          <cell r="E235" t="str">
            <v>OMAR JARAMILLO RODRIGUEZ.</v>
          </cell>
          <cell r="F235">
            <v>45062</v>
          </cell>
          <cell r="G235" t="str">
            <v>Prestación de servicios profesionales para contribuir al desarrollo de los componentes de representatividad ecosistémica y conectividad ecológica de la política para la consolidación del SINAP, así como a la evaluación del estado de conservación de las áreas protegidas a registrar en el RUNAP en el marco de la misionalidad de Parques Nacionales Naturales de Colombia.</v>
          </cell>
          <cell r="H235" t="str">
            <v>PROFESIONAL</v>
          </cell>
          <cell r="I235" t="str">
            <v>2 CONTRATACIÓN DIRECTA</v>
          </cell>
          <cell r="J235" t="str">
            <v>14 PRESTACIÓN DE SERVICIOS</v>
          </cell>
          <cell r="K235" t="str">
            <v>N/A</v>
          </cell>
          <cell r="L235">
            <v>77101604</v>
          </cell>
          <cell r="M235">
            <v>41523</v>
          </cell>
          <cell r="O235">
            <v>54623</v>
          </cell>
          <cell r="P235">
            <v>45062</v>
          </cell>
          <cell r="S235" t="str">
            <v>SIMPLIFICADO</v>
          </cell>
          <cell r="T235">
            <v>7735476</v>
          </cell>
          <cell r="U235">
            <v>59305316</v>
          </cell>
          <cell r="V235" t="str">
            <v>Cincuenta y nueve millones trescientos cinco mil trescientos dieciséis pesos</v>
          </cell>
          <cell r="X235" t="str">
            <v>1 PERSONA NATURAL</v>
          </cell>
          <cell r="Y235" t="str">
            <v>3 CÉDULA DE CIUDADANÍA</v>
          </cell>
          <cell r="Z235">
            <v>80540287</v>
          </cell>
          <cell r="AA235" t="str">
            <v>N-A</v>
          </cell>
          <cell r="AB235" t="str">
            <v>11 NO SE DILIGENCIA INFORMACIÓN PARA ESTE FORMULARIO EN ESTE PERÍODO DE REPORTE</v>
          </cell>
          <cell r="AC235" t="str">
            <v>MASCULINO</v>
          </cell>
          <cell r="AD235" t="str">
            <v>CUNDINAMARCA</v>
          </cell>
          <cell r="AE235" t="str">
            <v>ZIPAQUIRA</v>
          </cell>
          <cell r="AF235" t="str">
            <v>OMAR</v>
          </cell>
          <cell r="AH235" t="str">
            <v>JARAMILLO</v>
          </cell>
          <cell r="AI235" t="str">
            <v>RODRIGUEZ</v>
          </cell>
          <cell r="AJ235" t="str">
            <v>SI</v>
          </cell>
          <cell r="AK235" t="str">
            <v>1 PÓLIZA</v>
          </cell>
          <cell r="AL235" t="str">
            <v>14 ASEGURADORA SOLIDARIA</v>
          </cell>
          <cell r="AM235" t="str">
            <v>2 CUMPLIMIENTO</v>
          </cell>
          <cell r="AN235">
            <v>45062</v>
          </cell>
          <cell r="AO235" t="str">
            <v>340 47 994000045162</v>
          </cell>
          <cell r="AP235" t="str">
            <v>SGMAP-SUBDIRECCION DE GESTION Y MANEJO DE AREAS PROTEGIDAS</v>
          </cell>
          <cell r="AQ235" t="str">
            <v>GRUPO DE CONTRATOS</v>
          </cell>
          <cell r="AR235" t="str">
            <v>GRUPO DE GESTIÓN E INTEGRACIÓN DEL SINAP</v>
          </cell>
          <cell r="AS235" t="str">
            <v>2 SUPERVISOR</v>
          </cell>
          <cell r="AT235" t="str">
            <v>3 CÉDULA DE CIUDADANÍA</v>
          </cell>
          <cell r="AU235">
            <v>5947992</v>
          </cell>
          <cell r="AV235" t="str">
            <v>LUIS ALBERTO CRUZ COLORADO</v>
          </cell>
          <cell r="AW235">
            <v>225</v>
          </cell>
          <cell r="AX235">
            <v>7.5</v>
          </cell>
          <cell r="BF235">
            <v>45062</v>
          </cell>
          <cell r="BH235">
            <v>45062</v>
          </cell>
          <cell r="BI235">
            <v>45290</v>
          </cell>
          <cell r="BS235" t="str">
            <v>2023420501000231E</v>
          </cell>
          <cell r="BT235">
            <v>59305316</v>
          </cell>
          <cell r="BU235" t="str">
            <v>EDNA ROCIO CASTRO</v>
          </cell>
          <cell r="BV235" t="str">
            <v>https://www.secop.gov.co/CO1BusinessLine/Tendering/BuyerWorkArea/Index?docUniqueIdentifier=CO1.BDOS.4426871</v>
          </cell>
          <cell r="BW235" t="str">
            <v>VIGENTE</v>
          </cell>
          <cell r="BY235" t="str">
            <v>https://community.secop.gov.co/Public/Tendering/OpportunityDetail/Index?noticeUID=CO1.NTC.4430935&amp;isFromPublicArea=True&amp;isModal=False</v>
          </cell>
          <cell r="BZ235" t="str">
            <v>Bogotá</v>
          </cell>
          <cell r="CA235" t="str">
            <v>D.C.</v>
          </cell>
          <cell r="CB235">
            <v>45062</v>
          </cell>
          <cell r="CC235">
            <v>45062</v>
          </cell>
          <cell r="CE235" t="str">
            <v>@parquesnacionales.gov.co</v>
          </cell>
          <cell r="CF235" t="str">
            <v>@parquesnacionales.gov.co</v>
          </cell>
          <cell r="CG235" t="str">
            <v>GEOGRAFO</v>
          </cell>
          <cell r="CH235">
            <v>2023</v>
          </cell>
          <cell r="CI235" t="str">
            <v>DAVIVIENDA</v>
          </cell>
          <cell r="CJ235" t="str">
            <v>AHORROS</v>
          </cell>
          <cell r="CK235" t="str">
            <v>007070241166</v>
          </cell>
          <cell r="CL235" t="str">
            <v>02/10/1975</v>
          </cell>
          <cell r="CM235" t="str">
            <v>SI</v>
          </cell>
        </row>
        <row r="236">
          <cell r="A236" t="str">
            <v>NC-CPS-232-2023</v>
          </cell>
          <cell r="B236" t="str">
            <v>2 NACIONAL</v>
          </cell>
          <cell r="C236" t="str">
            <v>CD-NC-250-2023</v>
          </cell>
          <cell r="D236">
            <v>232</v>
          </cell>
          <cell r="E236" t="str">
            <v>DANIELA FERNANDA AMAYA TORRES</v>
          </cell>
          <cell r="F236">
            <v>45065</v>
          </cell>
          <cell r="G236" t="str">
            <v>Prestación de servicios profesionales para apoyar la gestión de los trámites ambientales, procesos sancionatorios, evaluación ambiental de proyectos y registro de reservas naturales de la sociedad civil, de competencia del Grupo de Trámites y Evaluación Ambiental</v>
          </cell>
          <cell r="H236" t="str">
            <v>PROFESIONAL</v>
          </cell>
          <cell r="I236" t="str">
            <v>2 CONTRATACIÓN DIRECTA</v>
          </cell>
          <cell r="J236" t="str">
            <v>14 PRESTACIÓN DE SERVICIOS</v>
          </cell>
          <cell r="K236" t="str">
            <v>N/A</v>
          </cell>
          <cell r="L236">
            <v>77101604</v>
          </cell>
          <cell r="M236">
            <v>40123</v>
          </cell>
          <cell r="O236">
            <v>56023</v>
          </cell>
          <cell r="P236" t="str">
            <v>19/05/2023</v>
          </cell>
          <cell r="S236" t="str">
            <v>SIMPLIFICADO</v>
          </cell>
          <cell r="T236">
            <v>4278534</v>
          </cell>
          <cell r="U236">
            <v>25671204</v>
          </cell>
          <cell r="V236" t="str">
            <v>Veinticinco millones seiscientos setenta y un mil doscientos cuatro pesos</v>
          </cell>
          <cell r="X236" t="str">
            <v>1 PERSONA NATURAL</v>
          </cell>
          <cell r="Y236" t="str">
            <v>3 CÉDULA DE CIUDADANÍA</v>
          </cell>
          <cell r="Z236">
            <v>1019113061</v>
          </cell>
          <cell r="AA236" t="str">
            <v>N-A</v>
          </cell>
          <cell r="AB236" t="str">
            <v>11 NO SE DILIGENCIA INFORMACIÓN PARA ESTE FORMULARIO EN ESTE PERÍODO DE REPORTE</v>
          </cell>
          <cell r="AC236" t="str">
            <v>FEMENINO</v>
          </cell>
          <cell r="AD236" t="str">
            <v>CUNDINAMARCA</v>
          </cell>
          <cell r="AE236" t="str">
            <v>BOGOTÁ</v>
          </cell>
          <cell r="AF236" t="str">
            <v>DANIELA</v>
          </cell>
          <cell r="AG236" t="str">
            <v>FERNANDA</v>
          </cell>
          <cell r="AH236" t="str">
            <v>AMAYA</v>
          </cell>
          <cell r="AI236" t="str">
            <v>TORRES</v>
          </cell>
          <cell r="AJ236" t="str">
            <v>NO</v>
          </cell>
          <cell r="AK236" t="str">
            <v>6 NO CONSTITUYÓ GARANTÍAS</v>
          </cell>
          <cell r="AL236" t="str">
            <v>N-A</v>
          </cell>
          <cell r="AM236" t="str">
            <v>N-A</v>
          </cell>
          <cell r="AN236" t="str">
            <v>N-A</v>
          </cell>
          <cell r="AO236" t="str">
            <v>N-A</v>
          </cell>
          <cell r="AP236" t="str">
            <v>SGMAP-SUBDIRECCION DE GESTION Y MANEJO DE AREAS PROTEGIDAS</v>
          </cell>
          <cell r="AQ236" t="str">
            <v>GRUPO DE CONTRATOS</v>
          </cell>
          <cell r="AR236" t="str">
            <v>GRUPO DE TRÁMITES Y EVALUACIÓN AMBIENTAL</v>
          </cell>
          <cell r="AS236" t="str">
            <v>2 SUPERVISOR</v>
          </cell>
          <cell r="AT236" t="str">
            <v>3 CÉDULA DE CIUDADANÍA</v>
          </cell>
          <cell r="AU236">
            <v>79690000</v>
          </cell>
          <cell r="AV236" t="str">
            <v>GUILLERMO ALBERTO SANTOS CEBALLOS</v>
          </cell>
          <cell r="AW236">
            <v>180</v>
          </cell>
          <cell r="AX236">
            <v>6</v>
          </cell>
          <cell r="AZ236" t="str">
            <v>3 ADICIÓN EN VALOR y EN TIEMPO</v>
          </cell>
          <cell r="BA236">
            <v>1</v>
          </cell>
          <cell r="BB236">
            <v>5989948</v>
          </cell>
          <cell r="BC236">
            <v>45246</v>
          </cell>
          <cell r="BD236">
            <v>42</v>
          </cell>
          <cell r="BE236">
            <v>45246</v>
          </cell>
          <cell r="BF236" t="str">
            <v>19/05/2023</v>
          </cell>
          <cell r="BH236">
            <v>45065</v>
          </cell>
          <cell r="BI236">
            <v>45290</v>
          </cell>
          <cell r="BS236" t="str">
            <v>2023420501000232E</v>
          </cell>
          <cell r="BT236">
            <v>31661152</v>
          </cell>
          <cell r="BU236" t="str">
            <v>MYRIAM JANETH GONZALEZ</v>
          </cell>
          <cell r="BV236" t="str">
            <v>https://www.secop.gov.co/CO1BusinessLine/Tendering/BuyerWorkArea/Index?docUniqueIdentifier=CO1.BDOS.4374970</v>
          </cell>
          <cell r="BW236" t="str">
            <v>VIGENTE</v>
          </cell>
          <cell r="BY236" t="str">
            <v>https://community.secop.gov.co/Public/Tendering/OpportunityDetail/Index?noticeUID=CO1.NTC.4383859&amp;isFromPublicArea=True&amp;isModal=False</v>
          </cell>
          <cell r="BZ236" t="str">
            <v>Bogotá</v>
          </cell>
          <cell r="CA236" t="str">
            <v>D.C.</v>
          </cell>
          <cell r="CB236" t="str">
            <v>N-A</v>
          </cell>
          <cell r="CC236">
            <v>45037</v>
          </cell>
          <cell r="CE236" t="str">
            <v>@parquesnacionales.gov.co</v>
          </cell>
          <cell r="CF236" t="str">
            <v>@parquesnacionales.gov.co</v>
          </cell>
          <cell r="CG236" t="str">
            <v>ADMINISTRACION AMBIENTAL</v>
          </cell>
          <cell r="CH236">
            <v>2023</v>
          </cell>
          <cell r="CI236" t="str">
            <v>BANCOLOMBIA</v>
          </cell>
          <cell r="CJ236" t="str">
            <v>AHORROS</v>
          </cell>
          <cell r="CK236" t="str">
            <v>03354561416</v>
          </cell>
          <cell r="CL236" t="str">
            <v>25/10/1995</v>
          </cell>
          <cell r="CM236" t="str">
            <v>NO</v>
          </cell>
        </row>
        <row r="237">
          <cell r="A237" t="str">
            <v>NC-CPS-233-2023</v>
          </cell>
          <cell r="B237" t="str">
            <v>2 NACIONAL</v>
          </cell>
          <cell r="C237" t="str">
            <v>CD-NC-252-2023</v>
          </cell>
          <cell r="D237">
            <v>233</v>
          </cell>
          <cell r="E237" t="str">
            <v>IVONNE ASTRID TRILLOS MEDINA</v>
          </cell>
          <cell r="F237">
            <v>45065</v>
          </cell>
          <cell r="G237" t="str">
            <v>Prestar servicios de apoyo a la gestión en la Subdirección de Sostenibilidad y Negocios Ambientales para el fortalecimiento de los negocios ambientales vinculados a la Tiendas de Parques Nacionales Naturales.</v>
          </cell>
          <cell r="H237" t="str">
            <v>APOYO A LA GESTIÓN</v>
          </cell>
          <cell r="I237" t="str">
            <v>2 CONTRATACIÓN DIRECTA</v>
          </cell>
          <cell r="J237" t="str">
            <v>14 PRESTACIÓN DE SERVICIOS</v>
          </cell>
          <cell r="K237" t="str">
            <v>N/A</v>
          </cell>
          <cell r="L237">
            <v>80111600</v>
          </cell>
          <cell r="M237">
            <v>40723</v>
          </cell>
          <cell r="O237">
            <v>56123</v>
          </cell>
          <cell r="P237" t="str">
            <v>19/05/2023</v>
          </cell>
          <cell r="S237" t="str">
            <v>SIMPLIFICADO</v>
          </cell>
          <cell r="T237">
            <v>3398999</v>
          </cell>
          <cell r="U237">
            <v>25492492</v>
          </cell>
          <cell r="V237" t="str">
            <v>Veinticinco millones cuatrocientos noventa y dos mil cuatrocientos noventa y dos pesos</v>
          </cell>
          <cell r="X237" t="str">
            <v>1 PERSONA NATURAL</v>
          </cell>
          <cell r="Y237" t="str">
            <v>3 CÉDULA DE CIUDADANÍA</v>
          </cell>
          <cell r="Z237">
            <v>1128420537</v>
          </cell>
          <cell r="AA237" t="str">
            <v>N-A</v>
          </cell>
          <cell r="AB237" t="str">
            <v>11 NO SE DILIGENCIA INFORMACIÓN PARA ESTE FORMULARIO EN ESTE PERÍODO DE REPORTE</v>
          </cell>
          <cell r="AC237" t="str">
            <v>FEMENINO</v>
          </cell>
          <cell r="AD237" t="str">
            <v>SANTANDER</v>
          </cell>
          <cell r="AE237" t="str">
            <v>BARRANCABERMEJA</v>
          </cell>
          <cell r="AF237" t="str">
            <v>IVONNE</v>
          </cell>
          <cell r="AG237" t="str">
            <v>ASTRID</v>
          </cell>
          <cell r="AH237" t="str">
            <v>TRILLOS</v>
          </cell>
          <cell r="AI237" t="str">
            <v>MEDINA</v>
          </cell>
          <cell r="AJ237" t="str">
            <v>NO</v>
          </cell>
          <cell r="AK237" t="str">
            <v>6 NO CONSTITUYÓ GARANTÍAS</v>
          </cell>
          <cell r="AL237" t="str">
            <v>N-A</v>
          </cell>
          <cell r="AM237" t="str">
            <v>N-A</v>
          </cell>
          <cell r="AN237" t="str">
            <v>N-A</v>
          </cell>
          <cell r="AO237" t="str">
            <v>N-A</v>
          </cell>
          <cell r="AP237" t="str">
            <v>SSNA-SUBDIRECCION DE SOSTENIBILIDAD Y NEGOCIO AMBIENTALES</v>
          </cell>
          <cell r="AQ237" t="str">
            <v>GRUPO DE CONTRATOS</v>
          </cell>
          <cell r="AR237" t="str">
            <v>SUBDIRECCIÓN DE SOSTENIBILIDAD Y NEGOCIOS AMBIENTALES</v>
          </cell>
          <cell r="AS237" t="str">
            <v>2 SUPERVISOR</v>
          </cell>
          <cell r="AT237" t="str">
            <v>3 CÉDULA DE CIUDADANÍA</v>
          </cell>
          <cell r="AU237">
            <v>33369322</v>
          </cell>
          <cell r="AV237" t="str">
            <v>FLOR ANGELA PINILLA</v>
          </cell>
          <cell r="AW237">
            <v>225</v>
          </cell>
          <cell r="AX237">
            <v>7.5</v>
          </cell>
          <cell r="BF237" t="str">
            <v>19/05/2023</v>
          </cell>
          <cell r="BH237">
            <v>45065</v>
          </cell>
          <cell r="BI237">
            <v>45290</v>
          </cell>
          <cell r="BS237" t="str">
            <v>2023420501000233E</v>
          </cell>
          <cell r="BT237">
            <v>25492492</v>
          </cell>
          <cell r="BU237" t="str">
            <v>MYRIAM JANETH GONZALEZ</v>
          </cell>
          <cell r="BV237" t="str">
            <v>https://www.secop.gov.co/CO1BusinessLine/Tendering/BuyerWorkArea/Index?docUniqueIdentifier=CO1.BDOS.4403906</v>
          </cell>
          <cell r="BW237" t="str">
            <v>VIGENTE</v>
          </cell>
          <cell r="BY237" t="str">
            <v>https://community.secop.gov.co/Public/Tendering/OpportunityDetail/Index?noticeUID=CO1.NTC.4442064&amp;isFromPublicArea=True&amp;isModal=False</v>
          </cell>
          <cell r="BZ237" t="str">
            <v>Bogotá</v>
          </cell>
          <cell r="CA237" t="str">
            <v>D.C.</v>
          </cell>
          <cell r="CB237" t="str">
            <v>N-A</v>
          </cell>
          <cell r="CC237">
            <v>45055</v>
          </cell>
          <cell r="CD237" t="str">
            <v>Ivonne.trillos</v>
          </cell>
          <cell r="CE237" t="str">
            <v>@parquesnacionales.gov.co</v>
          </cell>
          <cell r="CF237" t="str">
            <v>Ivonne.trillos@parquesnacionales.gov.co</v>
          </cell>
          <cell r="CG237" t="str">
            <v>INGENIERIA DE DISEÑO PRODUCTO</v>
          </cell>
          <cell r="CH237">
            <v>2023</v>
          </cell>
          <cell r="CI237" t="str">
            <v>BANCOLOMBIA</v>
          </cell>
          <cell r="CJ237" t="str">
            <v>AHORROS</v>
          </cell>
          <cell r="CK237" t="str">
            <v>93248402804</v>
          </cell>
          <cell r="CL237" t="str">
            <v>23/02/1989</v>
          </cell>
          <cell r="CM237" t="str">
            <v>NO</v>
          </cell>
        </row>
        <row r="238">
          <cell r="A238" t="str">
            <v>NC-CPS-234-2023</v>
          </cell>
          <cell r="B238" t="str">
            <v>2 NACIONAL</v>
          </cell>
          <cell r="C238" t="str">
            <v>CD-NC-254-2023</v>
          </cell>
          <cell r="D238">
            <v>234</v>
          </cell>
          <cell r="E238" t="str">
            <v>CARLOS ALBERTO BARRERO CANTOR</v>
          </cell>
          <cell r="F238">
            <v>45072</v>
          </cell>
          <cell r="G238" t="str">
            <v>Prestar servicios profesionales para desarrollar, implementar, actualizar, documentar y soportar los sistemas de información que le sean asignados, contribuyendo al Proyecto de fortalecimiento de la capacidad institucional.</v>
          </cell>
          <cell r="H238" t="str">
            <v>PROFESIONAL</v>
          </cell>
          <cell r="I238" t="str">
            <v>2 CONTRATACIÓN DIRECTA</v>
          </cell>
          <cell r="J238" t="str">
            <v>14 PRESTACIÓN DE SERVICIOS</v>
          </cell>
          <cell r="K238" t="str">
            <v>N/A</v>
          </cell>
          <cell r="L238">
            <v>81112209</v>
          </cell>
          <cell r="M238">
            <v>41823</v>
          </cell>
          <cell r="O238">
            <v>58323</v>
          </cell>
          <cell r="P238">
            <v>45072</v>
          </cell>
          <cell r="S238" t="str">
            <v>SIMPLIFICADO</v>
          </cell>
          <cell r="T238">
            <v>6997820</v>
          </cell>
          <cell r="U238">
            <v>41986920</v>
          </cell>
          <cell r="V238" t="str">
            <v>Cuarenta y un millones novecientos ochenta y seis mil novecientos veinte pesos</v>
          </cell>
          <cell r="X238" t="str">
            <v>1 PERSONA NATURAL</v>
          </cell>
          <cell r="Y238" t="str">
            <v>3 CÉDULA DE CIUDADANÍA</v>
          </cell>
          <cell r="Z238">
            <v>80201161</v>
          </cell>
          <cell r="AA238" t="str">
            <v>N-A</v>
          </cell>
          <cell r="AB238" t="str">
            <v>11 NO SE DILIGENCIA INFORMACIÓN PARA ESTE FORMULARIO EN ESTE PERÍODO DE REPORTE</v>
          </cell>
          <cell r="AC238" t="str">
            <v>MASCULINO</v>
          </cell>
          <cell r="AD238" t="str">
            <v>CUNDINAMARCA</v>
          </cell>
          <cell r="AE238" t="str">
            <v>BOGOTÁ</v>
          </cell>
          <cell r="AF238" t="str">
            <v>CARLOS</v>
          </cell>
          <cell r="AG238" t="str">
            <v>ALBERTO</v>
          </cell>
          <cell r="AH238" t="str">
            <v>BARRERO</v>
          </cell>
          <cell r="AI238" t="str">
            <v>CANTOR</v>
          </cell>
          <cell r="AJ238" t="str">
            <v>NO</v>
          </cell>
          <cell r="AK238" t="str">
            <v>6 NO CONSTITUYÓ GARANTÍAS</v>
          </cell>
          <cell r="AL238" t="str">
            <v>N-A</v>
          </cell>
          <cell r="AM238" t="str">
            <v>N-A</v>
          </cell>
          <cell r="AN238" t="str">
            <v>N-A</v>
          </cell>
          <cell r="AO238" t="str">
            <v>N-A</v>
          </cell>
          <cell r="AP238" t="str">
            <v>SAF-SUBDIRECCION ADMINISTRATIVA Y FINANCIERA</v>
          </cell>
          <cell r="AQ238" t="str">
            <v>GRUPO DE CONTRATOS</v>
          </cell>
          <cell r="AR238" t="str">
            <v>GRUPO DE TECNOLOGÍAS DE LA INFORMACIÓN Y LAS COMUNICACIONES</v>
          </cell>
          <cell r="AS238" t="str">
            <v>2 SUPERVISOR</v>
          </cell>
          <cell r="AT238" t="str">
            <v>3 CÉDULA DE CIUDADANÍA</v>
          </cell>
          <cell r="AU238">
            <v>79245176</v>
          </cell>
          <cell r="AV238" t="str">
            <v>CARLOS ARTURO SAENZ BARON</v>
          </cell>
          <cell r="AW238">
            <v>180</v>
          </cell>
          <cell r="AX238">
            <v>6</v>
          </cell>
          <cell r="AZ238" t="str">
            <v>3 ADICIÓN EN VALOR y EN TIEMPO</v>
          </cell>
          <cell r="BA238">
            <v>1</v>
          </cell>
          <cell r="BB238">
            <v>8164123</v>
          </cell>
          <cell r="BC238">
            <v>45253</v>
          </cell>
          <cell r="BD238">
            <v>35</v>
          </cell>
          <cell r="BE238">
            <v>45253</v>
          </cell>
          <cell r="BF238">
            <v>45072</v>
          </cell>
          <cell r="BH238">
            <v>45072</v>
          </cell>
          <cell r="BI238">
            <v>45291</v>
          </cell>
          <cell r="BS238" t="str">
            <v>2023420501000234E</v>
          </cell>
          <cell r="BT238">
            <v>50151043</v>
          </cell>
          <cell r="BU238" t="str">
            <v>EDNA ROCIO CASTRO</v>
          </cell>
          <cell r="BV238" t="str">
            <v>https://www.secop.gov.co/CO1BusinessLine/Tendering/BuyerWorkArea/Index?docUniqueIdentifier=CO1.BDOS.4432324</v>
          </cell>
          <cell r="BW238" t="str">
            <v>VIGENTE</v>
          </cell>
          <cell r="BY238" t="str">
            <v>https://community.secop.gov.co/Public/Tendering/OpportunityDetail/Index?noticeUID=CO1.NTC.4477319&amp;isFromPublicArea=True&amp;isModal=False</v>
          </cell>
          <cell r="BZ238" t="str">
            <v>Bogotá</v>
          </cell>
          <cell r="CA238" t="str">
            <v>D.C.</v>
          </cell>
          <cell r="CB238" t="str">
            <v>N-A</v>
          </cell>
          <cell r="CD238" t="str">
            <v>orfeo</v>
          </cell>
          <cell r="CE238" t="str">
            <v>@parquesnacionales.gov.co</v>
          </cell>
          <cell r="CF238" t="str">
            <v>orfeo@parquesnacionales.gov.co</v>
          </cell>
          <cell r="CG238" t="str">
            <v>INGENIERO DE SISTEMAS</v>
          </cell>
          <cell r="CH238">
            <v>2023</v>
          </cell>
          <cell r="CI238" t="str">
            <v>BANCO DE OCCIDENTE</v>
          </cell>
          <cell r="CJ238" t="str">
            <v>AHORROS</v>
          </cell>
          <cell r="CK238" t="str">
            <v>226-80575-2</v>
          </cell>
          <cell r="CL238" t="str">
            <v>27/10/1981</v>
          </cell>
          <cell r="CM238" t="str">
            <v>SI</v>
          </cell>
        </row>
        <row r="239">
          <cell r="A239" t="str">
            <v>NC-CPS-235-2023</v>
          </cell>
          <cell r="B239" t="str">
            <v>2 NACIONAL</v>
          </cell>
          <cell r="C239" t="str">
            <v>CD-NC-255-2023</v>
          </cell>
          <cell r="D239">
            <v>235</v>
          </cell>
          <cell r="E239" t="str">
            <v>CRISTIAN FERNANDO LEGUIZAMÓN CASTAÑEDA</v>
          </cell>
          <cell r="F239">
            <v>45079</v>
          </cell>
          <cell r="G239" t="str">
            <v>Prestar servicios profesionales para la operación y manejo de la emisora virtual de Parques Nacionales Naturales de Colombia, así como la generación, pre producción, producción y post producción de contenidos temáticos de audio y apoyo en transmisiones, en el marco de la implementación estrategia de comunicación para posicionar a Parques Nacionales Naturales de Colombia.</v>
          </cell>
          <cell r="H239" t="str">
            <v>PROFESIONAL</v>
          </cell>
          <cell r="I239" t="str">
            <v>2 CONTRATACIÓN DIRECTA</v>
          </cell>
          <cell r="J239" t="str">
            <v>14 PRESTACIÓN DE SERVICIOS</v>
          </cell>
          <cell r="K239" t="str">
            <v>N/A</v>
          </cell>
          <cell r="L239">
            <v>80161507</v>
          </cell>
          <cell r="M239">
            <v>42023</v>
          </cell>
          <cell r="O239">
            <v>59923</v>
          </cell>
          <cell r="P239">
            <v>45079</v>
          </cell>
          <cell r="S239" t="str">
            <v>SIMPLIFICADO</v>
          </cell>
          <cell r="T239">
            <v>6494854</v>
          </cell>
          <cell r="U239">
            <v>45463978</v>
          </cell>
          <cell r="V239" t="str">
            <v>Cuarenta y cinco millones cuatrocientos sesenta y tres mil novecientos setenta y ocho pesos</v>
          </cell>
          <cell r="X239" t="str">
            <v>1 PERSONA NATURAL</v>
          </cell>
          <cell r="Y239" t="str">
            <v>3 CÉDULA DE CIUDADANÍA</v>
          </cell>
          <cell r="Z239">
            <v>79954022</v>
          </cell>
          <cell r="AA239" t="str">
            <v>N-A</v>
          </cell>
          <cell r="AB239" t="str">
            <v>11 NO SE DILIGENCIA INFORMACIÓN PARA ESTE FORMULARIO EN ESTE PERÍODO DE REPORTE</v>
          </cell>
          <cell r="AC239" t="str">
            <v>MASCULINO</v>
          </cell>
          <cell r="AD239" t="str">
            <v>CUNDINAMARCA</v>
          </cell>
          <cell r="AE239" t="str">
            <v>AGUA DE DIOS</v>
          </cell>
          <cell r="AF239" t="str">
            <v>CRISTIAN</v>
          </cell>
          <cell r="AG239" t="str">
            <v>FERNANDO</v>
          </cell>
          <cell r="AH239" t="str">
            <v>LEGUIZAMÓN</v>
          </cell>
          <cell r="AI239" t="str">
            <v>CASTAÑEDA</v>
          </cell>
          <cell r="AJ239" t="str">
            <v>NO</v>
          </cell>
          <cell r="AK239" t="str">
            <v>6 NO CONSTITUYÓ GARANTÍAS</v>
          </cell>
          <cell r="AL239" t="str">
            <v>N-A</v>
          </cell>
          <cell r="AM239" t="str">
            <v>N-A</v>
          </cell>
          <cell r="AN239" t="str">
            <v>N-A</v>
          </cell>
          <cell r="AO239" t="str">
            <v>N-A</v>
          </cell>
          <cell r="AP239" t="str">
            <v>SAF-SUBDIRECCION ADMINISTRATIVA Y FINANCIERA</v>
          </cell>
          <cell r="AQ239" t="str">
            <v>GRUPO DE CONTRATOS</v>
          </cell>
          <cell r="AR239" t="str">
            <v>GRUPO DE COMUNICACIONES</v>
          </cell>
          <cell r="AS239" t="str">
            <v>2 SUPERVISOR</v>
          </cell>
          <cell r="AT239" t="str">
            <v>3 CÉDULA DE CIUDADANÍA</v>
          </cell>
          <cell r="AU239">
            <v>79590259</v>
          </cell>
          <cell r="AV239" t="str">
            <v>JUAN CARLOS CUERVO LEON</v>
          </cell>
          <cell r="AW239">
            <v>210</v>
          </cell>
          <cell r="AX239">
            <v>7</v>
          </cell>
          <cell r="BF239">
            <v>45079</v>
          </cell>
          <cell r="BH239">
            <v>45079</v>
          </cell>
          <cell r="BI239">
            <v>45290</v>
          </cell>
          <cell r="BS239" t="str">
            <v>2023420501000235E</v>
          </cell>
          <cell r="BT239">
            <v>45463978</v>
          </cell>
          <cell r="BU239" t="str">
            <v>MYRIAM JANETH GONZALEZ</v>
          </cell>
          <cell r="BV239" t="str">
            <v>https://www.secop.gov.co/CO1BusinessLine/Tendering/BuyerWorkArea/Index?DocUniqueIdentifier=CO1.BDOS.4467020</v>
          </cell>
          <cell r="BW239" t="str">
            <v>VIGENTE</v>
          </cell>
          <cell r="BY239" t="str">
            <v>https://community.secop.gov.co/Public/Tendering/OpportunityDetail/Index?noticeUID=CO1.NTC.4508055&amp;isFromPublicArea=True&amp;isModal=False</v>
          </cell>
          <cell r="BZ239" t="str">
            <v>Bogotá</v>
          </cell>
          <cell r="CA239" t="str">
            <v>D.C.</v>
          </cell>
          <cell r="CB239" t="str">
            <v>N-A</v>
          </cell>
          <cell r="CC239">
            <v>45066</v>
          </cell>
          <cell r="CE239" t="str">
            <v>@parquesnacionales.gov.co</v>
          </cell>
          <cell r="CF239" t="str">
            <v>@parquesnacionales.gov.co</v>
          </cell>
          <cell r="CG239" t="str">
            <v>PROFESIONAL EN MEDIOS AUDIOVISUALES</v>
          </cell>
          <cell r="CH239">
            <v>2023</v>
          </cell>
          <cell r="CI239" t="str">
            <v>DAVIVIENDA</v>
          </cell>
          <cell r="CJ239" t="str">
            <v>AHORROS</v>
          </cell>
          <cell r="CK239" t="str">
            <v>006400693815</v>
          </cell>
          <cell r="CL239" t="str">
            <v>15/11/1979</v>
          </cell>
          <cell r="CM239" t="str">
            <v>NO</v>
          </cell>
        </row>
        <row r="240">
          <cell r="A240" t="str">
            <v>NC-CPS-236-2023</v>
          </cell>
          <cell r="B240" t="str">
            <v>2 NACIONAL</v>
          </cell>
          <cell r="C240" t="str">
            <v>CD-NC-256-2023</v>
          </cell>
          <cell r="D240">
            <v>236</v>
          </cell>
          <cell r="E240" t="str">
            <v>MARGARITA MARÍA PULGARÍN PÉREZ</v>
          </cell>
          <cell r="F240">
            <v>45079</v>
          </cell>
          <cell r="G240" t="str">
            <v>Prestar servicios profesionales en el grupo de procesos corporativos para realizar la valoración secundaria, establecer la disposición final de los documentos de archivo, apoyar la elaboración y/o actualización de las tablas de retención documental en el marco de la planeación establecida en el plan institucional de archivos de PNNC, en cumplimiento del proyecto de fortalecimiento a la capacidad institucional.</v>
          </cell>
          <cell r="H240" t="str">
            <v>PROFESIONAL</v>
          </cell>
          <cell r="I240" t="str">
            <v>2 CONTRATACIÓN DIRECTA</v>
          </cell>
          <cell r="J240" t="str">
            <v>14 PRESTACIÓN DE SERVICIOS</v>
          </cell>
          <cell r="K240" t="str">
            <v>N/A</v>
          </cell>
          <cell r="L240">
            <v>80111600</v>
          </cell>
          <cell r="M240">
            <v>42923</v>
          </cell>
          <cell r="O240">
            <v>60023</v>
          </cell>
          <cell r="P240">
            <v>45079</v>
          </cell>
          <cell r="S240" t="str">
            <v>SIMPLIFICADO</v>
          </cell>
          <cell r="T240">
            <v>5271476</v>
          </cell>
          <cell r="U240">
            <v>36900332</v>
          </cell>
          <cell r="V240" t="str">
            <v>Treinta y seis millones novecientos mil trescientos treinta y dos pesos</v>
          </cell>
          <cell r="X240" t="str">
            <v>1 PERSONA NATURAL</v>
          </cell>
          <cell r="Y240" t="str">
            <v>3 CÉDULA DE CIUDADANÍA</v>
          </cell>
          <cell r="Z240">
            <v>52118218</v>
          </cell>
          <cell r="AA240" t="str">
            <v>N-A</v>
          </cell>
          <cell r="AB240" t="str">
            <v>11 NO SE DILIGENCIA INFORMACIÓN PARA ESTE FORMULARIO EN ESTE PERÍODO DE REPORTE</v>
          </cell>
          <cell r="AC240" t="str">
            <v>FEMENINO</v>
          </cell>
          <cell r="AD240" t="str">
            <v>VALLE DEL CAUCA</v>
          </cell>
          <cell r="AE240" t="str">
            <v>GUADALAJARA DE BUGA</v>
          </cell>
          <cell r="AF240" t="str">
            <v>MARGARITA</v>
          </cell>
          <cell r="AG240" t="str">
            <v>MARÍA</v>
          </cell>
          <cell r="AH240" t="str">
            <v>PULGARÍN</v>
          </cell>
          <cell r="AI240" t="str">
            <v>PÉREZ</v>
          </cell>
          <cell r="AJ240" t="str">
            <v>NO</v>
          </cell>
          <cell r="AK240" t="str">
            <v>6 NO CONSTITUYÓ GARANTÍAS</v>
          </cell>
          <cell r="AL240" t="str">
            <v>N-A</v>
          </cell>
          <cell r="AM240" t="str">
            <v>N-A</v>
          </cell>
          <cell r="AN240" t="str">
            <v>N-A</v>
          </cell>
          <cell r="AO240" t="str">
            <v>N-A</v>
          </cell>
          <cell r="AP240" t="str">
            <v>SAF-SUBDIRECCION ADMINISTRATIVA Y FINANCIERA</v>
          </cell>
          <cell r="AQ240" t="str">
            <v>GRUPO DE CONTRATOS</v>
          </cell>
          <cell r="AR240" t="str">
            <v>GRUPO DE PROCESOS CORPORATIVOS</v>
          </cell>
          <cell r="AS240" t="str">
            <v>2 SUPERVISOR</v>
          </cell>
          <cell r="AT240" t="str">
            <v>3 CÉDULA DE CIUDADANÍA</v>
          </cell>
          <cell r="AU240">
            <v>65586489</v>
          </cell>
          <cell r="AV240" t="str">
            <v>SANDRA LOZANO OYUELA</v>
          </cell>
          <cell r="AW240">
            <v>210</v>
          </cell>
          <cell r="AX240">
            <v>7</v>
          </cell>
          <cell r="BF240">
            <v>45079</v>
          </cell>
          <cell r="BH240">
            <v>45079</v>
          </cell>
          <cell r="BI240">
            <v>45290</v>
          </cell>
          <cell r="BS240" t="str">
            <v>2023420501000236E</v>
          </cell>
          <cell r="BT240">
            <v>36900332</v>
          </cell>
          <cell r="BU240" t="str">
            <v>MYRIAM JANETH GONZALEZ</v>
          </cell>
          <cell r="BV240" t="str">
            <v>https://www.secop.gov.co/CO1BusinessLine/Tendering/BuyerWorkArea/Index?docUniqueIdentifier=CO1.BDOS.4492856</v>
          </cell>
          <cell r="BW240" t="str">
            <v>VIGENTE</v>
          </cell>
          <cell r="BY240" t="str">
            <v>https://community.secop.gov.co/Public/Tendering/OpportunityDetail/Index?noticeUID=CO1.NTC.4505024&amp;isFromPublicArea=True&amp;isModal=False</v>
          </cell>
          <cell r="BZ240" t="str">
            <v>Bogotá</v>
          </cell>
          <cell r="CA240" t="str">
            <v>D.C.</v>
          </cell>
          <cell r="CB240" t="str">
            <v>N-A</v>
          </cell>
          <cell r="CC240">
            <v>45079</v>
          </cell>
          <cell r="CE240" t="str">
            <v>@parquesnacionales.gov.co</v>
          </cell>
          <cell r="CF240" t="str">
            <v>@parquesnacionales.gov.co</v>
          </cell>
          <cell r="CG240" t="str">
            <v>ANTROPOLOGA</v>
          </cell>
          <cell r="CH240">
            <v>2023</v>
          </cell>
          <cell r="CI240" t="str">
            <v>DAVIVIENDA</v>
          </cell>
          <cell r="CJ240" t="str">
            <v>AHORROS</v>
          </cell>
          <cell r="CK240" t="str">
            <v>455070048794</v>
          </cell>
          <cell r="CL240" t="str">
            <v>06/01/1974</v>
          </cell>
          <cell r="CM240" t="str">
            <v>SI</v>
          </cell>
        </row>
        <row r="241">
          <cell r="A241" t="str">
            <v>NC-CPS-237-2023</v>
          </cell>
          <cell r="B241" t="str">
            <v>2 NACIONAL</v>
          </cell>
          <cell r="C241" t="str">
            <v>CD-NC-257-2023</v>
          </cell>
          <cell r="D241">
            <v>237</v>
          </cell>
          <cell r="E241" t="str">
            <v>LADY VIVIANA ESTEBAN GARCÍA</v>
          </cell>
          <cell r="F241">
            <v>45084</v>
          </cell>
          <cell r="G241" t="str">
            <v>Prestación de servicios profesionales para la implementación y seguimiento de la política pública CONPES 4050, para la consolidación del SINAP, desde la Subdirección de Gestión y Manejo de Áreas Protegidas, en lo relacionado con el objetivo 3 de manejo efectivo de las áreas protegidas, así como contribuir con los reportes que se deban hacer sobre el mismo tema.</v>
          </cell>
          <cell r="H241" t="str">
            <v>PROFESIONAL</v>
          </cell>
          <cell r="I241" t="str">
            <v>2 CONTRATACIÓN DIRECTA</v>
          </cell>
          <cell r="J241" t="str">
            <v>14 PRESTACIÓN DE SERVICIOS</v>
          </cell>
          <cell r="K241" t="str">
            <v>N/A</v>
          </cell>
          <cell r="L241">
            <v>77101604</v>
          </cell>
          <cell r="M241">
            <v>30323</v>
          </cell>
          <cell r="O241">
            <v>60923</v>
          </cell>
          <cell r="P241">
            <v>45084</v>
          </cell>
          <cell r="S241" t="str">
            <v>SIMPLIFICADO</v>
          </cell>
          <cell r="T241">
            <v>6884546</v>
          </cell>
          <cell r="U241">
            <v>41307276</v>
          </cell>
          <cell r="V241" t="str">
            <v>Cuarenta y un millones trescientos siete mil doscientos setenta y seis pesos</v>
          </cell>
          <cell r="X241" t="str">
            <v>1 PERSONA NATURAL</v>
          </cell>
          <cell r="Y241" t="str">
            <v>3 CÉDULA DE CIUDADANÍA</v>
          </cell>
          <cell r="Z241">
            <v>1020724746</v>
          </cell>
          <cell r="AA241" t="str">
            <v>N-A</v>
          </cell>
          <cell r="AB241" t="str">
            <v>11 NO SE DILIGENCIA INFORMACIÓN PARA ESTE FORMULARIO EN ESTE PERÍODO DE REPORTE</v>
          </cell>
          <cell r="AC241" t="str">
            <v>FEMENINO</v>
          </cell>
          <cell r="AD241" t="str">
            <v>CUNDINAMARCA</v>
          </cell>
          <cell r="AE241" t="str">
            <v>BOGOTÁ</v>
          </cell>
          <cell r="AF241" t="str">
            <v>LADY</v>
          </cell>
          <cell r="AG241" t="str">
            <v>VIVIANA</v>
          </cell>
          <cell r="AH241" t="str">
            <v>ESTEBAN</v>
          </cell>
          <cell r="AI241" t="str">
            <v>GARCÍA</v>
          </cell>
          <cell r="AJ241" t="str">
            <v>NO</v>
          </cell>
          <cell r="AK241" t="str">
            <v>6 NO CONSTITUYÓ GARANTÍAS</v>
          </cell>
          <cell r="AL241" t="str">
            <v>N-A</v>
          </cell>
          <cell r="AM241" t="str">
            <v>N-A</v>
          </cell>
          <cell r="AN241" t="str">
            <v>N-A</v>
          </cell>
          <cell r="AO241" t="str">
            <v>N-A</v>
          </cell>
          <cell r="AP241" t="str">
            <v>SGMAP-SUBDIRECCION DE GESTION Y MANEJO DE AREAS PROTEGIDAS</v>
          </cell>
          <cell r="AQ241" t="str">
            <v>GRUPO DE CONTRATOS</v>
          </cell>
          <cell r="AR241" t="str">
            <v>GRUPO DE GESTIÓN E INTEGRACIÓN DEL SINAP</v>
          </cell>
          <cell r="AS241" t="str">
            <v>2 SUPERVISOR</v>
          </cell>
          <cell r="AT241" t="str">
            <v>3 CÉDULA DE CIUDADANÍA</v>
          </cell>
          <cell r="AU241">
            <v>5947992</v>
          </cell>
          <cell r="AV241" t="str">
            <v>LUIS ALBERTO CRUZ COLORADO</v>
          </cell>
          <cell r="AW241">
            <v>180</v>
          </cell>
          <cell r="AX241">
            <v>6</v>
          </cell>
          <cell r="BB241">
            <v>-33504790</v>
          </cell>
          <cell r="BF241">
            <v>45084</v>
          </cell>
          <cell r="BH241">
            <v>45084</v>
          </cell>
          <cell r="BI241">
            <v>45117</v>
          </cell>
          <cell r="BJ241">
            <v>45117</v>
          </cell>
          <cell r="BS241" t="str">
            <v>2023420501000237E</v>
          </cell>
          <cell r="BT241">
            <v>7802486</v>
          </cell>
          <cell r="BU241" t="str">
            <v>MYRIAM JANETH GONZALEZ</v>
          </cell>
          <cell r="BV241" t="str">
            <v>https://www.secop.gov.co/CO1BusinessLine/Tendering/BuyerWorkArea/Index?docUniqueIdentifier=CO1.BDOS.4525790</v>
          </cell>
          <cell r="BW241" t="str">
            <v>TERMINADO ANTICIPADAMENTE</v>
          </cell>
          <cell r="BY241" t="str">
            <v>https://community.secop.gov.co/Public/Tendering/OpportunityDetail/Index?noticeUID=CO1.NTC.4533839&amp;isFromPublicArea=True&amp;isModal=False</v>
          </cell>
          <cell r="BZ241" t="str">
            <v>Bogotá</v>
          </cell>
          <cell r="CA241" t="str">
            <v>D.C.</v>
          </cell>
          <cell r="CB241" t="str">
            <v>N-A</v>
          </cell>
          <cell r="CC241">
            <v>45084</v>
          </cell>
          <cell r="CE241" t="str">
            <v>@parquesnacionales.gov.co</v>
          </cell>
          <cell r="CF241" t="str">
            <v>@parquesnacionales.gov.co</v>
          </cell>
          <cell r="CG241" t="str">
            <v>BIOLOGA</v>
          </cell>
          <cell r="CH241">
            <v>2023</v>
          </cell>
          <cell r="CI241" t="str">
            <v>DAVIVIENDA</v>
          </cell>
          <cell r="CJ241" t="str">
            <v>AHORROS</v>
          </cell>
          <cell r="CK241" t="str">
            <v>007770266828</v>
          </cell>
          <cell r="CL241" t="str">
            <v>09/06/1987</v>
          </cell>
          <cell r="CM241" t="str">
            <v>NO</v>
          </cell>
        </row>
        <row r="242">
          <cell r="A242" t="str">
            <v>NC-CPS-238-2023</v>
          </cell>
          <cell r="B242" t="str">
            <v>2 NACIONAL</v>
          </cell>
          <cell r="C242" t="str">
            <v>CD-NC-259-2023</v>
          </cell>
          <cell r="D242">
            <v>238</v>
          </cell>
          <cell r="E242" t="str">
            <v>MIGUEL ANGEL OLARTE REYES</v>
          </cell>
          <cell r="F242">
            <v>45086</v>
          </cell>
          <cell r="G242" t="str">
            <v>Prestar servicios profesionales en la Oficina Asesora de Planeación de Parques Nacionales Naturales de Colombia en la programación, actualización y seguimiento de los proyectos de inversión de Parques Nacionales Naturales de Colombia, con énfasis en los procesos administrativos y presupuestales por diversas fuentes de financiación de las Direcciones Territoriales, acorde con el marco normativo vigente y el modelo integrado de planeación y gestión.</v>
          </cell>
          <cell r="H242" t="str">
            <v>PROFESIONAL</v>
          </cell>
          <cell r="I242" t="str">
            <v>2 CONTRATACIÓN DIRECTA</v>
          </cell>
          <cell r="J242" t="str">
            <v>14 PRESTACIÓN DE SERVICIOS</v>
          </cell>
          <cell r="K242" t="str">
            <v>N/A</v>
          </cell>
          <cell r="L242">
            <v>80101504</v>
          </cell>
          <cell r="M242">
            <v>43123</v>
          </cell>
          <cell r="O242">
            <v>62123</v>
          </cell>
          <cell r="P242">
            <v>45175</v>
          </cell>
          <cell r="S242" t="str">
            <v>SIMPLIFICADO</v>
          </cell>
          <cell r="T242">
            <v>8000000</v>
          </cell>
          <cell r="U242">
            <v>52000000</v>
          </cell>
          <cell r="V242" t="str">
            <v xml:space="preserve">Cincuenta y dos millones de pesos </v>
          </cell>
          <cell r="X242" t="str">
            <v>1 PERSONA NATURAL</v>
          </cell>
          <cell r="Y242" t="str">
            <v>3 CÉDULA DE CIUDADANÍA</v>
          </cell>
          <cell r="Z242">
            <v>79877506</v>
          </cell>
          <cell r="AA242" t="str">
            <v>N-A</v>
          </cell>
          <cell r="AB242" t="str">
            <v>11 NO SE DILIGENCIA INFORMACIÓN PARA ESTE FORMULARIO EN ESTE PERÍODO DE REPORTE</v>
          </cell>
          <cell r="AC242" t="str">
            <v>MASCULINO</v>
          </cell>
          <cell r="AD242" t="str">
            <v>CUNDINAMARCA</v>
          </cell>
          <cell r="AE242" t="str">
            <v>BOGOTÁ</v>
          </cell>
          <cell r="AF242" t="str">
            <v>MIGUEL</v>
          </cell>
          <cell r="AG242" t="str">
            <v>ANGEL</v>
          </cell>
          <cell r="AH242" t="str">
            <v>OLARTE</v>
          </cell>
          <cell r="AI242" t="str">
            <v>REYES</v>
          </cell>
          <cell r="AJ242" t="str">
            <v>NO</v>
          </cell>
          <cell r="AK242" t="str">
            <v>6 NO CONSTITUYÓ GARANTÍAS</v>
          </cell>
          <cell r="AL242" t="str">
            <v>N-A</v>
          </cell>
          <cell r="AM242" t="str">
            <v>N-A</v>
          </cell>
          <cell r="AN242" t="str">
            <v>N-A</v>
          </cell>
          <cell r="AO242" t="str">
            <v>N-A</v>
          </cell>
          <cell r="AP242" t="str">
            <v>SAF-SUBDIRECCION ADMINISTRATIVA Y FINANCIERA</v>
          </cell>
          <cell r="AQ242" t="str">
            <v>GRUPO DE CONTRATOS</v>
          </cell>
          <cell r="AR242" t="str">
            <v xml:space="preserve">OFICINA ASESORA DE PLANEACIÓN </v>
          </cell>
          <cell r="AS242" t="str">
            <v>2 SUPERVISOR</v>
          </cell>
          <cell r="AT242" t="str">
            <v>3 CÉDULA DE CIUDADANÍA</v>
          </cell>
          <cell r="AU242">
            <v>80076849</v>
          </cell>
          <cell r="AV242" t="str">
            <v>ANDRES MAURICIO LEON LOPEZ</v>
          </cell>
          <cell r="AW242">
            <v>195</v>
          </cell>
          <cell r="AX242">
            <v>6.5</v>
          </cell>
          <cell r="AZ242" t="str">
            <v>3 ADICIÓN EN VALOR y EN TIEMPO</v>
          </cell>
          <cell r="BA242">
            <v>1</v>
          </cell>
          <cell r="BB242">
            <v>1866667</v>
          </cell>
          <cell r="BC242">
            <v>45282</v>
          </cell>
          <cell r="BD242">
            <v>7</v>
          </cell>
          <cell r="BE242">
            <v>45282</v>
          </cell>
          <cell r="BF242">
            <v>45175</v>
          </cell>
          <cell r="BH242">
            <v>45086</v>
          </cell>
          <cell r="BI242">
            <v>45290</v>
          </cell>
          <cell r="BS242" t="str">
            <v>2023420501000238E</v>
          </cell>
          <cell r="BT242">
            <v>53866667</v>
          </cell>
          <cell r="BU242" t="str">
            <v>MYRIAM JANETH GONZALEZ</v>
          </cell>
          <cell r="BV242" t="str">
            <v>https://www.secop.gov.co/CO1BusinessLine/Tendering/BuyerWorkArea/Index?docUniqueIdentifier=CO1.BDOS.4541223</v>
          </cell>
          <cell r="BW242" t="str">
            <v>VIGENTE</v>
          </cell>
          <cell r="BY242" t="str">
            <v>https://community.secop.gov.co/Public/Tendering/OpportunityDetail/Index?noticeUID=CO1.NTC.4547861&amp;isFromPublicArea=True&amp;isModal=False</v>
          </cell>
          <cell r="BZ242" t="str">
            <v>Bogotá</v>
          </cell>
          <cell r="CA242" t="str">
            <v>D.C.</v>
          </cell>
          <cell r="CB242" t="str">
            <v>N-A</v>
          </cell>
          <cell r="CC242">
            <v>45086</v>
          </cell>
          <cell r="CD242" t="str">
            <v>miguel.olarte</v>
          </cell>
          <cell r="CE242" t="str">
            <v>@parquesnacionales.gov.co</v>
          </cell>
          <cell r="CF242" t="str">
            <v>miguel.olarte@parquesnacionales.gov.co</v>
          </cell>
          <cell r="CG242" t="str">
            <v>ADMINISTRADOR DE EMPRESAS</v>
          </cell>
          <cell r="CH242">
            <v>2023</v>
          </cell>
          <cell r="CI242" t="str">
            <v>BANCOLOMBIA</v>
          </cell>
          <cell r="CJ242" t="str">
            <v>AHORROS</v>
          </cell>
          <cell r="CK242" t="str">
            <v>17225380091</v>
          </cell>
          <cell r="CL242" t="str">
            <v>05/01/1978</v>
          </cell>
          <cell r="CM242" t="str">
            <v>NO</v>
          </cell>
        </row>
        <row r="243">
          <cell r="A243" t="str">
            <v>NC-CPS-239-2023</v>
          </cell>
          <cell r="B243" t="str">
            <v>2 NACIONAL</v>
          </cell>
          <cell r="C243" t="str">
            <v>CD-NC-262-2023</v>
          </cell>
          <cell r="D243">
            <v>239</v>
          </cell>
          <cell r="E243" t="str">
            <v>FABIAN ENRIQUE CASTRO VARGAS</v>
          </cell>
          <cell r="F243">
            <v>45093</v>
          </cell>
          <cell r="G243" t="str">
            <v>Prestar servicios profesionales en el grupo de procesos corporativos para la elaboración y/o actualización de herramientas e instrumentos archivísticos cumpliendo con las normas, metodologías y requisitos en el marco del modelo de gestión documental y administración de archivos mgda, en cumplimiento del proyecto de fortalecimiento a la capacidad institucional.</v>
          </cell>
          <cell r="H243" t="str">
            <v>PROFESIONAL</v>
          </cell>
          <cell r="I243" t="str">
            <v>2 CONTRATACIÓN DIRECTA</v>
          </cell>
          <cell r="J243" t="str">
            <v>14 PRESTACIÓN DE SERVICIOS</v>
          </cell>
          <cell r="K243" t="str">
            <v>N/A</v>
          </cell>
          <cell r="L243">
            <v>80111600</v>
          </cell>
          <cell r="M243">
            <v>44123</v>
          </cell>
          <cell r="O243">
            <v>64523</v>
          </cell>
          <cell r="P243">
            <v>45093</v>
          </cell>
          <cell r="S243" t="str">
            <v>SIMPLIFICADO</v>
          </cell>
          <cell r="T243">
            <v>5271476</v>
          </cell>
          <cell r="U243">
            <v>34264594</v>
          </cell>
          <cell r="V243" t="str">
            <v>Treinta y cuatro millones doscientos sesenta y cuatro mil quinientos noventa y cuatro pesos</v>
          </cell>
          <cell r="X243" t="str">
            <v>1 PERSONA NATURAL</v>
          </cell>
          <cell r="Y243" t="str">
            <v>3 CÉDULA DE CIUDADANÍA</v>
          </cell>
          <cell r="Z243">
            <v>79806408</v>
          </cell>
          <cell r="AA243" t="str">
            <v>N-A</v>
          </cell>
          <cell r="AB243" t="str">
            <v>11 NO SE DILIGENCIA INFORMACIÓN PARA ESTE FORMULARIO EN ESTE PERÍODO DE REPORTE</v>
          </cell>
          <cell r="AC243" t="str">
            <v>MASCULINO</v>
          </cell>
          <cell r="AD243" t="str">
            <v>CUNDINAMARCA</v>
          </cell>
          <cell r="AE243" t="str">
            <v>BOGOTÁ</v>
          </cell>
          <cell r="AF243" t="str">
            <v>FABIAN</v>
          </cell>
          <cell r="AG243" t="str">
            <v>ENRIQUE</v>
          </cell>
          <cell r="AH243" t="str">
            <v>CASTRO</v>
          </cell>
          <cell r="AI243" t="str">
            <v>VARGAS</v>
          </cell>
          <cell r="AJ243" t="str">
            <v>NO</v>
          </cell>
          <cell r="AK243" t="str">
            <v>6 NO CONSTITUYÓ GARANTÍAS</v>
          </cell>
          <cell r="AL243" t="str">
            <v>N-A</v>
          </cell>
          <cell r="AM243" t="str">
            <v>N-A</v>
          </cell>
          <cell r="AN243" t="str">
            <v>N-A</v>
          </cell>
          <cell r="AO243" t="str">
            <v>N-A</v>
          </cell>
          <cell r="AP243" t="str">
            <v>SAF-SUBDIRECCION ADMINISTRATIVA Y FINANCIERA</v>
          </cell>
          <cell r="AQ243" t="str">
            <v>GRUPO DE CONTRATOS</v>
          </cell>
          <cell r="AR243" t="str">
            <v>GRUPO DE PROCESOS CORPORATIVOS</v>
          </cell>
          <cell r="AS243" t="str">
            <v>2 SUPERVISOR</v>
          </cell>
          <cell r="AT243" t="str">
            <v>3 CÉDULA DE CIUDADANÍA</v>
          </cell>
          <cell r="AU243">
            <v>65586489</v>
          </cell>
          <cell r="AV243" t="str">
            <v>SANDRA LOZANO OYUELA</v>
          </cell>
          <cell r="AW243">
            <v>195</v>
          </cell>
          <cell r="AX243">
            <v>6.5</v>
          </cell>
          <cell r="BF243">
            <v>45093</v>
          </cell>
          <cell r="BH243">
            <v>45093</v>
          </cell>
          <cell r="BI243">
            <v>45290</v>
          </cell>
          <cell r="BS243" t="str">
            <v>2023420501000239E</v>
          </cell>
          <cell r="BT243">
            <v>34264594</v>
          </cell>
          <cell r="BU243" t="str">
            <v>MYRIAM JANETH GONZALEZ</v>
          </cell>
          <cell r="BV243" t="str">
            <v>https://www.secop.gov.co/CO1BusinessLine/Tendering/BuyerWorkArea/Index?docUniqueIdentifier=CO1.BDOS.4582461</v>
          </cell>
          <cell r="BW243" t="str">
            <v>VIGENTE</v>
          </cell>
          <cell r="BY243" t="str">
            <v>https://community.secop.gov.co/Public/Tendering/OpportunityDetail/Index?noticeUID=CO1.NTC.4590062&amp;isFromPublicArea=True&amp;isModal=False</v>
          </cell>
          <cell r="BZ243" t="str">
            <v>Bogotá</v>
          </cell>
          <cell r="CA243" t="str">
            <v>D.C.</v>
          </cell>
          <cell r="CB243" t="str">
            <v>N-A</v>
          </cell>
          <cell r="CC243">
            <v>45093</v>
          </cell>
          <cell r="CD243" t="str">
            <v>Fabián.castro</v>
          </cell>
          <cell r="CE243" t="str">
            <v>@parquesnacionales.gov.co</v>
          </cell>
          <cell r="CF243" t="str">
            <v>Fabián.castro@parquesnacionales.gov.co</v>
          </cell>
          <cell r="CG243" t="str">
            <v>PROFESIONAL EN SISTEMAS DE INFORAMACION Y DOCUMENTACION, BIBLIOTECOLOGO Y ARCHIVISTICO</v>
          </cell>
          <cell r="CH243">
            <v>2023</v>
          </cell>
          <cell r="CI243" t="str">
            <v>DAVIVIENDA</v>
          </cell>
          <cell r="CJ243" t="str">
            <v>AHORROS</v>
          </cell>
          <cell r="CK243" t="str">
            <v>000030551246</v>
          </cell>
          <cell r="CL243" t="str">
            <v>23/08/1976</v>
          </cell>
          <cell r="CM243" t="str">
            <v>NO</v>
          </cell>
        </row>
        <row r="244">
          <cell r="A244" t="str">
            <v>NC-CPS-240-2023</v>
          </cell>
          <cell r="B244" t="str">
            <v>2 NACIONAL</v>
          </cell>
          <cell r="C244" t="str">
            <v>CD-NC-260-2023</v>
          </cell>
          <cell r="D244">
            <v>240</v>
          </cell>
          <cell r="E244" t="str">
            <v>HUGO ENRIQUE NAVARRO MANRIQUE</v>
          </cell>
          <cell r="F244">
            <v>45097</v>
          </cell>
          <cell r="G244" t="str">
            <v>Prestación de servicios profesionales para diseñar e implementar una estrategia que permita la construcción y consolidación de la memoria institucional de Parques Nacionales Naturales, según los criterios del proceso de Gestión del Conocimiento y la Innovación (GESCO + I), tendiente a optimizar el uso y aprovechamiento de la información producida por la Entidad.</v>
          </cell>
          <cell r="H244" t="str">
            <v>PROFESIONAL</v>
          </cell>
          <cell r="I244" t="str">
            <v>2 CONTRATACIÓN DIRECTA</v>
          </cell>
          <cell r="J244" t="str">
            <v>14 PRESTACIÓN DE SERVICIOS</v>
          </cell>
          <cell r="K244" t="str">
            <v>N/A</v>
          </cell>
          <cell r="L244">
            <v>81112002</v>
          </cell>
          <cell r="M244">
            <v>29823</v>
          </cell>
          <cell r="O244">
            <v>64723</v>
          </cell>
          <cell r="P244">
            <v>45097</v>
          </cell>
          <cell r="S244" t="str">
            <v>SIMPLIFICADO</v>
          </cell>
          <cell r="T244">
            <v>10258831</v>
          </cell>
          <cell r="U244">
            <v>61552986</v>
          </cell>
          <cell r="V244" t="str">
            <v>Sesenta y un millones quinientos cincuenta y dos mil novecientos ochenta y seis pesos</v>
          </cell>
          <cell r="X244" t="str">
            <v>1 PERSONA NATURAL</v>
          </cell>
          <cell r="Y244" t="str">
            <v>3 CÉDULA DE CIUDADANÍA</v>
          </cell>
          <cell r="Z244">
            <v>79656262</v>
          </cell>
          <cell r="AA244" t="str">
            <v>N-A</v>
          </cell>
          <cell r="AB244" t="str">
            <v>11 NO SE DILIGENCIA INFORMACIÓN PARA ESTE FORMULARIO EN ESTE PERÍODO DE REPORTE</v>
          </cell>
          <cell r="AC244" t="str">
            <v>MASCULINO</v>
          </cell>
          <cell r="AD244" t="str">
            <v>TOLIMA</v>
          </cell>
          <cell r="AE244" t="str">
            <v>ESPINAL</v>
          </cell>
          <cell r="AF244" t="str">
            <v>HUGO</v>
          </cell>
          <cell r="AG244" t="str">
            <v>ENRIQUE</v>
          </cell>
          <cell r="AH244" t="str">
            <v>NAVARRO</v>
          </cell>
          <cell r="AI244" t="str">
            <v>MANRIQUE</v>
          </cell>
          <cell r="AJ244" t="str">
            <v>SI</v>
          </cell>
          <cell r="AK244" t="str">
            <v>1 PÓLIZA</v>
          </cell>
          <cell r="AL244" t="str">
            <v>12 SEGUROS DEL ESTADO</v>
          </cell>
          <cell r="AM244" t="str">
            <v>2 CUMPLIMIENTO</v>
          </cell>
          <cell r="AN244">
            <v>45098</v>
          </cell>
          <cell r="AO244" t="str">
            <v>15-46-101034356</v>
          </cell>
          <cell r="AP244" t="str">
            <v>SGMAP-SUBDIRECCION DE GESTION Y MANEJO DE AREAS PROTEGIDAS</v>
          </cell>
          <cell r="AQ244" t="str">
            <v>GRUPO DE CONTRATOS</v>
          </cell>
          <cell r="AR244" t="str">
            <v>GRUPO DE GESTIÓN DEL CONOCIMIENTO E INNOVACIÓN</v>
          </cell>
          <cell r="AS244" t="str">
            <v>2 SUPERVISOR</v>
          </cell>
          <cell r="AT244" t="str">
            <v>3 CÉDULA DE CIUDADANÍA</v>
          </cell>
          <cell r="AU244">
            <v>51723033</v>
          </cell>
          <cell r="AV244" t="str">
            <v>LUZ MILA SOTELO DELGADILLO</v>
          </cell>
          <cell r="AW244">
            <v>180</v>
          </cell>
          <cell r="AX244">
            <v>6</v>
          </cell>
          <cell r="BF244">
            <v>45097</v>
          </cell>
          <cell r="BH244">
            <v>45098</v>
          </cell>
          <cell r="BI244">
            <v>45280</v>
          </cell>
          <cell r="BS244" t="str">
            <v>2023420501000240E</v>
          </cell>
          <cell r="BT244">
            <v>61552986</v>
          </cell>
          <cell r="BU244" t="str">
            <v>MYRIAM JANETH GONZALEZ</v>
          </cell>
          <cell r="BV244" t="str">
            <v>https://www.secop.gov.co/CO1BusinessLine/Tendering/BuyerWorkArea/Index?docUniqueIdentifier=CO1.BDOS.4557076</v>
          </cell>
          <cell r="BW244" t="str">
            <v>VIGENTE</v>
          </cell>
          <cell r="BY244" t="str">
            <v>https://community.secop.gov.co/Public/Tendering/OpportunityDetail/Index?noticeUID=CO1.NTC.4569689&amp;isFromPublicArea=True&amp;isModal=False</v>
          </cell>
          <cell r="BZ244" t="str">
            <v>Bogotá</v>
          </cell>
          <cell r="CA244" t="str">
            <v>D.C.</v>
          </cell>
          <cell r="CB244">
            <v>45098</v>
          </cell>
          <cell r="CC244">
            <v>45091</v>
          </cell>
          <cell r="CE244" t="str">
            <v>@parquesnacionales.gov.co</v>
          </cell>
          <cell r="CF244" t="str">
            <v>@parquesnacionales.gov.co</v>
          </cell>
          <cell r="CG244" t="str">
            <v>ECONOMISTA</v>
          </cell>
          <cell r="CH244">
            <v>2023</v>
          </cell>
          <cell r="CI244" t="str">
            <v>SCOTIABANK COLPATRIA</v>
          </cell>
          <cell r="CJ244" t="str">
            <v>AHORROS</v>
          </cell>
          <cell r="CK244" t="str">
            <v>5676436024</v>
          </cell>
          <cell r="CL244" t="str">
            <v>26/12/1973</v>
          </cell>
          <cell r="CM244" t="str">
            <v>NO</v>
          </cell>
        </row>
        <row r="245">
          <cell r="A245" t="str">
            <v>NC-CPS-241-2023</v>
          </cell>
          <cell r="B245" t="str">
            <v>2 NACIONAL</v>
          </cell>
          <cell r="C245" t="str">
            <v>CD-NC-261-2023</v>
          </cell>
          <cell r="D245">
            <v>241</v>
          </cell>
          <cell r="E245" t="str">
            <v>MIGUEL ÁNGEL RICO RAMÍREZ</v>
          </cell>
          <cell r="F245">
            <v>45097</v>
          </cell>
          <cell r="G245" t="str">
            <v>Prestar servicios profesionales al Grupo de Atención al Ciudadano - GAU, para la implementación de las políticas relacionadas con la estrategia de servicio al ciudadano de Parques Nacionales Naturales de Colombia, en virtud de Fortalecer la capacidad institucional</v>
          </cell>
          <cell r="H245" t="str">
            <v>PROFESIONAL</v>
          </cell>
          <cell r="I245" t="str">
            <v>2 CONTRATACIÓN DIRECTA</v>
          </cell>
          <cell r="J245" t="str">
            <v>14 PRESTACIÓN DE SERVICIOS</v>
          </cell>
          <cell r="K245" t="str">
            <v>N/A</v>
          </cell>
          <cell r="L245">
            <v>80111600</v>
          </cell>
          <cell r="M245">
            <v>43423</v>
          </cell>
          <cell r="O245">
            <v>65323</v>
          </cell>
          <cell r="P245">
            <v>45097</v>
          </cell>
          <cell r="S245" t="str">
            <v>SIMPLIFICADO</v>
          </cell>
          <cell r="T245">
            <v>5271477</v>
          </cell>
          <cell r="U245">
            <v>34264600</v>
          </cell>
          <cell r="V245" t="str">
            <v>Treinta y cuatro millones doscientos sesenta y cuatro mil seiscientos pesos</v>
          </cell>
          <cell r="X245" t="str">
            <v>1 PERSONA NATURAL</v>
          </cell>
          <cell r="Y245" t="str">
            <v>3 CÉDULA DE CIUDADANÍA</v>
          </cell>
          <cell r="Z245">
            <v>1010173073</v>
          </cell>
          <cell r="AA245" t="str">
            <v>N-A</v>
          </cell>
          <cell r="AB245" t="str">
            <v>11 NO SE DILIGENCIA INFORMACIÓN PARA ESTE FORMULARIO EN ESTE PERÍODO DE REPORTE</v>
          </cell>
          <cell r="AC245" t="str">
            <v>MASCULINO</v>
          </cell>
          <cell r="AD245" t="str">
            <v>CUNDINAMARCA</v>
          </cell>
          <cell r="AE245" t="str">
            <v>BOGOTÁ</v>
          </cell>
          <cell r="AF245" t="str">
            <v>MIGUEL</v>
          </cell>
          <cell r="AG245" t="str">
            <v>ÁNGEL</v>
          </cell>
          <cell r="AH245" t="str">
            <v>RICO</v>
          </cell>
          <cell r="AI245" t="str">
            <v>RAMÍREZ</v>
          </cell>
          <cell r="AJ245" t="str">
            <v>NO</v>
          </cell>
          <cell r="AK245" t="str">
            <v>6 NO CONSTITUYÓ GARANTÍAS</v>
          </cell>
          <cell r="AL245" t="str">
            <v>N-A</v>
          </cell>
          <cell r="AM245" t="str">
            <v>N-A</v>
          </cell>
          <cell r="AN245" t="str">
            <v>N-A</v>
          </cell>
          <cell r="AO245" t="str">
            <v>N-A</v>
          </cell>
          <cell r="AP245" t="str">
            <v>SAF-SUBDIRECCION ADMINISTRATIVA Y FINANCIERA</v>
          </cell>
          <cell r="AQ245" t="str">
            <v>GRUPO DE CONTRATOS</v>
          </cell>
          <cell r="AR245" t="str">
            <v>GRUPO DE ATENCIÓN AL CIUDADANO</v>
          </cell>
          <cell r="AS245" t="str">
            <v>2 SUPERVISOR</v>
          </cell>
          <cell r="AT245" t="str">
            <v>3 CÉDULA DE CIUDADANÍA</v>
          </cell>
          <cell r="AU245">
            <v>3166093</v>
          </cell>
          <cell r="AV245" t="str">
            <v>CESAR AUGUSTO CRUZ URQUIJO</v>
          </cell>
          <cell r="AW245">
            <v>195</v>
          </cell>
          <cell r="AX245">
            <v>6.5</v>
          </cell>
          <cell r="BF245">
            <v>45097</v>
          </cell>
          <cell r="BH245">
            <v>45097</v>
          </cell>
          <cell r="BI245">
            <v>45290</v>
          </cell>
          <cell r="BS245" t="str">
            <v>2023420501000241E</v>
          </cell>
          <cell r="BT245">
            <v>34264600</v>
          </cell>
          <cell r="BU245" t="str">
            <v>MYRIAM JANETH GONZALEZ</v>
          </cell>
          <cell r="BV245" t="str">
            <v>https://www.secop.gov.co/CO1BusinessLine/Tendering/BuyerWorkArea/Index?docUniqueIdentifier=CO1.BDOS.4580613</v>
          </cell>
          <cell r="BW245" t="str">
            <v>VIGENTE</v>
          </cell>
          <cell r="BY245" t="str">
            <v>https://community.secop.gov.co/Public/Tendering/OpportunityDetail/Index?noticeUID=CO1.NTC.4598014&amp;isFromPublicArea=True&amp;isModal=False</v>
          </cell>
          <cell r="BZ245" t="str">
            <v>Bogotá</v>
          </cell>
          <cell r="CA245" t="str">
            <v>D.C.</v>
          </cell>
          <cell r="CB245" t="str">
            <v>N-A</v>
          </cell>
          <cell r="CC245">
            <v>45097</v>
          </cell>
          <cell r="CD245" t="str">
            <v>Miguel.rico</v>
          </cell>
          <cell r="CE245" t="str">
            <v>@parquesnacionales.gov.co</v>
          </cell>
          <cell r="CF245" t="str">
            <v>Miguel.rico@parquesnacionales.gov.co</v>
          </cell>
          <cell r="CG245" t="str">
            <v>COMUNICADOR SOCIAL</v>
          </cell>
          <cell r="CH245">
            <v>2023</v>
          </cell>
          <cell r="CI245" t="str">
            <v>BANCOLOMBIA</v>
          </cell>
          <cell r="CJ245" t="str">
            <v>AHORROS</v>
          </cell>
          <cell r="CK245" t="str">
            <v>89599258206</v>
          </cell>
          <cell r="CL245" t="str">
            <v>14/09/1987</v>
          </cell>
          <cell r="CM245" t="str">
            <v>NO</v>
          </cell>
        </row>
        <row r="246">
          <cell r="A246" t="str">
            <v>NC-CPS-242-2023</v>
          </cell>
          <cell r="B246" t="str">
            <v>2 NACIONAL</v>
          </cell>
          <cell r="C246" t="str">
            <v>CD-NC-258-2023</v>
          </cell>
          <cell r="D246">
            <v>242</v>
          </cell>
          <cell r="E246" t="str">
            <v>MARIA MERCEDES MEDINA OROZCO</v>
          </cell>
          <cell r="F246">
            <v>45098</v>
          </cell>
          <cell r="G246" t="str">
            <v>Prestar servicios profesionales especializados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en MIPG, enfoque jurídico y contractual, y demás obligaciones asignadas por la Coordinadora del Grupo de Control Interno.</v>
          </cell>
          <cell r="H246" t="str">
            <v>PROFESIONAL</v>
          </cell>
          <cell r="I246" t="str">
            <v>2 CONTRATACIÓN DIRECTA</v>
          </cell>
          <cell r="J246" t="str">
            <v>14 PRESTACIÓN DE SERVICIOS</v>
          </cell>
          <cell r="K246" t="str">
            <v>N/A</v>
          </cell>
          <cell r="L246">
            <v>80111600</v>
          </cell>
          <cell r="M246">
            <v>43023</v>
          </cell>
          <cell r="O246">
            <v>65523</v>
          </cell>
          <cell r="P246">
            <v>45098</v>
          </cell>
          <cell r="S246" t="str">
            <v>SIMPLIFICADO</v>
          </cell>
          <cell r="T246">
            <v>7000000</v>
          </cell>
          <cell r="U246">
            <v>45500000</v>
          </cell>
          <cell r="V246" t="str">
            <v>Cuarenta y cinco millones quinientos mil pesos</v>
          </cell>
          <cell r="X246" t="str">
            <v>1 PERSONA NATURAL</v>
          </cell>
          <cell r="Y246" t="str">
            <v>3 CÉDULA DE CIUDADANÍA</v>
          </cell>
          <cell r="Z246">
            <v>36170452</v>
          </cell>
          <cell r="AA246" t="str">
            <v>N-A</v>
          </cell>
          <cell r="AB246" t="str">
            <v>11 NO SE DILIGENCIA INFORMACIÓN PARA ESTE FORMULARIO EN ESTE PERÍODO DE REPORTE</v>
          </cell>
          <cell r="AC246" t="str">
            <v>FEMENINO</v>
          </cell>
          <cell r="AD246" t="str">
            <v>NEIVA</v>
          </cell>
          <cell r="AE246" t="str">
            <v>HUILA</v>
          </cell>
          <cell r="AF246" t="str">
            <v>MARIA</v>
          </cell>
          <cell r="AG246" t="str">
            <v>MERCEDES</v>
          </cell>
          <cell r="AH246" t="str">
            <v>MEDINA</v>
          </cell>
          <cell r="AI246" t="str">
            <v>OROZCO</v>
          </cell>
          <cell r="AJ246" t="str">
            <v>NO</v>
          </cell>
          <cell r="AK246" t="str">
            <v>6 NO CONSTITUYÓ GARANTÍAS</v>
          </cell>
          <cell r="AL246" t="str">
            <v>N-A</v>
          </cell>
          <cell r="AM246" t="str">
            <v>N-A</v>
          </cell>
          <cell r="AN246" t="str">
            <v>N-A</v>
          </cell>
          <cell r="AO246" t="str">
            <v>N-A</v>
          </cell>
          <cell r="AP246" t="str">
            <v>SAF-SUBDIRECCION ADMINISTRATIVA Y FINANCIERA</v>
          </cell>
          <cell r="AQ246" t="str">
            <v>GRUPO DE CONTRATOS</v>
          </cell>
          <cell r="AR246" t="str">
            <v>GRUPO DE CONTROL INTERNO</v>
          </cell>
          <cell r="AS246" t="str">
            <v>2 SUPERVISOR</v>
          </cell>
          <cell r="AT246" t="str">
            <v>3 CÉDULA DE CIUDADANÍA</v>
          </cell>
          <cell r="AU246">
            <v>51819216</v>
          </cell>
          <cell r="AV246" t="str">
            <v>GLADYS ESPITIA PEÑA</v>
          </cell>
          <cell r="AW246">
            <v>191</v>
          </cell>
          <cell r="AX246">
            <v>6.3666666666666663</v>
          </cell>
          <cell r="BF246">
            <v>45098</v>
          </cell>
          <cell r="BH246">
            <v>45098</v>
          </cell>
          <cell r="BI246">
            <v>45290</v>
          </cell>
          <cell r="BS246" t="str">
            <v>2023420501000242E</v>
          </cell>
          <cell r="BT246">
            <v>45500000</v>
          </cell>
          <cell r="BU246" t="str">
            <v>MYRIAM JANETH GONZALEZ</v>
          </cell>
          <cell r="BV246" t="str">
            <v>https://www.secop.gov.co/CO1BusinessLine/Tendering/BuyerWorkArea/Index?docUniqueIdentifier=CO1.BDOS.4540863</v>
          </cell>
          <cell r="BW246" t="str">
            <v>VIGENTE</v>
          </cell>
          <cell r="BY246" t="str">
            <v>https://community.secop.gov.co/Public/Tendering/OpportunityDetail/Index?noticeUID=CO1.NTC.4599326&amp;isFromPublicArea=True&amp;isModal=False</v>
          </cell>
          <cell r="BZ246" t="str">
            <v>Bogotá</v>
          </cell>
          <cell r="CA246" t="str">
            <v>D.C.</v>
          </cell>
          <cell r="CB246" t="str">
            <v>N-A</v>
          </cell>
          <cell r="CC246">
            <v>45086</v>
          </cell>
          <cell r="CD246" t="str">
            <v>maria.orozco</v>
          </cell>
          <cell r="CE246" t="str">
            <v>@parquesnacionales.gov.co</v>
          </cell>
          <cell r="CF246" t="str">
            <v>maria.orozco@parquesnacionales.gov.co</v>
          </cell>
          <cell r="CG246" t="str">
            <v>ABOGADA</v>
          </cell>
          <cell r="CH246">
            <v>2023</v>
          </cell>
          <cell r="CI246" t="str">
            <v>BANCOLOMBIA</v>
          </cell>
          <cell r="CJ246" t="str">
            <v>AHORROS</v>
          </cell>
          <cell r="CK246" t="str">
            <v>20530014072</v>
          </cell>
          <cell r="CL246" t="str">
            <v>18/09/1962</v>
          </cell>
          <cell r="CM246" t="str">
            <v>NO</v>
          </cell>
        </row>
        <row r="247">
          <cell r="A247" t="str">
            <v>NC-CPS-243-2023</v>
          </cell>
          <cell r="B247" t="str">
            <v>2 NACIONAL</v>
          </cell>
          <cell r="C247" t="str">
            <v>CD-NC-263-2023</v>
          </cell>
          <cell r="D247">
            <v>243</v>
          </cell>
          <cell r="E247" t="str">
            <v>ANDREA CAROLINA PAEZ MALDONADO</v>
          </cell>
          <cell r="F247">
            <v>45104</v>
          </cell>
          <cell r="G247" t="str">
            <v>Prestar los servicios profesionales a la Oficina Gestión del Riesgo en el marco de los procesos de planeación y gestión administrativa, asociada al cumplimiento del Modelo Integrado de Planeación y Gestión de Parques Nacionales Naturales de Colombia.</v>
          </cell>
          <cell r="H247" t="str">
            <v>PROFESIONAL</v>
          </cell>
          <cell r="I247" t="str">
            <v>2 CONTRATACIÓN DIRECTA</v>
          </cell>
          <cell r="J247" t="str">
            <v>14 PRESTACIÓN DE SERVICIOS</v>
          </cell>
          <cell r="K247" t="str">
            <v>N/A</v>
          </cell>
          <cell r="L247">
            <v>77101701</v>
          </cell>
          <cell r="M247">
            <v>43823</v>
          </cell>
          <cell r="O247">
            <v>68923</v>
          </cell>
          <cell r="P247">
            <v>45104</v>
          </cell>
          <cell r="S247" t="str">
            <v>SIMPLIFICADO</v>
          </cell>
          <cell r="T247">
            <v>6400000</v>
          </cell>
          <cell r="U247">
            <v>40533333</v>
          </cell>
          <cell r="V247" t="str">
            <v>Cuarenta millones quinientos treinta y tres mil trescientos treinta y tres pesos</v>
          </cell>
          <cell r="X247" t="str">
            <v>1 PERSONA NATURAL</v>
          </cell>
          <cell r="Y247" t="str">
            <v>3 CÉDULA DE CIUDADANÍA</v>
          </cell>
          <cell r="Z247">
            <v>52885169</v>
          </cell>
          <cell r="AA247" t="str">
            <v>N-A</v>
          </cell>
          <cell r="AB247" t="str">
            <v>11 NO SE DILIGENCIA INFORMACIÓN PARA ESTE FORMULARIO EN ESTE PERÍODO DE REPORTE</v>
          </cell>
          <cell r="AC247" t="str">
            <v>FEMENINO</v>
          </cell>
          <cell r="AD247" t="str">
            <v>CUNDINAMARCA</v>
          </cell>
          <cell r="AE247" t="str">
            <v>BOGOTÁ</v>
          </cell>
          <cell r="AF247" t="str">
            <v>ANDREA</v>
          </cell>
          <cell r="AG247" t="str">
            <v>CAROLINA</v>
          </cell>
          <cell r="AH247" t="str">
            <v>PAEZ</v>
          </cell>
          <cell r="AI247" t="str">
            <v>MALDONADO</v>
          </cell>
          <cell r="AJ247" t="str">
            <v>NO</v>
          </cell>
          <cell r="AK247" t="str">
            <v>6 NO CONSTITUYÓ GARANTÍAS</v>
          </cell>
          <cell r="AL247" t="str">
            <v>N-A</v>
          </cell>
          <cell r="AM247" t="str">
            <v>N-A</v>
          </cell>
          <cell r="AN247" t="str">
            <v>N-A</v>
          </cell>
          <cell r="AO247" t="str">
            <v>N-A</v>
          </cell>
          <cell r="AP247" t="str">
            <v>SAF-SUBDIRECCION ADMINISTRATIVA Y FINANCIERA</v>
          </cell>
          <cell r="AQ247" t="str">
            <v>GRUPO DE CONTRATOS</v>
          </cell>
          <cell r="AR247" t="str">
            <v>OFICINA GESTION DEL RIESGO</v>
          </cell>
          <cell r="AS247" t="str">
            <v>2 SUPERVISOR</v>
          </cell>
          <cell r="AT247" t="str">
            <v>3 CÉDULA DE CIUDADANÍA</v>
          </cell>
          <cell r="AU247">
            <v>1026272261</v>
          </cell>
          <cell r="AV247" t="str">
            <v>GIPSY VIVIAN ARENAS HERNANDEZ</v>
          </cell>
          <cell r="AW247">
            <v>190</v>
          </cell>
          <cell r="AX247">
            <v>6.333333333333333</v>
          </cell>
          <cell r="BF247">
            <v>45104</v>
          </cell>
          <cell r="BH247">
            <v>45104</v>
          </cell>
          <cell r="BI247">
            <v>45290</v>
          </cell>
          <cell r="BS247" t="str">
            <v>2023420501000243E</v>
          </cell>
          <cell r="BT247">
            <v>40533333</v>
          </cell>
          <cell r="BU247" t="str">
            <v>MYRIAM JANETH GONZALEZ</v>
          </cell>
          <cell r="BV247" t="str">
            <v>https://www.secop.gov.co/CO1BusinessLine/Tendering/BuyerWorkArea/Index?docUniqueIdentifier=CO1.BDOS.4600904</v>
          </cell>
          <cell r="BW247" t="str">
            <v>VIGENTE</v>
          </cell>
          <cell r="BY247" t="str">
            <v>https://community.secop.gov.co/Public/Tendering/OpportunityDetail/Index?noticeUID=CO1.NTC.4635138&amp;isFromPublicArea=True&amp;isModal=False</v>
          </cell>
          <cell r="BZ247" t="str">
            <v>Bogotá</v>
          </cell>
          <cell r="CA247" t="str">
            <v>D.C.</v>
          </cell>
          <cell r="CB247" t="str">
            <v>N-A</v>
          </cell>
          <cell r="CC247">
            <v>45101</v>
          </cell>
          <cell r="CD247" t="str">
            <v>area.gestion</v>
          </cell>
          <cell r="CE247" t="str">
            <v>@parquesnacionales.gov.co</v>
          </cell>
          <cell r="CF247" t="str">
            <v>area.gestion@parquesnacionales.gov.co</v>
          </cell>
          <cell r="CG247" t="str">
            <v>INGENIERA AMBIENTAL Y SANITARIA</v>
          </cell>
          <cell r="CH247">
            <v>2023</v>
          </cell>
          <cell r="CI247" t="str">
            <v>DAVIVIENDA</v>
          </cell>
          <cell r="CJ247" t="str">
            <v>AHORROS</v>
          </cell>
          <cell r="CK247" t="str">
            <v>0550008600698966</v>
          </cell>
          <cell r="CL247" t="str">
            <v>06/12/1981</v>
          </cell>
          <cell r="CM247" t="str">
            <v>NO</v>
          </cell>
        </row>
        <row r="248">
          <cell r="A248" t="str">
            <v>NC-CPS-244-2023</v>
          </cell>
          <cell r="B248" t="str">
            <v>2 NACIONAL</v>
          </cell>
          <cell r="C248" t="str">
            <v>CD-NC-264-2023</v>
          </cell>
          <cell r="D248">
            <v>244</v>
          </cell>
          <cell r="E248" t="str">
            <v>ANDREA DEL MAR RIVERA VILLATE</v>
          </cell>
          <cell r="F248">
            <v>45104</v>
          </cell>
          <cell r="G248" t="str">
            <v>Prestar los servicios profesionales a la Oficina de Gestión del Riesgo en el marco de la prevención, acompañamiento y gestión de las situaciones de riesgo público en las áreas protegidas de Parques Nacionales Naturales de Colombia.</v>
          </cell>
          <cell r="H248" t="str">
            <v>PROFESIONAL</v>
          </cell>
          <cell r="I248" t="str">
            <v>2 CONTRATACIÓN DIRECTA</v>
          </cell>
          <cell r="J248" t="str">
            <v>14 PRESTACIÓN DE SERVICIOS</v>
          </cell>
          <cell r="K248" t="str">
            <v>N/A</v>
          </cell>
          <cell r="L248">
            <v>77101604</v>
          </cell>
          <cell r="M248">
            <v>43723</v>
          </cell>
          <cell r="O248">
            <v>69023</v>
          </cell>
          <cell r="P248">
            <v>45104</v>
          </cell>
          <cell r="S248" t="str">
            <v>SIMPLIFICADO</v>
          </cell>
          <cell r="T248">
            <v>6400000</v>
          </cell>
          <cell r="U248">
            <v>40533333</v>
          </cell>
          <cell r="V248" t="str">
            <v>Cuarenta millones quinientos treinta y tres mil trescientos treinta y tres pesos</v>
          </cell>
          <cell r="X248" t="str">
            <v>1 PERSONA NATURAL</v>
          </cell>
          <cell r="Y248" t="str">
            <v>3 CÉDULA DE CIUDADANÍA</v>
          </cell>
          <cell r="Z248">
            <v>52384973</v>
          </cell>
          <cell r="AA248" t="str">
            <v>N-A</v>
          </cell>
          <cell r="AB248" t="str">
            <v>11 NO SE DILIGENCIA INFORMACIÓN PARA ESTE FORMULARIO EN ESTE PERÍODO DE REPORTE</v>
          </cell>
          <cell r="AC248" t="str">
            <v>FEMENINO</v>
          </cell>
          <cell r="AD248" t="str">
            <v>BOYACA</v>
          </cell>
          <cell r="AE248" t="str">
            <v>DUITAMA</v>
          </cell>
          <cell r="AF248" t="str">
            <v xml:space="preserve">ANDREA </v>
          </cell>
          <cell r="AG248" t="str">
            <v>DEL MAR</v>
          </cell>
          <cell r="AH248" t="str">
            <v>RIVERA</v>
          </cell>
          <cell r="AI248" t="str">
            <v>VILLATE</v>
          </cell>
          <cell r="AJ248" t="str">
            <v>NO</v>
          </cell>
          <cell r="AK248" t="str">
            <v>6 NO CONSTITUYÓ GARANTÍAS</v>
          </cell>
          <cell r="AL248" t="str">
            <v>N-A</v>
          </cell>
          <cell r="AM248" t="str">
            <v>N-A</v>
          </cell>
          <cell r="AN248" t="str">
            <v>N-A</v>
          </cell>
          <cell r="AO248" t="str">
            <v>N-A</v>
          </cell>
          <cell r="AP248" t="str">
            <v>SAF-SUBDIRECCION ADMINISTRATIVA Y FINANCIERA</v>
          </cell>
          <cell r="AQ248" t="str">
            <v>GRUPO DE CONTRATOS</v>
          </cell>
          <cell r="AR248" t="str">
            <v>OFICINA GESTION DEL RIESGO</v>
          </cell>
          <cell r="AS248" t="str">
            <v>2 SUPERVISOR</v>
          </cell>
          <cell r="AT248" t="str">
            <v>3 CÉDULA DE CIUDADANÍA</v>
          </cell>
          <cell r="AU248">
            <v>1026272261</v>
          </cell>
          <cell r="AV248" t="str">
            <v>GIPSY VIVIAN ARENAS HERNANDEZ</v>
          </cell>
          <cell r="AW248">
            <v>190</v>
          </cell>
          <cell r="AX248">
            <v>6.333333333333333</v>
          </cell>
          <cell r="BF248">
            <v>45104</v>
          </cell>
          <cell r="BH248">
            <v>45104</v>
          </cell>
          <cell r="BI248">
            <v>45290</v>
          </cell>
          <cell r="BS248" t="str">
            <v>2023420501000244E</v>
          </cell>
          <cell r="BT248">
            <v>40533333</v>
          </cell>
          <cell r="BU248" t="str">
            <v>MYRIAM JANETH GONZALEZ</v>
          </cell>
          <cell r="BV248" t="str">
            <v>https://www.secop.gov.co/CO1BusinessLine/Tendering/BuyerWorkArea/Index?docUniqueIdentifier=CO1.BDOS.4602193</v>
          </cell>
          <cell r="BW248" t="str">
            <v>VIGENTE</v>
          </cell>
          <cell r="BY248" t="str">
            <v>https://community.secop.gov.co/Public/Tendering/OpportunityDetail/Index?noticeUID=CO1.NTC.4636279&amp;isFromPublicArea=True&amp;isModal=False</v>
          </cell>
          <cell r="BZ248" t="str">
            <v>Bogotá</v>
          </cell>
          <cell r="CA248" t="str">
            <v>D.C.</v>
          </cell>
          <cell r="CB248" t="str">
            <v>N-A</v>
          </cell>
          <cell r="CC248">
            <v>45101</v>
          </cell>
          <cell r="CD248" t="str">
            <v>andrea.rivera</v>
          </cell>
          <cell r="CE248" t="str">
            <v>@parquesnacionales.gov.co</v>
          </cell>
          <cell r="CF248" t="str">
            <v>andrea.rivera@parquesnacionales.gov.co</v>
          </cell>
          <cell r="CG248" t="str">
            <v>SOCIOLOGA</v>
          </cell>
          <cell r="CH248">
            <v>2023</v>
          </cell>
          <cell r="CI248" t="str">
            <v>BANCOLOMBIA</v>
          </cell>
          <cell r="CJ248" t="str">
            <v>AHORROS</v>
          </cell>
          <cell r="CK248" t="str">
            <v>03120045473</v>
          </cell>
          <cell r="CL248" t="str">
            <v>02/08/1978</v>
          </cell>
          <cell r="CM248" t="str">
            <v>NO</v>
          </cell>
        </row>
        <row r="249">
          <cell r="A249" t="str">
            <v>NC-CPS-245-2023</v>
          </cell>
          <cell r="B249" t="str">
            <v>2 NACIONAL</v>
          </cell>
          <cell r="C249" t="str">
            <v>CD-NC-265-2023</v>
          </cell>
          <cell r="D249">
            <v>245</v>
          </cell>
          <cell r="E249" t="str">
            <v>EDUARDO CHILITO PAREDES</v>
          </cell>
          <cell r="F249">
            <v>45104</v>
          </cell>
          <cell r="G249" t="str">
            <v>Prestar los servicios profesionales a la Oficina Gestión del Riesgo en lo relacionado con los procesos de la gestión del riesgo natural y socionatural, con énfasis en variabilidad climática, en las áreas protegidas administradas por Parques Nacionales Naturales de Colombia.</v>
          </cell>
          <cell r="H249" t="str">
            <v>PROFESIONAL</v>
          </cell>
          <cell r="I249" t="str">
            <v>2 CONTRATACIÓN DIRECTA</v>
          </cell>
          <cell r="J249" t="str">
            <v>14 PRESTACIÓN DE SERVICIOS</v>
          </cell>
          <cell r="K249" t="str">
            <v>N/A</v>
          </cell>
          <cell r="L249">
            <v>77101604</v>
          </cell>
          <cell r="M249">
            <v>43923</v>
          </cell>
          <cell r="O249">
            <v>69123</v>
          </cell>
          <cell r="P249">
            <v>45104</v>
          </cell>
          <cell r="S249" t="str">
            <v>SIMPLIFICADO</v>
          </cell>
          <cell r="T249">
            <v>7200000</v>
          </cell>
          <cell r="U249">
            <v>45360000</v>
          </cell>
          <cell r="V249" t="str">
            <v>Cuarenta y cinco millones trescientos sesenta mil pesos</v>
          </cell>
          <cell r="X249" t="str">
            <v>1 PERSONA NATURAL</v>
          </cell>
          <cell r="Y249" t="str">
            <v>3 CÉDULA DE CIUDADANÍA</v>
          </cell>
          <cell r="Z249">
            <v>76295544</v>
          </cell>
          <cell r="AA249" t="str">
            <v>N-A</v>
          </cell>
          <cell r="AB249" t="str">
            <v>11 NO SE DILIGENCIA INFORMACIÓN PARA ESTE FORMULARIO EN ESTE PERÍODO DE REPORTE</v>
          </cell>
          <cell r="AC249" t="str">
            <v>MASCULINO</v>
          </cell>
          <cell r="AD249" t="str">
            <v>CAUCA</v>
          </cell>
          <cell r="AE249" t="str">
            <v>ROSAS</v>
          </cell>
          <cell r="AF249" t="str">
            <v>EDUARDO</v>
          </cell>
          <cell r="AH249" t="str">
            <v>CHILITO</v>
          </cell>
          <cell r="AI249" t="str">
            <v>PAREDES</v>
          </cell>
          <cell r="AJ249" t="str">
            <v>NO</v>
          </cell>
          <cell r="AK249" t="str">
            <v>6 NO CONSTITUYÓ GARANTÍAS</v>
          </cell>
          <cell r="AL249" t="str">
            <v>N-A</v>
          </cell>
          <cell r="AM249" t="str">
            <v>N-A</v>
          </cell>
          <cell r="AN249" t="str">
            <v>N-A</v>
          </cell>
          <cell r="AO249" t="str">
            <v>N-A</v>
          </cell>
          <cell r="AP249" t="str">
            <v>SAF-SUBDIRECCION ADMINISTRATIVA Y FINANCIERA</v>
          </cell>
          <cell r="AQ249" t="str">
            <v>GRUPO DE CONTRATOS</v>
          </cell>
          <cell r="AR249" t="str">
            <v>OFICINA GESTION DEL RIESGO</v>
          </cell>
          <cell r="AS249" t="str">
            <v>2 SUPERVISOR</v>
          </cell>
          <cell r="AT249" t="str">
            <v>3 CÉDULA DE CIUDADANÍA</v>
          </cell>
          <cell r="AU249">
            <v>1026272261</v>
          </cell>
          <cell r="AV249" t="str">
            <v>GIPSY VIVIAN ARENAS HERNANDEZ</v>
          </cell>
          <cell r="AW249">
            <v>189</v>
          </cell>
          <cell r="AX249">
            <v>6.3</v>
          </cell>
          <cell r="BF249">
            <v>45104</v>
          </cell>
          <cell r="BH249">
            <v>45104</v>
          </cell>
          <cell r="BI249">
            <v>45290</v>
          </cell>
          <cell r="BS249" t="str">
            <v>2023420501000245E</v>
          </cell>
          <cell r="BT249">
            <v>45360000</v>
          </cell>
          <cell r="BU249" t="str">
            <v>MYRIAM JANETH GONZALEZ</v>
          </cell>
          <cell r="BV249" t="str">
            <v>https://www.secop.gov.co/CO1BusinessLine/Tendering/BuyerWorkArea/Index?docUniqueIdentifier=CO1.BDOS.4606621</v>
          </cell>
          <cell r="BW249" t="str">
            <v>VIGENTE</v>
          </cell>
          <cell r="BY249" t="str">
            <v>https://community.secop.gov.co/Public/Tendering/OpportunityDetail/Index?noticeUID=CO1.NTC.4635510&amp;isFromPublicArea=True&amp;isModal=False</v>
          </cell>
          <cell r="BZ249" t="str">
            <v>Bogotá</v>
          </cell>
          <cell r="CA249" t="str">
            <v>D.C.</v>
          </cell>
          <cell r="CB249" t="str">
            <v>N-A</v>
          </cell>
          <cell r="CC249">
            <v>45101</v>
          </cell>
          <cell r="CD249" t="str">
            <v>Eduardo.chilito</v>
          </cell>
          <cell r="CE249" t="str">
            <v>@parquesnacionales.gov.co</v>
          </cell>
          <cell r="CF249" t="str">
            <v>Eduardo.chilito@parquesnacionales.gov.co</v>
          </cell>
          <cell r="CG249" t="str">
            <v>ECOLOGO</v>
          </cell>
          <cell r="CH249">
            <v>2023</v>
          </cell>
          <cell r="CI249" t="str">
            <v>BANCOLOMBIA</v>
          </cell>
          <cell r="CJ249" t="str">
            <v>AHORROS</v>
          </cell>
          <cell r="CK249" t="str">
            <v>91200227668</v>
          </cell>
          <cell r="CL249" t="str">
            <v>03/08/1964</v>
          </cell>
          <cell r="CM249" t="str">
            <v>NO</v>
          </cell>
        </row>
        <row r="250">
          <cell r="A250" t="str">
            <v>NC-CPS-246-2023</v>
          </cell>
          <cell r="B250" t="str">
            <v>2 NACIONAL</v>
          </cell>
          <cell r="C250" t="str">
            <v>CD-NC-267-2023</v>
          </cell>
          <cell r="D250">
            <v>246</v>
          </cell>
          <cell r="E250" t="str">
            <v>OSCAR ALEJANDRO BARRERA GRANADOS</v>
          </cell>
          <cell r="F250">
            <v>45104</v>
          </cell>
          <cell r="G250" t="str">
            <v>Prestar los servicios profesionales para la implementación y la ejecución del Plan de Trabajo Anual en Seguridad y Salud en el Trabajo para for-talecer la gestión del talento humano y desempeño institucional del Modelo Integrado de Planeación y Gestión - MIPG.</v>
          </cell>
          <cell r="H250" t="str">
            <v>PROFESIONAL</v>
          </cell>
          <cell r="I250" t="str">
            <v>2 CONTRATACIÓN DIRECTA</v>
          </cell>
          <cell r="J250" t="str">
            <v>14 PRESTACIÓN DE SERVICIOS</v>
          </cell>
          <cell r="K250" t="str">
            <v>N/A</v>
          </cell>
          <cell r="L250">
            <v>80111622</v>
          </cell>
          <cell r="M250">
            <v>44723</v>
          </cell>
          <cell r="O250">
            <v>69223</v>
          </cell>
          <cell r="P250">
            <v>45104</v>
          </cell>
          <cell r="S250" t="str">
            <v>SIMPLIFICADO</v>
          </cell>
          <cell r="T250">
            <v>6000000</v>
          </cell>
          <cell r="U250">
            <v>37000000</v>
          </cell>
          <cell r="V250" t="str">
            <v xml:space="preserve">Treinta y siete millones de pesos </v>
          </cell>
          <cell r="X250" t="str">
            <v>1 PERSONA NATURAL</v>
          </cell>
          <cell r="Y250" t="str">
            <v>3 CÉDULA DE CIUDADANÍA</v>
          </cell>
          <cell r="Z250">
            <v>80772650</v>
          </cell>
          <cell r="AA250" t="str">
            <v>N-A</v>
          </cell>
          <cell r="AB250" t="str">
            <v>11 NO SE DILIGENCIA INFORMACIÓN PARA ESTE FORMULARIO EN ESTE PERÍODO DE REPORTE</v>
          </cell>
          <cell r="AC250" t="str">
            <v>MASCULINO</v>
          </cell>
          <cell r="AD250" t="str">
            <v>CUNDINAMARCA</v>
          </cell>
          <cell r="AE250" t="str">
            <v>BOGOTÁ</v>
          </cell>
          <cell r="AF250" t="str">
            <v>OSCAR</v>
          </cell>
          <cell r="AG250" t="str">
            <v>ALEJANDRO</v>
          </cell>
          <cell r="AH250" t="str">
            <v>BARRERA</v>
          </cell>
          <cell r="AI250" t="str">
            <v>GRANADOS</v>
          </cell>
          <cell r="AJ250" t="str">
            <v>NO</v>
          </cell>
          <cell r="AK250" t="str">
            <v>6 NO CONSTITUYÓ GARANTÍAS</v>
          </cell>
          <cell r="AL250" t="str">
            <v>N-A</v>
          </cell>
          <cell r="AM250" t="str">
            <v>N-A</v>
          </cell>
          <cell r="AN250" t="str">
            <v>N-A</v>
          </cell>
          <cell r="AO250" t="str">
            <v>N-A</v>
          </cell>
          <cell r="AP250" t="str">
            <v>SAF-SUBDIRECCION ADMINISTRATIVA Y FINANCIERA</v>
          </cell>
          <cell r="AQ250" t="str">
            <v>GRUPO DE CONTRATOS</v>
          </cell>
          <cell r="AR250" t="str">
            <v>GRUPO DE GESTIÓN HUMANA</v>
          </cell>
          <cell r="AS250" t="str">
            <v>2 SUPERVISOR</v>
          </cell>
          <cell r="AT250" t="str">
            <v>3 CÉDULA DE CIUDADANÍA</v>
          </cell>
          <cell r="AU250">
            <v>51790514</v>
          </cell>
          <cell r="AV250" t="str">
            <v>JULIA ASTRID DEL CASTILLO SABOGAL</v>
          </cell>
          <cell r="AW250">
            <v>185</v>
          </cell>
          <cell r="AX250">
            <v>6.166666666666667</v>
          </cell>
          <cell r="BF250">
            <v>45104</v>
          </cell>
          <cell r="BH250">
            <v>45104</v>
          </cell>
          <cell r="BI250">
            <v>45225</v>
          </cell>
          <cell r="BS250" t="str">
            <v>2023420501000246E</v>
          </cell>
          <cell r="BT250">
            <v>37000000</v>
          </cell>
          <cell r="BU250" t="str">
            <v>MYRIAM JANETH GONZALEZ</v>
          </cell>
          <cell r="BV250" t="str">
            <v>https://www.secop.gov.co/CO1BusinessLine/Tendering/BuyerWorkArea/Index?docUniqueIdentifier=CO1.BDOS.4626856</v>
          </cell>
          <cell r="BW250" t="str">
            <v>VIGENTE</v>
          </cell>
          <cell r="BY250" t="str">
            <v>https://community.secop.gov.co/Public/Tendering/OpportunityDetail/Index?noticeUID=CO1.NTC.4644940&amp;isFromPublicArea=True&amp;isModal=False</v>
          </cell>
          <cell r="BZ250" t="str">
            <v>Bogotá</v>
          </cell>
          <cell r="CA250" t="str">
            <v>D.C.</v>
          </cell>
          <cell r="CB250" t="str">
            <v>N-A</v>
          </cell>
          <cell r="CC250">
            <v>45100</v>
          </cell>
          <cell r="CD250" t="str">
            <v>oscar.barrera</v>
          </cell>
          <cell r="CE250" t="str">
            <v>@parquesnacionales.gov.co</v>
          </cell>
          <cell r="CF250" t="str">
            <v>oscar.barrera@parquesnacionales.gov.co</v>
          </cell>
          <cell r="CG250" t="str">
            <v>INGENIERO INDUSTRIAL</v>
          </cell>
          <cell r="CH250">
            <v>2023</v>
          </cell>
          <cell r="CI250" t="str">
            <v>CAJA SOCIAL</v>
          </cell>
          <cell r="CJ250" t="str">
            <v>AHORROS</v>
          </cell>
          <cell r="CK250" t="str">
            <v>24528023932</v>
          </cell>
          <cell r="CL250" t="str">
            <v>07/03/1985</v>
          </cell>
          <cell r="CM250" t="str">
            <v>NO</v>
          </cell>
        </row>
        <row r="251">
          <cell r="A251" t="str">
            <v>NC-CPS-247-2023</v>
          </cell>
          <cell r="B251" t="str">
            <v>2 NACIONAL</v>
          </cell>
          <cell r="C251" t="str">
            <v>CD-NC-270-2023</v>
          </cell>
          <cell r="D251">
            <v>247</v>
          </cell>
          <cell r="E251" t="str">
            <v>DIEGO ANDRES PUENTES ROMERO</v>
          </cell>
          <cell r="F251">
            <v>45106</v>
          </cell>
          <cell r="G251" t="str">
            <v>Prestar servicios profesionales en el grupo de procesos corporativos para realizar la valoración primaria de las series documentales que se determinen durante el proceso de elaboración y/o actualización de las tablas de retención documental de PNNC, apoyar la formulación de herramientas archivísticas para consolidar el proceso de gestión documental en cumplimiento del proyecto de fortalecimiento a la capacidad institucional.</v>
          </cell>
          <cell r="H251" t="str">
            <v>PROFESIONAL</v>
          </cell>
          <cell r="I251" t="str">
            <v>2 CONTRATACIÓN DIRECTA</v>
          </cell>
          <cell r="J251" t="str">
            <v>14 PRESTACIÓN DE SERVICIOS</v>
          </cell>
          <cell r="K251" t="str">
            <v>N/A</v>
          </cell>
          <cell r="L251">
            <v>80111600</v>
          </cell>
          <cell r="M251">
            <v>42823</v>
          </cell>
          <cell r="O251">
            <v>69823</v>
          </cell>
          <cell r="P251">
            <v>45106</v>
          </cell>
          <cell r="S251" t="str">
            <v>SIMPLIFICADO</v>
          </cell>
          <cell r="T251">
            <v>5271476</v>
          </cell>
          <cell r="U251">
            <v>32156004</v>
          </cell>
          <cell r="V251" t="str">
            <v>Treinta y dos millones ciento cincuenta y seis mil cuatro pesos</v>
          </cell>
          <cell r="X251" t="str">
            <v>1 PERSONA NATURAL</v>
          </cell>
          <cell r="Y251" t="str">
            <v>3 CÉDULA DE CIUDADANÍA</v>
          </cell>
          <cell r="Z251">
            <v>80232525</v>
          </cell>
          <cell r="AA251" t="str">
            <v>N-A</v>
          </cell>
          <cell r="AB251" t="str">
            <v>11 NO SE DILIGENCIA INFORMACIÓN PARA ESTE FORMULARIO EN ESTE PERÍODO DE REPORTE</v>
          </cell>
          <cell r="AC251" t="str">
            <v>MASCULINO</v>
          </cell>
          <cell r="AD251" t="str">
            <v>CUNDINAMARCA</v>
          </cell>
          <cell r="AE251" t="str">
            <v>BOGOTÁ</v>
          </cell>
          <cell r="AF251" t="str">
            <v>DIEGO</v>
          </cell>
          <cell r="AG251" t="str">
            <v>ANDRES</v>
          </cell>
          <cell r="AH251" t="str">
            <v>PUENTES</v>
          </cell>
          <cell r="AI251" t="str">
            <v>ROMERO</v>
          </cell>
          <cell r="AJ251" t="str">
            <v>NO</v>
          </cell>
          <cell r="AK251" t="str">
            <v>6 NO CONSTITUYÓ GARANTÍAS</v>
          </cell>
          <cell r="AL251" t="str">
            <v>N-A</v>
          </cell>
          <cell r="AM251" t="str">
            <v>N-A</v>
          </cell>
          <cell r="AN251" t="str">
            <v>N-A</v>
          </cell>
          <cell r="AO251" t="str">
            <v>N-A</v>
          </cell>
          <cell r="AP251" t="str">
            <v>SAF-SUBDIRECCION ADMINISTRATIVA Y FINANCIERA</v>
          </cell>
          <cell r="AQ251" t="str">
            <v>GRUPO DE CONTRATOS</v>
          </cell>
          <cell r="AR251" t="str">
            <v>GRUPO DE PROCESOS CORPORATIVOS</v>
          </cell>
          <cell r="AS251" t="str">
            <v>2 SUPERVISOR</v>
          </cell>
          <cell r="AT251" t="str">
            <v>3 CÉDULA DE CIUDADANÍA</v>
          </cell>
          <cell r="AU251">
            <v>65586489</v>
          </cell>
          <cell r="AV251" t="str">
            <v>SANDRA LOZANO OYUELA</v>
          </cell>
          <cell r="AW251">
            <v>183</v>
          </cell>
          <cell r="AX251">
            <v>6.1</v>
          </cell>
          <cell r="BF251">
            <v>45106</v>
          </cell>
          <cell r="BH251">
            <v>45106</v>
          </cell>
          <cell r="BI251">
            <v>45290</v>
          </cell>
          <cell r="BS251" t="str">
            <v>2023420501000247E</v>
          </cell>
          <cell r="BT251">
            <v>32156004</v>
          </cell>
          <cell r="BU251" t="str">
            <v>MYRIAM JANETH GONZALEZ</v>
          </cell>
          <cell r="BV251" t="str">
            <v>https://www.secop.gov.co/CO1BusinessLine/Tendering/BuyerWorkArea/Index?docUniqueIdentifier=CO1.BDOS.4653790</v>
          </cell>
          <cell r="BW251" t="str">
            <v>VIGENTE</v>
          </cell>
          <cell r="BY251" t="str">
            <v>https://community.secop.gov.co/Public/Tendering/OpportunityDetail/Index?noticeUID=CO1.NTC.4669930&amp;isFromPublicArea=True&amp;isModal=False</v>
          </cell>
          <cell r="BZ251" t="str">
            <v>Bogotá</v>
          </cell>
          <cell r="CA251" t="str">
            <v>D.C.</v>
          </cell>
          <cell r="CB251" t="str">
            <v>N-A</v>
          </cell>
          <cell r="CC251">
            <v>45106</v>
          </cell>
          <cell r="CD251" t="str">
            <v>diego.puentes</v>
          </cell>
          <cell r="CE251" t="str">
            <v>@parquesnacionales.gov.co</v>
          </cell>
          <cell r="CF251" t="str">
            <v>diego.puentes@parquesnacionales.gov.co</v>
          </cell>
          <cell r="CG251" t="str">
            <v>ABOGADO</v>
          </cell>
          <cell r="CH251">
            <v>2023</v>
          </cell>
          <cell r="CI251" t="str">
            <v>BANCOLOMBIA</v>
          </cell>
          <cell r="CJ251" t="str">
            <v>AHORROS</v>
          </cell>
          <cell r="CK251" t="str">
            <v>20155948231</v>
          </cell>
          <cell r="CL251" t="str">
            <v>08/10/1980</v>
          </cell>
          <cell r="CM251" t="str">
            <v>NO</v>
          </cell>
        </row>
        <row r="252">
          <cell r="A252" t="str">
            <v>NC-CPS-248-2023</v>
          </cell>
          <cell r="B252" t="str">
            <v>2 NACIONAL</v>
          </cell>
          <cell r="C252" t="str">
            <v>CD-NC-271-2023</v>
          </cell>
          <cell r="D252">
            <v>248</v>
          </cell>
          <cell r="E252" t="str">
            <v>CAMILO ERNESTO VINCHIRA PARRA</v>
          </cell>
          <cell r="F252">
            <v>45111</v>
          </cell>
          <cell r="G252" t="str">
            <v>Prestar los servicios profesionales para el apoyo en la ejecución de las Políticas de Gestión y Desempeño Institucional relacionadas con la gestión propia del talento humano y el Plan Institucional de Capacitación 2023 de la Entidad, conforme a la Dimensión de Talento Humano del Modelo Integrado de Planeación</v>
          </cell>
          <cell r="H252" t="str">
            <v>PROFESIONAL</v>
          </cell>
          <cell r="I252" t="str">
            <v>2 CONTRATACIÓN DIRECTA</v>
          </cell>
          <cell r="J252" t="str">
            <v>14 PRESTACIÓN DE SERVICIOS</v>
          </cell>
          <cell r="K252" t="str">
            <v>N/A</v>
          </cell>
          <cell r="L252">
            <v>80111504</v>
          </cell>
          <cell r="M252">
            <v>44823</v>
          </cell>
          <cell r="O252">
            <v>71723</v>
          </cell>
          <cell r="P252">
            <v>45111</v>
          </cell>
          <cell r="S252" t="str">
            <v>SIMPLIFICADO</v>
          </cell>
          <cell r="T252">
            <v>6000000</v>
          </cell>
          <cell r="U252">
            <v>35400000</v>
          </cell>
          <cell r="V252" t="str">
            <v>Treinta y cinco millones cuatroscientos pesos</v>
          </cell>
          <cell r="X252" t="str">
            <v>1 PERSONA NATURAL</v>
          </cell>
          <cell r="Y252" t="str">
            <v>3 CÉDULA DE CIUDADANÍA</v>
          </cell>
          <cell r="Z252">
            <v>79532167</v>
          </cell>
          <cell r="AA252" t="str">
            <v>N-A</v>
          </cell>
          <cell r="AB252" t="str">
            <v>11 NO SE DILIGENCIA INFORMACIÓN PARA ESTE FORMULARIO EN ESTE PERÍODO DE REPORTE</v>
          </cell>
          <cell r="AC252" t="str">
            <v>MASCULINO</v>
          </cell>
          <cell r="AD252" t="str">
            <v>CUNDINAMARCA</v>
          </cell>
          <cell r="AE252" t="str">
            <v>BOGOTÁ</v>
          </cell>
          <cell r="AF252" t="str">
            <v>CAMILO</v>
          </cell>
          <cell r="AG252" t="str">
            <v>ERNESTO</v>
          </cell>
          <cell r="AH252" t="str">
            <v>VINCHIRA</v>
          </cell>
          <cell r="AI252" t="str">
            <v>PARRA</v>
          </cell>
          <cell r="AJ252" t="str">
            <v>NO</v>
          </cell>
          <cell r="AK252" t="str">
            <v>6 NO CONSTITUYÓ GARANTÍAS</v>
          </cell>
          <cell r="AL252" t="str">
            <v>N-A</v>
          </cell>
          <cell r="AM252" t="str">
            <v>N-A</v>
          </cell>
          <cell r="AN252" t="str">
            <v>N-A</v>
          </cell>
          <cell r="AO252" t="str">
            <v>N-A</v>
          </cell>
          <cell r="AP252" t="str">
            <v>SAF-SUBDIRECCION ADMINISTRATIVA Y FINANCIERA</v>
          </cell>
          <cell r="AQ252" t="str">
            <v>GRUPO DE CONTRATOS</v>
          </cell>
          <cell r="AR252" t="str">
            <v>GRUPO DE GESTIÓN HUMANA</v>
          </cell>
          <cell r="AS252" t="str">
            <v>2 SUPERVISOR</v>
          </cell>
          <cell r="AT252" t="str">
            <v>3 CÉDULA DE CIUDADANÍA</v>
          </cell>
          <cell r="AU252">
            <v>51790514</v>
          </cell>
          <cell r="AV252" t="str">
            <v>JULIA ASTRID DEL CASTILLO SABOGAL</v>
          </cell>
          <cell r="AW252">
            <v>177</v>
          </cell>
          <cell r="AX252">
            <v>5.9</v>
          </cell>
          <cell r="BF252">
            <v>45111</v>
          </cell>
          <cell r="BH252">
            <v>45111</v>
          </cell>
          <cell r="BI252">
            <v>45290</v>
          </cell>
          <cell r="BS252" t="str">
            <v>2023420501000248E</v>
          </cell>
          <cell r="BT252">
            <v>35400000</v>
          </cell>
          <cell r="BU252" t="str">
            <v>MYRIAM JANETH GONZALEZ</v>
          </cell>
          <cell r="BV252" t="str">
            <v>https://www.secop.gov.co/CO1BusinessLine/Tendering/BuyerWorkArea/Index?docUniqueIdentifier=CO1.BDOS.4681392</v>
          </cell>
          <cell r="BW252" t="str">
            <v>VIGENTE</v>
          </cell>
          <cell r="BY252" t="str">
            <v>https://community.secop.gov.co/Public/Tendering/OpportunityDetail/Index?noticeUID=CO1.NTC.4690176&amp;isFromPublicArea=True&amp;isModal=False</v>
          </cell>
          <cell r="BZ252" t="str">
            <v>Bogotá</v>
          </cell>
          <cell r="CA252" t="str">
            <v>D.C.</v>
          </cell>
          <cell r="CB252" t="str">
            <v>N-A</v>
          </cell>
          <cell r="CC252">
            <v>45108</v>
          </cell>
          <cell r="CD252" t="str">
            <v>camilo.vinchira</v>
          </cell>
          <cell r="CE252" t="str">
            <v>@parquesnacionales.gov.co</v>
          </cell>
          <cell r="CF252" t="str">
            <v>camilo.vinchira@parquesnacionales.gov.co</v>
          </cell>
          <cell r="CG252" t="str">
            <v>ADMINISTRADOR DE EMPRESAS AGROPECUARIAS</v>
          </cell>
          <cell r="CH252">
            <v>2023</v>
          </cell>
          <cell r="CI252" t="str">
            <v>DAVIVIENDA</v>
          </cell>
          <cell r="CJ252" t="str">
            <v>AHORROS</v>
          </cell>
          <cell r="CK252" t="str">
            <v>008970273556</v>
          </cell>
          <cell r="CL252" t="str">
            <v>28/08/1970</v>
          </cell>
          <cell r="CM252" t="str">
            <v>NO</v>
          </cell>
        </row>
        <row r="253">
          <cell r="A253" t="str">
            <v>NC-CPS-249-2023</v>
          </cell>
          <cell r="B253" t="str">
            <v>2 NACIONAL</v>
          </cell>
          <cell r="C253" t="str">
            <v>CD-NC-273-2023</v>
          </cell>
          <cell r="D253">
            <v>249</v>
          </cell>
          <cell r="E253" t="str">
            <v>HÉCTOR URIEL QUEVEDO GUTIERREZ</v>
          </cell>
          <cell r="F253">
            <v>45119</v>
          </cell>
          <cell r="G253" t="str">
            <v>Prestar servicios profesionales a Parques Nacionales Naturales de Colombia, en la gestión de la estrategia y la arquitectura tecnológica, para el fortalecimiento de sus capacidades técnicas, de información y comunicación, acorde con las prioridades institucionales definidas, en el marco del modelo integrado de planeación y gestión.</v>
          </cell>
          <cell r="H253" t="str">
            <v>PROFESIONAL</v>
          </cell>
          <cell r="I253" t="str">
            <v>2 CONTRATACIÓN DIRECTA</v>
          </cell>
          <cell r="J253" t="str">
            <v>14 PRESTACIÓN DE SERVICIOS</v>
          </cell>
          <cell r="K253" t="str">
            <v>N/A</v>
          </cell>
          <cell r="L253">
            <v>80101504</v>
          </cell>
          <cell r="M253">
            <v>45223</v>
          </cell>
          <cell r="O253">
            <v>75223</v>
          </cell>
          <cell r="P253">
            <v>45120</v>
          </cell>
          <cell r="S253" t="str">
            <v>SIMPLIFICADO</v>
          </cell>
          <cell r="T253">
            <v>11500000</v>
          </cell>
          <cell r="U253">
            <v>65550000</v>
          </cell>
          <cell r="V253" t="str">
            <v>Sesenta y cinco millones quinientos cincuenta mil pesos</v>
          </cell>
          <cell r="X253" t="str">
            <v>1 PERSONA NATURAL</v>
          </cell>
          <cell r="Y253" t="str">
            <v>3 CÉDULA DE CIUDADANÍA</v>
          </cell>
          <cell r="Z253">
            <v>79455620</v>
          </cell>
          <cell r="AA253" t="str">
            <v>N-A</v>
          </cell>
          <cell r="AB253" t="str">
            <v>11 NO SE DILIGENCIA INFORMACIÓN PARA ESTE FORMULARIO EN ESTE PERÍODO DE REPORTE</v>
          </cell>
          <cell r="AC253" t="str">
            <v>MASCULINO</v>
          </cell>
          <cell r="AD253" t="str">
            <v xml:space="preserve">META </v>
          </cell>
          <cell r="AE253" t="str">
            <v>VILLAVICENCIO</v>
          </cell>
          <cell r="AF253" t="str">
            <v>HÉCTOR</v>
          </cell>
          <cell r="AG253" t="str">
            <v>URIEL</v>
          </cell>
          <cell r="AH253" t="str">
            <v>QUEVEDO</v>
          </cell>
          <cell r="AI253" t="str">
            <v>GUTIERREZ</v>
          </cell>
          <cell r="AJ253" t="str">
            <v>SI</v>
          </cell>
          <cell r="AK253" t="str">
            <v>1 PÓLIZA</v>
          </cell>
          <cell r="AL253" t="str">
            <v>12 SEGUROS DEL ESTADO</v>
          </cell>
          <cell r="AM253" t="str">
            <v>2 CUMPLIMIENTO</v>
          </cell>
          <cell r="AN253">
            <v>45120</v>
          </cell>
          <cell r="AO253" t="str">
            <v>21-44-101418519</v>
          </cell>
          <cell r="AP253" t="str">
            <v>SAF-SUBDIRECCION ADMINISTRATIVA Y FINANCIERA</v>
          </cell>
          <cell r="AQ253" t="str">
            <v>GRUPO DE CONTRATOS</v>
          </cell>
          <cell r="AR253" t="str">
            <v xml:space="preserve">OFICINA ASESORA DE PLANEACIÓN </v>
          </cell>
          <cell r="AS253" t="str">
            <v>2 SUPERVISOR</v>
          </cell>
          <cell r="AT253" t="str">
            <v>3 CÉDULA DE CIUDADANÍA</v>
          </cell>
          <cell r="AU253">
            <v>80076849</v>
          </cell>
          <cell r="AV253" t="str">
            <v>ANDRES MAURICIO LEON LOPEZ</v>
          </cell>
          <cell r="AW253">
            <v>171</v>
          </cell>
          <cell r="AX253">
            <v>5.7</v>
          </cell>
          <cell r="BF253">
            <v>45120</v>
          </cell>
          <cell r="BH253">
            <v>45120</v>
          </cell>
          <cell r="BI253">
            <v>45290</v>
          </cell>
          <cell r="BS253" t="str">
            <v>2023420501000249E</v>
          </cell>
          <cell r="BT253">
            <v>65550000</v>
          </cell>
          <cell r="BU253" t="str">
            <v>MYRIAM JANETH GONZALEZ</v>
          </cell>
          <cell r="BV253" t="str">
            <v>https://www.secop.gov.co/CO1BusinessLine/Tendering/BuyerWorkArea/Index?docUniqueIdentifier=CO1.BDOS.4708157</v>
          </cell>
          <cell r="BW253" t="str">
            <v>VIGENTE</v>
          </cell>
          <cell r="BY253" t="str">
            <v>https://community.secop.gov.co/Public/Tendering/OpportunityDetail/Index?noticeUID=CO1.NTC.4721292&amp;isFromPublicArea=True&amp;isModal=False</v>
          </cell>
          <cell r="BZ253" t="str">
            <v>Bogotá</v>
          </cell>
          <cell r="CA253" t="str">
            <v>D.C.</v>
          </cell>
          <cell r="CB253">
            <v>45120</v>
          </cell>
          <cell r="CC253">
            <v>45120</v>
          </cell>
          <cell r="CD253" t="str">
            <v>hector.quevedo</v>
          </cell>
          <cell r="CE253" t="str">
            <v>@parquesnacionales.gov.co</v>
          </cell>
          <cell r="CF253" t="str">
            <v>hector.quevedo@parquesnacionales.gov.co</v>
          </cell>
          <cell r="CG253" t="str">
            <v>INGENIERO INDUSTRIAL</v>
          </cell>
          <cell r="CH253">
            <v>2023</v>
          </cell>
          <cell r="CI253" t="str">
            <v>BOGOTA</v>
          </cell>
          <cell r="CJ253" t="str">
            <v>AHORROS</v>
          </cell>
          <cell r="CK253" t="str">
            <v>265039271</v>
          </cell>
          <cell r="CL253" t="str">
            <v>16/08/1968</v>
          </cell>
          <cell r="CM253" t="str">
            <v>SI</v>
          </cell>
        </row>
        <row r="254">
          <cell r="A254" t="str">
            <v>NC-CPS-250-2023</v>
          </cell>
          <cell r="B254" t="str">
            <v>2 NACIONAL</v>
          </cell>
          <cell r="C254" t="str">
            <v>CD-NC-272-2023</v>
          </cell>
          <cell r="D254">
            <v>250</v>
          </cell>
          <cell r="E254" t="str">
            <v>ENNY YOJANA LEMUS TRUJILLO</v>
          </cell>
          <cell r="F254">
            <v>45120</v>
          </cell>
          <cell r="G254" t="str">
            <v>Prestar los servicios profesionales en la oficina asesora jurídica de Parques Nacionales Naturales de Colombia para el soporte jurídico de los diversos asuntos misionales de la entidad, en especial los relacionados con la gestión predial de la entidad y con los ajustes normativos, que deban revisarse con otras entidades públicas o con particulares.</v>
          </cell>
          <cell r="H254" t="str">
            <v>PROFESIONAL</v>
          </cell>
          <cell r="I254" t="str">
            <v>2 CONTRATACIÓN DIRECTA</v>
          </cell>
          <cell r="J254" t="str">
            <v>14 PRESTACIÓN DE SERVICIOS</v>
          </cell>
          <cell r="K254" t="str">
            <v>N/A</v>
          </cell>
          <cell r="L254">
            <v>77101700</v>
          </cell>
          <cell r="M254">
            <v>45323</v>
          </cell>
          <cell r="O254">
            <v>75323</v>
          </cell>
          <cell r="P254">
            <v>45120</v>
          </cell>
          <cell r="S254" t="str">
            <v>SIMPLIFICADO</v>
          </cell>
          <cell r="T254">
            <v>7500000</v>
          </cell>
          <cell r="U254">
            <v>45000000</v>
          </cell>
          <cell r="V254" t="str">
            <v>Cuarenta y cinco millones de pesos</v>
          </cell>
          <cell r="X254" t="str">
            <v>1 PERSONA NATURAL</v>
          </cell>
          <cell r="Y254" t="str">
            <v>3 CÉDULA DE CIUDADANÍA</v>
          </cell>
          <cell r="Z254">
            <v>52903803</v>
          </cell>
          <cell r="AA254" t="str">
            <v>N-A</v>
          </cell>
          <cell r="AB254" t="str">
            <v>11 NO SE DILIGENCIA INFORMACIÓN PARA ESTE FORMULARIO EN ESTE PERÍODO DE REPORTE</v>
          </cell>
          <cell r="AC254" t="str">
            <v>FEMENINO</v>
          </cell>
          <cell r="AD254" t="str">
            <v>CUNDINAMARCA</v>
          </cell>
          <cell r="AE254" t="str">
            <v>BOGOTÁ</v>
          </cell>
          <cell r="AF254" t="str">
            <v>ENNY</v>
          </cell>
          <cell r="AG254" t="str">
            <v>YOJANA</v>
          </cell>
          <cell r="AH254" t="str">
            <v>LEMUS</v>
          </cell>
          <cell r="AI254" t="str">
            <v>TRUJILLO</v>
          </cell>
          <cell r="AJ254" t="str">
            <v>NO</v>
          </cell>
          <cell r="AK254" t="str">
            <v>6 NO CONSTITUYÓ GARANTÍAS</v>
          </cell>
          <cell r="AL254" t="str">
            <v>N-A</v>
          </cell>
          <cell r="AM254" t="str">
            <v>N-A</v>
          </cell>
          <cell r="AN254" t="str">
            <v>N-A</v>
          </cell>
          <cell r="AO254" t="str">
            <v>N-A</v>
          </cell>
          <cell r="AP254" t="str">
            <v>SAF-SUBDIRECCION ADMINISTRATIVA Y FINANCIERA</v>
          </cell>
          <cell r="AQ254" t="str">
            <v>GRUPO DE CONTRATOS</v>
          </cell>
          <cell r="AR254" t="str">
            <v>OFICINA ASESORA JURIDICA</v>
          </cell>
          <cell r="AS254" t="str">
            <v>2 SUPERVISOR</v>
          </cell>
          <cell r="AT254" t="str">
            <v>3 CÉDULA DE CIUDADANÍA</v>
          </cell>
          <cell r="AU254">
            <v>79058110</v>
          </cell>
          <cell r="AV254" t="str">
            <v>MANUEL AVILA OLARTE</v>
          </cell>
          <cell r="AW254">
            <v>176</v>
          </cell>
          <cell r="AX254">
            <v>5.8666666666666663</v>
          </cell>
          <cell r="BF254">
            <v>45120</v>
          </cell>
          <cell r="BH254">
            <v>45120</v>
          </cell>
          <cell r="BI254">
            <v>45290</v>
          </cell>
          <cell r="BS254" t="str">
            <v>2023420501000250E</v>
          </cell>
          <cell r="BT254">
            <v>45000000</v>
          </cell>
          <cell r="BU254" t="str">
            <v>MYRIAM JANETH GONZALEZ</v>
          </cell>
          <cell r="BV254" t="str">
            <v>https://www.secop.gov.co/CO1BusinessLine/Tendering/BuyerWorkArea/Index?docUniqueIdentifier=CO1.BDOS.4689720</v>
          </cell>
          <cell r="BW254" t="str">
            <v>VIGENTE</v>
          </cell>
          <cell r="BY254" t="str">
            <v>https://community.secop.gov.co/Public/Tendering/OpportunityDetail/Index?noticeUID=CO1.NTC.4699986&amp;isFromPublicArea=True&amp;isModal=False</v>
          </cell>
          <cell r="BZ254" t="str">
            <v>Bogotá</v>
          </cell>
          <cell r="CA254" t="str">
            <v>D.C.</v>
          </cell>
          <cell r="CB254" t="str">
            <v>N-A</v>
          </cell>
          <cell r="CC254">
            <v>45114</v>
          </cell>
          <cell r="CD254" t="str">
            <v>enny.lemus</v>
          </cell>
          <cell r="CE254" t="str">
            <v>@parquesnacionales.gov.co</v>
          </cell>
          <cell r="CF254" t="str">
            <v>enny.lemus@parquesnacionales.gov.co</v>
          </cell>
          <cell r="CG254" t="str">
            <v>ABOGADA</v>
          </cell>
          <cell r="CH254">
            <v>2023</v>
          </cell>
          <cell r="CI254" t="str">
            <v>DAVIVIENDA</v>
          </cell>
          <cell r="CJ254" t="str">
            <v>AHORROS</v>
          </cell>
          <cell r="CK254" t="str">
            <v>1700095985</v>
          </cell>
          <cell r="CL254" t="str">
            <v>28/08/1979</v>
          </cell>
          <cell r="CM254" t="str">
            <v>NO</v>
          </cell>
        </row>
        <row r="255">
          <cell r="A255" t="str">
            <v>NC-CPS-251-2023</v>
          </cell>
          <cell r="B255" t="str">
            <v>2 NACIONAL</v>
          </cell>
          <cell r="C255" t="str">
            <v>CD-NC-266-2023</v>
          </cell>
          <cell r="D255">
            <v>251</v>
          </cell>
          <cell r="E255" t="str">
            <v>URIEL LEONARDO VALDERRAMA LOPEZ</v>
          </cell>
          <cell r="F255">
            <v>45124</v>
          </cell>
          <cell r="G255" t="str">
            <v>Prestar sus servicios profesionales de abogado en el Grupo de Contratos para apoyar en la gestión de las etapas precontractual, contractual y postcontractual y de en los demás trámites que se requieran adelantar, tendientes al fortalecimiento de Parques Nacionales Naturales de Colombia.</v>
          </cell>
          <cell r="H255" t="str">
            <v>PROFESIONAL</v>
          </cell>
          <cell r="I255" t="str">
            <v>2 CONTRATACIÓN DIRECTA</v>
          </cell>
          <cell r="J255" t="str">
            <v>14 PRESTACIÓN DE SERVICIOS</v>
          </cell>
          <cell r="K255" t="str">
            <v>N/A</v>
          </cell>
          <cell r="L255">
            <v>80111600</v>
          </cell>
          <cell r="M255">
            <v>43223</v>
          </cell>
          <cell r="O255">
            <v>78223</v>
          </cell>
          <cell r="P255">
            <v>45124</v>
          </cell>
          <cell r="S255" t="str">
            <v>SIMPLIFICADO</v>
          </cell>
          <cell r="T255">
            <v>8300000</v>
          </cell>
          <cell r="U255">
            <v>45373333</v>
          </cell>
          <cell r="V255" t="str">
            <v>Cuarenta y cinco millones trescientos setenta y tres mil trescientos treinta y tres pesos</v>
          </cell>
          <cell r="X255" t="str">
            <v>1 PERSONA NATURAL</v>
          </cell>
          <cell r="Y255" t="str">
            <v>3 CÉDULA DE CIUDADANÍA</v>
          </cell>
          <cell r="Z255">
            <v>7318503</v>
          </cell>
          <cell r="AA255" t="str">
            <v>N-A</v>
          </cell>
          <cell r="AB255" t="str">
            <v>11 NO SE DILIGENCIA INFORMACIÓN PARA ESTE FORMULARIO EN ESTE PERÍODO DE REPORTE</v>
          </cell>
          <cell r="AC255" t="str">
            <v>MASCULINO</v>
          </cell>
          <cell r="AD255" t="str">
            <v>BOYACA</v>
          </cell>
          <cell r="AE255" t="str">
            <v>CHIQUINQUIRA</v>
          </cell>
          <cell r="AF255" t="str">
            <v>URIEL</v>
          </cell>
          <cell r="AG255" t="str">
            <v>LEONARDO</v>
          </cell>
          <cell r="AH255" t="str">
            <v>VALDERRAMA</v>
          </cell>
          <cell r="AI255" t="str">
            <v>LOPEZ</v>
          </cell>
          <cell r="AJ255" t="str">
            <v>NO</v>
          </cell>
          <cell r="AK255" t="str">
            <v>6 NO CONSTITUYÓ GARANTÍAS</v>
          </cell>
          <cell r="AL255" t="str">
            <v>N-A</v>
          </cell>
          <cell r="AM255" t="str">
            <v>N-A</v>
          </cell>
          <cell r="AN255" t="str">
            <v>N-A</v>
          </cell>
          <cell r="AO255" t="str">
            <v>N-A</v>
          </cell>
          <cell r="AP255" t="str">
            <v>SAF-SUBDIRECCION ADMINISTRATIVA Y FINANCIERA</v>
          </cell>
          <cell r="AQ255" t="str">
            <v>GRUPO DE CONTRATOS</v>
          </cell>
          <cell r="AR255" t="str">
            <v>GRUPO DE CONTRATOS</v>
          </cell>
          <cell r="AS255" t="str">
            <v>2 SUPERVISOR</v>
          </cell>
          <cell r="AT255" t="str">
            <v>3 CÉDULA DE CIUDADANÍA</v>
          </cell>
          <cell r="AU255">
            <v>51717059</v>
          </cell>
          <cell r="AV255" t="str">
            <v>LILA C ZABARAIN GUERRA</v>
          </cell>
          <cell r="AW255">
            <v>184</v>
          </cell>
          <cell r="AX255">
            <v>6.1333333333333337</v>
          </cell>
          <cell r="BF255">
            <v>45124</v>
          </cell>
          <cell r="BH255">
            <v>45124</v>
          </cell>
          <cell r="BI255">
            <v>45290</v>
          </cell>
          <cell r="BS255" t="str">
            <v>2023420501000251E</v>
          </cell>
          <cell r="BT255">
            <v>45373333</v>
          </cell>
          <cell r="BU255" t="str">
            <v>EDNA ROCIO CASTRO</v>
          </cell>
          <cell r="BV255" t="str">
            <v>https://www.secop.gov.co/CO1BusinessLine/Tendering/BuyerWorkArea/Index?docUniqueIdentifier=CO1.BDOS.4629107</v>
          </cell>
          <cell r="BW255" t="str">
            <v>VIGENTE</v>
          </cell>
          <cell r="BY255" t="str">
            <v>https://community.secop.gov.co/Public/Tendering/OpportunityDetail/Index?noticeUID=CO1.NTC.4745239&amp;isFromPublicArea=True&amp;isModal=False</v>
          </cell>
          <cell r="BZ255" t="str">
            <v>Bogotá</v>
          </cell>
          <cell r="CA255" t="str">
            <v>D.C.</v>
          </cell>
          <cell r="CB255" t="str">
            <v>N-A</v>
          </cell>
          <cell r="CC255">
            <v>45124</v>
          </cell>
          <cell r="CD255" t="str">
            <v>uriel.valderrama</v>
          </cell>
          <cell r="CE255" t="str">
            <v>@parquesnacionales.gov.co</v>
          </cell>
          <cell r="CF255" t="str">
            <v>uriel.valderrama@parquesnacionales.gov.co</v>
          </cell>
          <cell r="CG255" t="str">
            <v>ABOGADO</v>
          </cell>
          <cell r="CH255">
            <v>2023</v>
          </cell>
          <cell r="CI255" t="str">
            <v>DAVIVIENDA</v>
          </cell>
          <cell r="CJ255" t="str">
            <v>AHORROS</v>
          </cell>
          <cell r="CK255" t="str">
            <v>473100064756</v>
          </cell>
          <cell r="CL255" t="str">
            <v>01/11/1982</v>
          </cell>
          <cell r="CM255" t="str">
            <v>SI</v>
          </cell>
        </row>
        <row r="256">
          <cell r="A256" t="str">
            <v>NC-CPS-252-2023</v>
          </cell>
          <cell r="B256" t="str">
            <v>2 NACIONAL</v>
          </cell>
          <cell r="C256" t="str">
            <v>CD-NC-274-2023</v>
          </cell>
          <cell r="D256">
            <v>252</v>
          </cell>
          <cell r="E256" t="str">
            <v>CAMILA ESPERANZA SALAZAR FORERO</v>
          </cell>
          <cell r="F256">
            <v>45125</v>
          </cell>
          <cell r="G256" t="str">
            <v>Prestar servicios profesionales a la Oficina Asesora de Planeación en los asuntos internacionales y proyectos de cooperación relacionados con las áreas marinas y costeras protegidas de la entidad, en cumplimiento de los objetivos estratégicos de Parques Nacionales Naturales de Colombia.</v>
          </cell>
          <cell r="H256" t="str">
            <v>PROFESIONAL</v>
          </cell>
          <cell r="I256" t="str">
            <v>2 CONTRATACIÓN DIRECTA</v>
          </cell>
          <cell r="J256" t="str">
            <v>14 PRESTACIÓN DE SERVICIOS</v>
          </cell>
          <cell r="K256" t="str">
            <v>N/A</v>
          </cell>
          <cell r="L256">
            <v>80101504</v>
          </cell>
          <cell r="M256">
            <v>45123</v>
          </cell>
          <cell r="O256">
            <v>78423</v>
          </cell>
          <cell r="P256">
            <v>45125</v>
          </cell>
          <cell r="S256" t="str">
            <v>SIMPLIFICADO</v>
          </cell>
          <cell r="T256">
            <v>6000000</v>
          </cell>
          <cell r="U256">
            <v>34200000</v>
          </cell>
          <cell r="V256" t="str">
            <v>Treinta y cuatro millones doscientos mil pesos</v>
          </cell>
          <cell r="X256" t="str">
            <v>1 PERSONA NATURAL</v>
          </cell>
          <cell r="Y256" t="str">
            <v>3 CÉDULA DE CIUDADANÍA</v>
          </cell>
          <cell r="Z256">
            <v>1023912867</v>
          </cell>
          <cell r="AA256" t="str">
            <v>N-A</v>
          </cell>
          <cell r="AB256" t="str">
            <v>11 NO SE DILIGENCIA INFORMACIÓN PARA ESTE FORMULARIO EN ESTE PERÍODO DE REPORTE</v>
          </cell>
          <cell r="AC256" t="str">
            <v>FEMENINO</v>
          </cell>
          <cell r="AD256" t="str">
            <v>CUNDINAMARCA</v>
          </cell>
          <cell r="AE256" t="str">
            <v>BOGOTÁ</v>
          </cell>
          <cell r="AF256" t="str">
            <v>CAMILA</v>
          </cell>
          <cell r="AG256" t="str">
            <v>ESPERANZA</v>
          </cell>
          <cell r="AH256" t="str">
            <v>SALAZAR</v>
          </cell>
          <cell r="AI256" t="str">
            <v>FORERO</v>
          </cell>
          <cell r="AJ256" t="str">
            <v>NO</v>
          </cell>
          <cell r="AK256" t="str">
            <v>6 NO CONSTITUYÓ GARANTÍAS</v>
          </cell>
          <cell r="AL256" t="str">
            <v>N-A</v>
          </cell>
          <cell r="AM256" t="str">
            <v>N-A</v>
          </cell>
          <cell r="AN256" t="str">
            <v>N-A</v>
          </cell>
          <cell r="AO256" t="str">
            <v>N-A</v>
          </cell>
          <cell r="AP256" t="str">
            <v>SAF-SUBDIRECCION ADMINISTRATIVA Y FINANCIERA</v>
          </cell>
          <cell r="AQ256" t="str">
            <v>GRUPO DE CONTRATOS</v>
          </cell>
          <cell r="AR256" t="str">
            <v xml:space="preserve">OFICINA ASESORA DE PLANEACIÓN </v>
          </cell>
          <cell r="AS256" t="str">
            <v>2 SUPERVISOR</v>
          </cell>
          <cell r="AT256" t="str">
            <v>3 CÉDULA DE CIUDADANÍA</v>
          </cell>
          <cell r="AU256">
            <v>80076849</v>
          </cell>
          <cell r="AV256" t="str">
            <v>ANDRES MAURICIO LEON LOPEZ</v>
          </cell>
          <cell r="AW256">
            <v>171</v>
          </cell>
          <cell r="AX256">
            <v>5.7</v>
          </cell>
          <cell r="BF256">
            <v>45125</v>
          </cell>
          <cell r="BH256">
            <v>45125</v>
          </cell>
          <cell r="BI256">
            <v>45290</v>
          </cell>
          <cell r="BS256" t="str">
            <v>2023420501000252E</v>
          </cell>
          <cell r="BT256">
            <v>34200000</v>
          </cell>
          <cell r="BU256" t="str">
            <v>MYRIAM JANETH GONZALEZ</v>
          </cell>
          <cell r="BV256" t="str">
            <v>https://www.secop.gov.co/CO1BusinessLine/Tendering/BuyerWorkArea/Index?docUniqueIdentifier=CO1.BDOS.4708539</v>
          </cell>
          <cell r="BW256" t="str">
            <v>VIGENTE</v>
          </cell>
          <cell r="BY256" t="str">
            <v>https://community.secop.gov.co/Public/Tendering/OpportunityDetail/Index?noticeUID=CO1.NTC.4720691&amp;isFromPublicArea=True&amp;isModal=False</v>
          </cell>
          <cell r="BZ256" t="str">
            <v>Bogotá</v>
          </cell>
          <cell r="CA256" t="str">
            <v>D.C.</v>
          </cell>
          <cell r="CB256" t="str">
            <v>N-A</v>
          </cell>
          <cell r="CC256">
            <v>45125</v>
          </cell>
          <cell r="CD256" t="str">
            <v>camila.salazar</v>
          </cell>
          <cell r="CE256" t="str">
            <v>@parquesnacionales.gov.co</v>
          </cell>
          <cell r="CF256" t="str">
            <v>camila.salazar@parquesnacionales.gov.co</v>
          </cell>
          <cell r="CG256" t="str">
            <v>BIOLOGA</v>
          </cell>
          <cell r="CH256">
            <v>2023</v>
          </cell>
          <cell r="CI256" t="str">
            <v>DAVIVIENDA</v>
          </cell>
          <cell r="CJ256" t="str">
            <v>AHORROS</v>
          </cell>
          <cell r="CK256" t="str">
            <v>0077 7033 5680</v>
          </cell>
          <cell r="CL256" t="str">
            <v>31/12/1991</v>
          </cell>
          <cell r="CM256" t="str">
            <v>SI</v>
          </cell>
        </row>
        <row r="257">
          <cell r="A257" t="str">
            <v>NC-CPS-253-2023</v>
          </cell>
          <cell r="B257" t="str">
            <v>2 NACIONAL</v>
          </cell>
          <cell r="C257" t="str">
            <v>CD-NC-276-2023</v>
          </cell>
          <cell r="D257">
            <v>253</v>
          </cell>
          <cell r="E257" t="str">
            <v>MARIO ALFONSO DIAZ CASAS.</v>
          </cell>
          <cell r="F257">
            <v>45128</v>
          </cell>
          <cell r="G257" t="str">
            <v>Prestación de servicios profesionales para administrar el componente espacial en las aplicaciones utilizadas en el proceso de relacionamiento con campesinos respecto a caracterización y suscripción de acuerdos Así mismo para las Iniciativas Ambientales INA.</v>
          </cell>
          <cell r="H257" t="str">
            <v>PROFESIONAL</v>
          </cell>
          <cell r="I257" t="str">
            <v>2 CONTRATACIÓN DIRECTA</v>
          </cell>
          <cell r="J257" t="str">
            <v>14 PRESTACIÓN DE SERVICIOS</v>
          </cell>
          <cell r="K257" t="str">
            <v>N/A</v>
          </cell>
          <cell r="L257">
            <v>77101604</v>
          </cell>
          <cell r="M257">
            <v>45823</v>
          </cell>
          <cell r="O257">
            <v>79323</v>
          </cell>
          <cell r="P257">
            <v>45128</v>
          </cell>
          <cell r="S257" t="str">
            <v>SIMPLIFICADO</v>
          </cell>
          <cell r="T257">
            <v>5877696</v>
          </cell>
          <cell r="U257">
            <v>32131405</v>
          </cell>
          <cell r="V257" t="str">
            <v>Treinta y dos millones ciento treinta y un mil cuatrocientos cinco pesos</v>
          </cell>
          <cell r="X257" t="str">
            <v>1 PERSONA NATURAL</v>
          </cell>
          <cell r="Y257" t="str">
            <v>3 CÉDULA DE CIUDADANÍA</v>
          </cell>
          <cell r="Z257">
            <v>80161126</v>
          </cell>
          <cell r="AA257" t="str">
            <v>N-A</v>
          </cell>
          <cell r="AB257" t="str">
            <v>11 NO SE DILIGENCIA INFORMACIÓN PARA ESTE FORMULARIO EN ESTE PERÍODO DE REPORTE</v>
          </cell>
          <cell r="AC257" t="str">
            <v>MASCULINO</v>
          </cell>
          <cell r="AD257" t="str">
            <v>CUNDINAMARCA</v>
          </cell>
          <cell r="AE257" t="str">
            <v>BOGOTÁ</v>
          </cell>
          <cell r="AF257" t="str">
            <v>MARIO</v>
          </cell>
          <cell r="AG257" t="str">
            <v>ALFONSO</v>
          </cell>
          <cell r="AH257" t="str">
            <v>DIAZ</v>
          </cell>
          <cell r="AI257" t="str">
            <v>CASAS.</v>
          </cell>
          <cell r="AJ257" t="str">
            <v>NO</v>
          </cell>
          <cell r="AK257" t="str">
            <v>6 NO CONSTITUYÓ GARANTÍAS</v>
          </cell>
          <cell r="AL257" t="str">
            <v>N-A</v>
          </cell>
          <cell r="AM257" t="str">
            <v>N-A</v>
          </cell>
          <cell r="AN257" t="str">
            <v>N-A</v>
          </cell>
          <cell r="AO257" t="str">
            <v>N-A</v>
          </cell>
          <cell r="AP257" t="str">
            <v>SGMAP-SUBDIRECCION DE GESTION Y MANEJO DE AREAS PROTEGIDAS</v>
          </cell>
          <cell r="AQ257" t="str">
            <v>GRUPO DE CONTRATOS</v>
          </cell>
          <cell r="AR257" t="str">
            <v>GRUPO DE GESTIÓN DEL CONOCIMIENTO E INNOVACIÓN</v>
          </cell>
          <cell r="AS257" t="str">
            <v>2 SUPERVISOR</v>
          </cell>
          <cell r="AT257" t="str">
            <v>3 CÉDULA DE CIUDADANÍA</v>
          </cell>
          <cell r="AU257">
            <v>51723033</v>
          </cell>
          <cell r="AV257" t="str">
            <v>LUZ MILA SOTELO DELGADILLO</v>
          </cell>
          <cell r="AW257">
            <v>162</v>
          </cell>
          <cell r="AX257">
            <v>5.4</v>
          </cell>
          <cell r="BF257">
            <v>45128</v>
          </cell>
          <cell r="BH257">
            <v>45131</v>
          </cell>
          <cell r="BI257">
            <v>45290</v>
          </cell>
          <cell r="BS257" t="str">
            <v>2023420501000253E</v>
          </cell>
          <cell r="BT257">
            <v>32131405</v>
          </cell>
          <cell r="BU257" t="str">
            <v>MYRIAM JANETH GONZALEZ</v>
          </cell>
          <cell r="BV257" t="str">
            <v>https://www.secop.gov.co/CO1BusinessLine/Tendering/BuyerWorkArea/Index?docUniqueIdentifier=CO1.BDOS.4736661</v>
          </cell>
          <cell r="BW257" t="str">
            <v>VIGENTE</v>
          </cell>
          <cell r="BY257" t="str">
            <v>https://community.secop.gov.co/Public/Tendering/OpportunityDetail/Index?noticeUID=CO1.NTC.4754457&amp;isFromPublicArea=True&amp;isModal=False</v>
          </cell>
          <cell r="BZ257" t="str">
            <v>Bogotá</v>
          </cell>
          <cell r="CA257" t="str">
            <v>D.C.</v>
          </cell>
          <cell r="CB257" t="str">
            <v>N-A</v>
          </cell>
          <cell r="CC257">
            <v>45131</v>
          </cell>
          <cell r="CD257" t="str">
            <v>relacionamiento.campesino-acuerdos</v>
          </cell>
          <cell r="CE257" t="str">
            <v>@parquesnacionales.gov.co</v>
          </cell>
          <cell r="CF257" t="str">
            <v>relacionamiento.campesino-acuerdos@parquesnacionales.gov.co</v>
          </cell>
          <cell r="CG257" t="str">
            <v>INGENIERO CATASTRAL Y GEODASTA</v>
          </cell>
          <cell r="CH257">
            <v>2023</v>
          </cell>
          <cell r="CI257" t="str">
            <v>DAVIVIENDA</v>
          </cell>
          <cell r="CJ257" t="str">
            <v>AHORROS</v>
          </cell>
          <cell r="CK257" t="str">
            <v>000570075846</v>
          </cell>
          <cell r="CL257" t="str">
            <v>28/01/1982</v>
          </cell>
          <cell r="CM257" t="str">
            <v>NO</v>
          </cell>
        </row>
        <row r="258">
          <cell r="A258" t="str">
            <v>NC-CPS-254-2023</v>
          </cell>
          <cell r="B258" t="str">
            <v>2 NACIONAL</v>
          </cell>
          <cell r="C258" t="str">
            <v>CD-NC-277-2023</v>
          </cell>
          <cell r="D258">
            <v>254</v>
          </cell>
          <cell r="E258" t="str">
            <v>MARTHA LILIANA SARMIENTO GARCIA</v>
          </cell>
          <cell r="F258">
            <v>45133</v>
          </cell>
          <cell r="G258" t="str">
            <v>Prestación de servicios profesionales para apoyar el diseño e implementación de acciones de educación ambiental en articulación con las diferentes dependencias y niveles de gestión de Parques Nacionales Naturales de Colombia.</v>
          </cell>
          <cell r="H258" t="str">
            <v>PROFESIONAL</v>
          </cell>
          <cell r="I258" t="str">
            <v>2 CONTRATACIÓN DIRECTA</v>
          </cell>
          <cell r="J258" t="str">
            <v>14 PRESTACIÓN DE SERVICIOS</v>
          </cell>
          <cell r="K258" t="str">
            <v>N/A</v>
          </cell>
          <cell r="L258">
            <v>77101604</v>
          </cell>
          <cell r="M258">
            <v>46323</v>
          </cell>
          <cell r="O258">
            <v>81323</v>
          </cell>
          <cell r="P258">
            <v>45133</v>
          </cell>
          <cell r="S258" t="str">
            <v>SIMPLIFICADO</v>
          </cell>
          <cell r="T258">
            <v>6494854</v>
          </cell>
          <cell r="U258">
            <v>33556746</v>
          </cell>
          <cell r="V258" t="str">
            <v>Treinta y tres millones quinientos cincuenta y seis mil setecientos cuarenta y seis pesos</v>
          </cell>
          <cell r="X258" t="str">
            <v>1 PERSONA NATURAL</v>
          </cell>
          <cell r="Y258" t="str">
            <v>3 CÉDULA DE CIUDADANÍA</v>
          </cell>
          <cell r="Z258">
            <v>1077142906</v>
          </cell>
          <cell r="AA258" t="str">
            <v>N-A</v>
          </cell>
          <cell r="AB258" t="str">
            <v>11 NO SE DILIGENCIA INFORMACIÓN PARA ESTE FORMULARIO EN ESTE PERÍODO DE REPORTE</v>
          </cell>
          <cell r="AC258" t="str">
            <v>FEMENINO</v>
          </cell>
          <cell r="AD258" t="str">
            <v>CUNDINAMARCA</v>
          </cell>
          <cell r="AE258" t="str">
            <v>VILLAPINZÓN</v>
          </cell>
          <cell r="AF258" t="str">
            <v>MARTHA</v>
          </cell>
          <cell r="AG258" t="str">
            <v>LILIANA</v>
          </cell>
          <cell r="AH258" t="str">
            <v>SARMIENTO</v>
          </cell>
          <cell r="AI258" t="str">
            <v>GARCIA</v>
          </cell>
          <cell r="AJ258" t="str">
            <v>NO</v>
          </cell>
          <cell r="AK258" t="str">
            <v>6 NO CONSTITUYÓ GARANTÍAS</v>
          </cell>
          <cell r="AL258" t="str">
            <v>N-A</v>
          </cell>
          <cell r="AM258" t="str">
            <v>N-A</v>
          </cell>
          <cell r="AN258" t="str">
            <v>N-A</v>
          </cell>
          <cell r="AO258" t="str">
            <v>N-A</v>
          </cell>
          <cell r="AP258" t="str">
            <v>SGMAP-SUBDIRECCION DE GESTION Y MANEJO DE AREAS PROTEGIDAS</v>
          </cell>
          <cell r="AQ258" t="str">
            <v>GRUPO DE CONTRATOS</v>
          </cell>
          <cell r="AR258" t="str">
            <v>GRUPO DE PLANEACIÓN Y MANEJO</v>
          </cell>
          <cell r="AS258" t="str">
            <v>2 SUPERVISOR</v>
          </cell>
          <cell r="AT258" t="str">
            <v>3 CÉDULA DE CIUDADANÍA</v>
          </cell>
          <cell r="AU258">
            <v>79624413</v>
          </cell>
          <cell r="AV258" t="str">
            <v>JORGE ENRIQUE PATIÑO OSPINA</v>
          </cell>
          <cell r="AW258">
            <v>155</v>
          </cell>
          <cell r="AX258">
            <v>5.166666666666667</v>
          </cell>
          <cell r="BF258">
            <v>45133</v>
          </cell>
          <cell r="BH258">
            <v>45133</v>
          </cell>
          <cell r="BI258">
            <v>45290</v>
          </cell>
          <cell r="BS258" t="str">
            <v>2023420501000254E</v>
          </cell>
          <cell r="BT258">
            <v>33556746</v>
          </cell>
          <cell r="BU258" t="str">
            <v>LEIDY MARCELA GARAVITO ROMERO</v>
          </cell>
          <cell r="BV258" t="str">
            <v>https://www.secop.gov.co/CO1BusinessLine/Tendering/BuyerWorkArea/Index?docUniqueIdentifier=CO1.BDOS.4750409</v>
          </cell>
          <cell r="BW258" t="str">
            <v>VIGENTE</v>
          </cell>
          <cell r="BY258" t="str">
            <v>https://community.secop.gov.co/Public/Tendering/OpportunityDetail/Index?noticeUID=CO1.NTC.4777946&amp;isFromPublicArea=True&amp;isModal=False</v>
          </cell>
          <cell r="BZ258" t="str">
            <v>Bogotá</v>
          </cell>
          <cell r="CA258" t="str">
            <v>D.C.</v>
          </cell>
          <cell r="CB258" t="str">
            <v>N-A</v>
          </cell>
          <cell r="CC258">
            <v>45120</v>
          </cell>
          <cell r="CD258" t="str">
            <v>martha.sarmiento</v>
          </cell>
          <cell r="CE258" t="str">
            <v>@parquesnacionales.gov.co</v>
          </cell>
          <cell r="CF258" t="str">
            <v>martha.sarmiento@parquesnacionales.gov.co</v>
          </cell>
          <cell r="CG258" t="str">
            <v>LICENCIADA EN BIOLOGIA</v>
          </cell>
          <cell r="CH258">
            <v>2023</v>
          </cell>
          <cell r="CI258" t="str">
            <v>DAVIVIENDA</v>
          </cell>
          <cell r="CJ258" t="str">
            <v>AHORROS</v>
          </cell>
          <cell r="CK258" t="str">
            <v>007470429064</v>
          </cell>
          <cell r="CL258" t="str">
            <v>12/03/0987</v>
          </cell>
          <cell r="CM258" t="str">
            <v>NO</v>
          </cell>
        </row>
        <row r="259">
          <cell r="A259" t="str">
            <v>NC-CPS-255-2023</v>
          </cell>
          <cell r="B259" t="str">
            <v>2 NACIONAL</v>
          </cell>
          <cell r="C259" t="str">
            <v>CD-NC-281-2023</v>
          </cell>
          <cell r="D259">
            <v>255</v>
          </cell>
          <cell r="E259" t="str">
            <v>JULIAN DARIO USECHE CATISBLANCO</v>
          </cell>
          <cell r="F259">
            <v>45135</v>
          </cell>
          <cell r="G259" t="str">
            <v>Prestar servicios profesionales como corrector de estilo de textos, documentos, piezas de divulgación y canales digitales para el apoyo y fortalecimiento de la estrategia de comunicación interna, externa y educación ambiental de Parques Nacionales Naturales de Colombia.</v>
          </cell>
          <cell r="H259" t="str">
            <v>PROFESIONAL</v>
          </cell>
          <cell r="I259" t="str">
            <v>2 CONTRATACIÓN DIRECTA</v>
          </cell>
          <cell r="J259" t="str">
            <v>14 PRESTACIÓN DE SERVICIOS</v>
          </cell>
          <cell r="K259" t="str">
            <v>N/A</v>
          </cell>
          <cell r="L259">
            <v>82111902</v>
          </cell>
          <cell r="M259">
            <v>47023</v>
          </cell>
          <cell r="O259">
            <v>81423</v>
          </cell>
          <cell r="P259">
            <v>45135</v>
          </cell>
          <cell r="S259" t="str">
            <v>SIMPLIFICADO</v>
          </cell>
          <cell r="T259">
            <v>3535979</v>
          </cell>
          <cell r="U259">
            <v>18269225</v>
          </cell>
          <cell r="V259" t="str">
            <v>Dieciocho millones doscientos sesenta y nueve mil doscientos veinticinco pesos</v>
          </cell>
          <cell r="X259" t="str">
            <v>1 PERSONA NATURAL</v>
          </cell>
          <cell r="Y259" t="str">
            <v>3 CÉDULA DE CIUDADANÍA</v>
          </cell>
          <cell r="Z259">
            <v>1032438374</v>
          </cell>
          <cell r="AA259" t="str">
            <v>N-A</v>
          </cell>
          <cell r="AB259" t="str">
            <v>11 NO SE DILIGENCIA INFORMACIÓN PARA ESTE FORMULARIO EN ESTE PERÍODO DE REPORTE</v>
          </cell>
          <cell r="AC259" t="str">
            <v>MASCULINO</v>
          </cell>
          <cell r="AD259" t="str">
            <v>CUNDINAMARCA</v>
          </cell>
          <cell r="AE259" t="str">
            <v>BOGOTÁ</v>
          </cell>
          <cell r="AF259" t="str">
            <v>JULIAN</v>
          </cell>
          <cell r="AG259" t="str">
            <v>DARIO</v>
          </cell>
          <cell r="AH259" t="str">
            <v>USECHE</v>
          </cell>
          <cell r="AI259" t="str">
            <v>CATISBLANCO</v>
          </cell>
          <cell r="AJ259" t="str">
            <v>NO</v>
          </cell>
          <cell r="AK259" t="str">
            <v>6 NO CONSTITUYÓ GARANTÍAS</v>
          </cell>
          <cell r="AL259" t="str">
            <v>N-A</v>
          </cell>
          <cell r="AM259" t="str">
            <v>N-A</v>
          </cell>
          <cell r="AN259" t="str">
            <v>N-A</v>
          </cell>
          <cell r="AO259" t="str">
            <v>N-A</v>
          </cell>
          <cell r="AP259" t="str">
            <v>SAF-SUBDIRECCION ADMINISTRATIVA Y FINANCIERA</v>
          </cell>
          <cell r="AQ259" t="str">
            <v>GRUPO DE CONTRATOS</v>
          </cell>
          <cell r="AR259" t="str">
            <v>GRUPO DE COMUNICACIONES</v>
          </cell>
          <cell r="AS259" t="str">
            <v>2 SUPERVISOR</v>
          </cell>
          <cell r="AT259" t="str">
            <v>3 CÉDULA DE CIUDADANÍA</v>
          </cell>
          <cell r="AU259">
            <v>79624413</v>
          </cell>
          <cell r="AV259" t="str">
            <v>JORGE ENRIQUE PATIÑO OSPINA</v>
          </cell>
          <cell r="AW259">
            <v>155</v>
          </cell>
          <cell r="AX259">
            <v>5.166666666666667</v>
          </cell>
          <cell r="BF259">
            <v>45135</v>
          </cell>
          <cell r="BH259">
            <v>45135</v>
          </cell>
          <cell r="BI259">
            <v>45290</v>
          </cell>
          <cell r="BS259" t="str">
            <v>2023420501000255E</v>
          </cell>
          <cell r="BT259">
            <v>18269225</v>
          </cell>
          <cell r="BU259" t="str">
            <v>EDNA ROCIO CASTRO</v>
          </cell>
          <cell r="BV259" t="str">
            <v>https://www.secop.gov.co/CO1BusinessLine/Tendering/BuyerWorkArea/Index?docUniqueIdentifier=CO1.BDOS.4760357</v>
          </cell>
          <cell r="BW259" t="str">
            <v>VIGENTE</v>
          </cell>
          <cell r="BY259" t="str">
            <v>https://community.secop.gov.co/Public/Tendering/OpportunityDetail/Index?noticeUID=CO1.NTC.4776162&amp;isFromPublicArea=True&amp;isModal=False</v>
          </cell>
          <cell r="BZ259" t="str">
            <v>Bogotá</v>
          </cell>
          <cell r="CA259" t="str">
            <v>D.C.</v>
          </cell>
          <cell r="CB259" t="str">
            <v>N-A</v>
          </cell>
          <cell r="CC259">
            <v>45131</v>
          </cell>
          <cell r="CD259" t="str">
            <v>edicion</v>
          </cell>
          <cell r="CE259" t="str">
            <v>@parquesnacionales.gov.co</v>
          </cell>
          <cell r="CF259" t="str">
            <v>edicion@parquesnacionales.gov.co</v>
          </cell>
          <cell r="CG259" t="str">
            <v>PROFESIONAL EN ESTUDIOS LITERARIOS</v>
          </cell>
          <cell r="CH259">
            <v>2023</v>
          </cell>
          <cell r="CI259" t="str">
            <v>DAVIVIENDA</v>
          </cell>
          <cell r="CJ259" t="str">
            <v>AHORROS</v>
          </cell>
          <cell r="CK259" t="str">
            <v>0550488400516321</v>
          </cell>
          <cell r="CL259" t="str">
            <v>13/08/1990</v>
          </cell>
          <cell r="CM259" t="str">
            <v>NO</v>
          </cell>
        </row>
        <row r="260">
          <cell r="A260" t="str">
            <v>NC-CPS-256-2023</v>
          </cell>
          <cell r="B260" t="str">
            <v>2 NACIONAL</v>
          </cell>
          <cell r="C260" t="str">
            <v>CD-NC-280-2023</v>
          </cell>
          <cell r="D260">
            <v>256</v>
          </cell>
          <cell r="E260" t="str">
            <v>CRISTINA JARAMILLO MARIN</v>
          </cell>
          <cell r="F260">
            <v>45135</v>
          </cell>
          <cell r="G260" t="str">
            <v>Prestar los servicios profesionales en la elaboración, consolidación y seguimiento a la información que hace parte del sistema de gestión integrado, así como con la formulación, ejecución y seguimiento de los planes de cada uno de los procesos de apoyo y estratégicos que dependan la Subdirección Administrativa y Financiera en virtud del proyecto de fortalecimiento a la capacidad institucional.</v>
          </cell>
          <cell r="H260" t="str">
            <v>PROFESIONAL</v>
          </cell>
          <cell r="I260" t="str">
            <v>2 CONTRATACIÓN DIRECTA</v>
          </cell>
          <cell r="J260" t="str">
            <v>14 PRESTACIÓN DE SERVICIOS</v>
          </cell>
          <cell r="K260" t="str">
            <v>N/A</v>
          </cell>
          <cell r="L260">
            <v>80111600</v>
          </cell>
          <cell r="M260">
            <v>47623</v>
          </cell>
          <cell r="O260">
            <v>83323</v>
          </cell>
          <cell r="P260">
            <v>45139</v>
          </cell>
          <cell r="S260" t="str">
            <v>SIMPLIFICADO</v>
          </cell>
          <cell r="T260">
            <v>5877696</v>
          </cell>
          <cell r="U260">
            <v>29976250</v>
          </cell>
          <cell r="V260" t="str">
            <v>Veinticuatro millones quinientos mil pesos</v>
          </cell>
          <cell r="X260" t="str">
            <v>1 PERSONA NATURAL</v>
          </cell>
          <cell r="Y260" t="str">
            <v>3 CÉDULA DE CIUDADANÍA</v>
          </cell>
          <cell r="Z260">
            <v>1090148538</v>
          </cell>
          <cell r="AA260" t="str">
            <v>N-A</v>
          </cell>
          <cell r="AB260" t="str">
            <v>11 NO SE DILIGENCIA INFORMACIÓN PARA ESTE FORMULARIO EN ESTE PERÍODO DE REPORTE</v>
          </cell>
          <cell r="AC260" t="str">
            <v>FEMENINO</v>
          </cell>
          <cell r="AD260" t="str">
            <v>RISARALDA</v>
          </cell>
          <cell r="AE260" t="str">
            <v>SANTUARIO</v>
          </cell>
          <cell r="AF260" t="str">
            <v>CRISTINA</v>
          </cell>
          <cell r="AH260" t="str">
            <v>JARAMILLO</v>
          </cell>
          <cell r="AI260" t="str">
            <v>MARIN</v>
          </cell>
          <cell r="AJ260" t="str">
            <v>NO</v>
          </cell>
          <cell r="AK260" t="str">
            <v>6 NO CONSTITUYÓ GARANTÍAS</v>
          </cell>
          <cell r="AL260" t="str">
            <v>N-A</v>
          </cell>
          <cell r="AM260" t="str">
            <v>N-A</v>
          </cell>
          <cell r="AN260" t="str">
            <v>N-A</v>
          </cell>
          <cell r="AO260" t="str">
            <v>N-A</v>
          </cell>
          <cell r="AP260" t="str">
            <v>SGMAP-SUBDIRECCION DE GESTION Y MANEJO DE AREAS PROTEGIDAS</v>
          </cell>
          <cell r="AQ260" t="str">
            <v>GRUPO DE CONTRATOS</v>
          </cell>
          <cell r="AR260" t="str">
            <v>GRUPO DE PLANEACIÓN Y MANEJO</v>
          </cell>
          <cell r="AS260" t="str">
            <v>2 SUPERVISOR</v>
          </cell>
          <cell r="AT260" t="str">
            <v>3 CÉDULA DE CIUDADANÍA</v>
          </cell>
          <cell r="AU260">
            <v>80875190</v>
          </cell>
          <cell r="AV260" t="str">
            <v>CESAR ANDRES DELGADO HERNÁNDEZ</v>
          </cell>
          <cell r="AW260">
            <v>153</v>
          </cell>
          <cell r="AX260">
            <v>5.0999999999999996</v>
          </cell>
          <cell r="BF260">
            <v>45139</v>
          </cell>
          <cell r="BH260">
            <v>45139</v>
          </cell>
          <cell r="BI260">
            <v>45290</v>
          </cell>
          <cell r="BS260" t="str">
            <v>2023420501000256E</v>
          </cell>
          <cell r="BT260">
            <v>29976250</v>
          </cell>
          <cell r="BU260" t="str">
            <v>EDNA ROCIO CASTRO</v>
          </cell>
          <cell r="BV260" t="str">
            <v>https://www.secop.gov.co/CO1BusinessLine/Tendering/BuyerWorkArea/Index?docUniqueIdentifier=CO1.BDOS.4799686</v>
          </cell>
          <cell r="BW260" t="str">
            <v>VIGENTE</v>
          </cell>
          <cell r="BY260" t="str">
            <v>https://community.secop.gov.co/Public/Tendering/OpportunityDetail/Index?noticeUID=CO1.NTC.4784246&amp;isFromPublicArea=True&amp;isModal=False</v>
          </cell>
          <cell r="BZ260" t="str">
            <v>Bogotá</v>
          </cell>
          <cell r="CA260" t="str">
            <v>D.C.</v>
          </cell>
          <cell r="CB260" t="str">
            <v>N-A</v>
          </cell>
          <cell r="CC260" t="str">
            <v>-</v>
          </cell>
          <cell r="CE260" t="str">
            <v>@parquesnacionales.gov.co</v>
          </cell>
          <cell r="CF260" t="str">
            <v>@parquesnacionales.gov.co</v>
          </cell>
          <cell r="CG260" t="str">
            <v>ADMINISTRADORA AMBIENTAL Y DE LOS RECURSOS NATURALES</v>
          </cell>
          <cell r="CH260">
            <v>2023</v>
          </cell>
          <cell r="CI260" t="str">
            <v>BANCOLOMBIA</v>
          </cell>
          <cell r="CJ260" t="str">
            <v>AHORROS</v>
          </cell>
          <cell r="CK260" t="str">
            <v>11541826434</v>
          </cell>
          <cell r="CL260" t="str">
            <v>13/063/1988</v>
          </cell>
          <cell r="CM260" t="str">
            <v>SI</v>
          </cell>
        </row>
        <row r="261">
          <cell r="A261" t="str">
            <v>NC-CPS-257-2023</v>
          </cell>
          <cell r="B261" t="str">
            <v>2 NACIONAL</v>
          </cell>
          <cell r="C261" t="str">
            <v>CD-NC-278-2023</v>
          </cell>
          <cell r="D261">
            <v>257</v>
          </cell>
          <cell r="E261" t="str">
            <v>CLAUDINE URBANO CELORIO</v>
          </cell>
          <cell r="F261">
            <v>45139</v>
          </cell>
          <cell r="G261" t="str">
            <v>Prestación de servicios profesionales para acompañar la implementación de una metodología de evaluación de efectividad en las áreas protegidas públicas diferentes a las administradas por PNNC pertenecientes a los Subsistemas Regionales de Áreas Protegidas Caribe y Pacífico basada en monitoreo y seguimiento.</v>
          </cell>
          <cell r="H261" t="str">
            <v>PROFESIONAL</v>
          </cell>
          <cell r="I261" t="str">
            <v>2 CONTRATACIÓN DIRECTA</v>
          </cell>
          <cell r="J261" t="str">
            <v>14 PRESTACIÓN DE SERVICIOS</v>
          </cell>
          <cell r="K261" t="str">
            <v>N/A</v>
          </cell>
          <cell r="L261">
            <v>77101604</v>
          </cell>
          <cell r="M261">
            <v>46223</v>
          </cell>
          <cell r="O261">
            <v>83523</v>
          </cell>
          <cell r="P261">
            <v>45139</v>
          </cell>
          <cell r="S261" t="str">
            <v>SIMPLIFICADO</v>
          </cell>
          <cell r="T261">
            <v>5877696</v>
          </cell>
          <cell r="U261">
            <v>29976250</v>
          </cell>
          <cell r="V261" t="str">
            <v>Veintinueve millones novecientos setenta y seis mil doscientos cincuenta pesos</v>
          </cell>
          <cell r="X261" t="str">
            <v>1 PERSONA NATURAL</v>
          </cell>
          <cell r="Y261" t="str">
            <v>3 CÉDULA DE CIUDADANÍA</v>
          </cell>
          <cell r="Z261">
            <v>38557222</v>
          </cell>
          <cell r="AA261" t="str">
            <v>N-A</v>
          </cell>
          <cell r="AB261" t="str">
            <v>11 NO SE DILIGENCIA INFORMACIÓN PARA ESTE FORMULARIO EN ESTE PERÍODO DE REPORTE</v>
          </cell>
          <cell r="AC261" t="str">
            <v>FEMENINO</v>
          </cell>
          <cell r="AD261" t="str">
            <v>VALLE DEL CAUCA</v>
          </cell>
          <cell r="AE261" t="str">
            <v>FLORIDA</v>
          </cell>
          <cell r="AF261" t="str">
            <v>CLAUDINE</v>
          </cell>
          <cell r="AH261" t="str">
            <v>URBANO</v>
          </cell>
          <cell r="AI261" t="str">
            <v>CELORIO</v>
          </cell>
          <cell r="AJ261" t="str">
            <v>NO</v>
          </cell>
          <cell r="AK261" t="str">
            <v>6 NO CONSTITUYÓ GARANTÍAS</v>
          </cell>
          <cell r="AL261" t="str">
            <v>N-A</v>
          </cell>
          <cell r="AM261" t="str">
            <v>N-A</v>
          </cell>
          <cell r="AN261" t="str">
            <v>N-A</v>
          </cell>
          <cell r="AO261" t="str">
            <v>N-A</v>
          </cell>
          <cell r="AP261" t="str">
            <v>SGMAP-SUBDIRECCION DE GESTION Y MANEJO DE AREAS PROTEGIDAS</v>
          </cell>
          <cell r="AQ261" t="str">
            <v>GRUPO DE CONTRATOS</v>
          </cell>
          <cell r="AR261" t="str">
            <v>GRUPO DE PLANEACIÓN Y MANEJO</v>
          </cell>
          <cell r="AS261" t="str">
            <v>2 SUPERVISOR</v>
          </cell>
          <cell r="AT261" t="str">
            <v>3 CÉDULA DE CIUDADANÍA</v>
          </cell>
          <cell r="AU261">
            <v>80875190</v>
          </cell>
          <cell r="AV261" t="str">
            <v>CESAR ANDRES DELGADO HERNÁNDEZ</v>
          </cell>
          <cell r="AW261">
            <v>150</v>
          </cell>
          <cell r="AX261">
            <v>5</v>
          </cell>
          <cell r="BF261">
            <v>45139</v>
          </cell>
          <cell r="BH261">
            <v>45139</v>
          </cell>
          <cell r="BI261">
            <v>45290</v>
          </cell>
          <cell r="BS261" t="str">
            <v>2023420501000257E</v>
          </cell>
          <cell r="BT261">
            <v>29976250</v>
          </cell>
          <cell r="BU261" t="str">
            <v>URIEL VALDERRAMA</v>
          </cell>
          <cell r="BV261" t="str">
            <v>https://www.secop.gov.co/CO1BusinessLine/Tendering/BuyerWorkArea/Index?docUniqueIdentifier=CO1.BDOS.4750508</v>
          </cell>
          <cell r="BW261" t="str">
            <v>VIGENTE</v>
          </cell>
          <cell r="BY261" t="str">
            <v>https://community.secop.gov.co/Public/Tendering/OpportunityDetail/Index?noticeUID=CO1.NTC.4793402&amp;isFromPublicArea=True&amp;isModal=False</v>
          </cell>
          <cell r="BZ261" t="str">
            <v>Bogotá</v>
          </cell>
          <cell r="CA261" t="str">
            <v>D.C.</v>
          </cell>
          <cell r="CB261" t="str">
            <v>N-A</v>
          </cell>
          <cell r="CC261">
            <v>45125</v>
          </cell>
          <cell r="CD261" t="str">
            <v>cristina.urbano</v>
          </cell>
          <cell r="CE261" t="str">
            <v>@parquesnacionales.gov.co</v>
          </cell>
          <cell r="CF261" t="str">
            <v>cristina.urbano@parquesnacionales.gov.co</v>
          </cell>
          <cell r="CG261" t="str">
            <v>INGENIERA AMBIENTAL</v>
          </cell>
          <cell r="CH261">
            <v>2023</v>
          </cell>
          <cell r="CI261" t="str">
            <v>BANCOLOMBIA</v>
          </cell>
          <cell r="CJ261" t="str">
            <v>AHORROS</v>
          </cell>
          <cell r="CK261" t="str">
            <v>86641700527</v>
          </cell>
          <cell r="CL261" t="str">
            <v>20/01/1982</v>
          </cell>
          <cell r="CM261" t="str">
            <v>NO</v>
          </cell>
        </row>
        <row r="262">
          <cell r="A262" t="str">
            <v>NC-CPS-258-2023</v>
          </cell>
          <cell r="B262" t="str">
            <v>2 NACIONAL</v>
          </cell>
          <cell r="C262" t="str">
            <v>CD-NC-279-2023</v>
          </cell>
          <cell r="D262">
            <v>258</v>
          </cell>
          <cell r="E262" t="str">
            <v>MARIBEL VASQUEZ ECHEVERRI</v>
          </cell>
          <cell r="F262">
            <v>45140</v>
          </cell>
          <cell r="G262" t="str">
            <v>Prestación de servicios profesionales para acompañar a las áreas protegidas públicas del Subsistema Regional de Áreas Protegidas de los Andes Occidentales en la evaluación y seguimiento a la planificación del manejo.</v>
          </cell>
          <cell r="H262" t="str">
            <v>PROFESIONAL</v>
          </cell>
          <cell r="I262" t="str">
            <v>2 CONTRATACIÓN DIRECTA</v>
          </cell>
          <cell r="J262" t="str">
            <v>14 PRESTACIÓN DE SERVICIOS</v>
          </cell>
          <cell r="K262" t="str">
            <v>N/A</v>
          </cell>
          <cell r="L262">
            <v>77101604</v>
          </cell>
          <cell r="M262">
            <v>46023</v>
          </cell>
          <cell r="O262">
            <v>83623</v>
          </cell>
          <cell r="P262">
            <v>45140</v>
          </cell>
          <cell r="S262" t="str">
            <v>SIMPLIFICADO</v>
          </cell>
          <cell r="T262">
            <v>5877696</v>
          </cell>
          <cell r="U262">
            <v>31739558</v>
          </cell>
          <cell r="V262" t="str">
            <v>Treinta y un millones setecientos treinta y nueve mil quinientos cincuenta y ocho pesos</v>
          </cell>
          <cell r="X262" t="str">
            <v>1 PERSONA NATURAL</v>
          </cell>
          <cell r="Y262" t="str">
            <v>3 CÉDULA DE CIUDADANÍA</v>
          </cell>
          <cell r="Z262">
            <v>42800286</v>
          </cell>
          <cell r="AA262" t="str">
            <v>N-A</v>
          </cell>
          <cell r="AB262" t="str">
            <v>11 NO SE DILIGENCIA INFORMACIÓN PARA ESTE FORMULARIO EN ESTE PERÍODO DE REPORTE</v>
          </cell>
          <cell r="AC262" t="str">
            <v>FEMENINO</v>
          </cell>
          <cell r="AD262" t="str">
            <v>MEDELLIN</v>
          </cell>
          <cell r="AE262" t="str">
            <v>ANTIOQUIA</v>
          </cell>
          <cell r="AF262" t="str">
            <v>MARIBEL</v>
          </cell>
          <cell r="AH262" t="str">
            <v>VASQUEZ</v>
          </cell>
          <cell r="AI262" t="str">
            <v>ECHEVERRI</v>
          </cell>
          <cell r="AJ262" t="str">
            <v>NO</v>
          </cell>
          <cell r="AK262" t="str">
            <v>6 NO CONSTITUYÓ GARANTÍAS</v>
          </cell>
          <cell r="AL262" t="str">
            <v>N-A</v>
          </cell>
          <cell r="AM262" t="str">
            <v>N-A</v>
          </cell>
          <cell r="AN262" t="str">
            <v>N-A</v>
          </cell>
          <cell r="AO262" t="str">
            <v>N-A</v>
          </cell>
          <cell r="AP262" t="str">
            <v>SGMAP-SUBDIRECCION DE GESTION Y MANEJO DE AREAS PROTEGIDAS</v>
          </cell>
          <cell r="AQ262" t="str">
            <v>GRUPO DE CONTRATOS</v>
          </cell>
          <cell r="AR262" t="str">
            <v>GRUPO DE PLANEACIÓN Y MANEJO</v>
          </cell>
          <cell r="AS262" t="str">
            <v>2 SUPERVISOR</v>
          </cell>
          <cell r="AT262" t="str">
            <v>3 CÉDULA DE CIUDADANÍA</v>
          </cell>
          <cell r="AU262">
            <v>80875190</v>
          </cell>
          <cell r="AV262" t="str">
            <v>CESAR ANDRES DELGADO HERNÁNDEZ</v>
          </cell>
          <cell r="AW262">
            <v>150</v>
          </cell>
          <cell r="AX262">
            <v>5</v>
          </cell>
          <cell r="BF262">
            <v>45140</v>
          </cell>
          <cell r="BH262">
            <v>45140</v>
          </cell>
          <cell r="BI262">
            <v>45290</v>
          </cell>
          <cell r="BS262" t="str">
            <v>2023420501000258E</v>
          </cell>
          <cell r="BT262">
            <v>31739558</v>
          </cell>
          <cell r="BU262" t="str">
            <v>MYRIAM JANETH GONZALEZ</v>
          </cell>
          <cell r="BV262" t="str">
            <v>https://www.secop.gov.co/CO1BusinessLine/Tendering/BuyerWorkArea/Index?docUniqueIdentifier=CO1.BDOS.4750613</v>
          </cell>
          <cell r="BW262" t="str">
            <v>VIGENTE</v>
          </cell>
          <cell r="BY262" t="str">
            <v>https://community.secop.gov.co/Public/Tendering/OpportunityDetail/Index?noticeUID=CO1.NTC.4795140&amp;isFromPublicArea=True&amp;isModal=False</v>
          </cell>
          <cell r="BZ262" t="str">
            <v>Bogotá</v>
          </cell>
          <cell r="CA262" t="str">
            <v>D.C.</v>
          </cell>
          <cell r="CB262" t="str">
            <v>N-A</v>
          </cell>
          <cell r="CC262">
            <v>45128</v>
          </cell>
          <cell r="CE262" t="str">
            <v>@parquesnacionales.gov.co</v>
          </cell>
          <cell r="CF262" t="str">
            <v>@parquesnacionales.gov.co</v>
          </cell>
          <cell r="CG262" t="str">
            <v>ANTROPOLOGA</v>
          </cell>
          <cell r="CH262">
            <v>2023</v>
          </cell>
          <cell r="CI262" t="str">
            <v>BANCOLOMBIA</v>
          </cell>
          <cell r="CJ262" t="str">
            <v>AHORROS</v>
          </cell>
          <cell r="CK262" t="str">
            <v>7464851539</v>
          </cell>
          <cell r="CL262" t="str">
            <v>05/09/1984</v>
          </cell>
          <cell r="CM262" t="str">
            <v>NO</v>
          </cell>
        </row>
        <row r="263">
          <cell r="A263" t="str">
            <v>NC-CPS-259-2023</v>
          </cell>
          <cell r="B263" t="str">
            <v>2 NACIONAL</v>
          </cell>
          <cell r="C263" t="str">
            <v>CD-NC-284-2023</v>
          </cell>
          <cell r="D263">
            <v>259</v>
          </cell>
          <cell r="E263" t="str">
            <v>JOSE GUILLERMO RODRÍGUEZ BAUTISTA</v>
          </cell>
          <cell r="F263">
            <v>45142</v>
          </cell>
          <cell r="G263" t="str">
            <v>Prestar servicios técnicos para corroborar y ajustar la cartografía, en el marco del registro y seguimiento de reservas naturales de la sociedad civil, de conformidad con el proceso de coordinación del SINAP.</v>
          </cell>
          <cell r="H263" t="str">
            <v>APOYO A LA GESTIÓN</v>
          </cell>
          <cell r="I263" t="str">
            <v>2 CONTRATACIÓN DIRECTA</v>
          </cell>
          <cell r="J263" t="str">
            <v>14 PRESTACIÓN DE SERVICIOS</v>
          </cell>
          <cell r="K263" t="str">
            <v>N/A</v>
          </cell>
          <cell r="L263">
            <v>81112002</v>
          </cell>
          <cell r="M263">
            <v>45923</v>
          </cell>
          <cell r="O263">
            <v>84923</v>
          </cell>
          <cell r="P263">
            <v>45142</v>
          </cell>
          <cell r="S263" t="str">
            <v>SIMPLIFICADO</v>
          </cell>
          <cell r="T263">
            <v>2987824</v>
          </cell>
          <cell r="U263">
            <v>17926944</v>
          </cell>
          <cell r="V263" t="str">
            <v>Diecinueve millones seiscientos veintiseis mil novecientos cuarenta y cuatro pesos</v>
          </cell>
          <cell r="X263" t="str">
            <v>1 PERSONA NATURAL</v>
          </cell>
          <cell r="Y263" t="str">
            <v>3 CÉDULA DE CIUDADANÍA</v>
          </cell>
          <cell r="Z263">
            <v>80244681</v>
          </cell>
          <cell r="AA263" t="str">
            <v>N-A</v>
          </cell>
          <cell r="AB263" t="str">
            <v>11 NO SE DILIGENCIA INFORMACIÓN PARA ESTE FORMULARIO EN ESTE PERÍODO DE REPORTE</v>
          </cell>
          <cell r="AC263" t="str">
            <v>MASCULINO</v>
          </cell>
          <cell r="AD263" t="str">
            <v>CUNDINAMARCA</v>
          </cell>
          <cell r="AE263" t="str">
            <v>BOGOTÁ</v>
          </cell>
          <cell r="AF263" t="str">
            <v>JOSE</v>
          </cell>
          <cell r="AG263" t="str">
            <v>GUILLERMO</v>
          </cell>
          <cell r="AH263" t="str">
            <v>RODRÍGUEZ</v>
          </cell>
          <cell r="AI263" t="str">
            <v>BAUTISTA</v>
          </cell>
          <cell r="AJ263" t="str">
            <v>NO</v>
          </cell>
          <cell r="AK263" t="str">
            <v>6 NO CONSTITUYÓ GARANTÍAS</v>
          </cell>
          <cell r="AL263" t="str">
            <v>N-A</v>
          </cell>
          <cell r="AM263" t="str">
            <v>N-A</v>
          </cell>
          <cell r="AN263" t="str">
            <v>N-A</v>
          </cell>
          <cell r="AO263" t="str">
            <v>N-A</v>
          </cell>
          <cell r="AP263" t="str">
            <v>SGMAP-SUBDIRECCION DE GESTION Y MANEJO DE AREAS PROTEGIDAS</v>
          </cell>
          <cell r="AQ263" t="str">
            <v>GRUPO DE CONTRATOS</v>
          </cell>
          <cell r="AR263" t="str">
            <v>GRUPO DE TRÁMITES Y EVALUACIÓN AMBIENTAL</v>
          </cell>
          <cell r="AS263" t="str">
            <v>2 SUPERVISOR</v>
          </cell>
          <cell r="AT263" t="str">
            <v>3 CÉDULA DE CIUDADANÍA</v>
          </cell>
          <cell r="AU263">
            <v>79690000</v>
          </cell>
          <cell r="AV263" t="str">
            <v>GUILLERMO ALBERTO SANTOS CEBALLOS</v>
          </cell>
          <cell r="AW263">
            <v>120</v>
          </cell>
          <cell r="AX263">
            <v>4</v>
          </cell>
          <cell r="BF263">
            <v>45142</v>
          </cell>
          <cell r="BH263">
            <v>45142</v>
          </cell>
          <cell r="BI263">
            <v>45290</v>
          </cell>
          <cell r="BS263" t="str">
            <v>2023420501000259E</v>
          </cell>
          <cell r="BT263">
            <v>17926944</v>
          </cell>
          <cell r="BU263" t="str">
            <v>JEAN CARLO MARTINEZ</v>
          </cell>
          <cell r="BV263" t="str">
            <v>https://www.secop.gov.co/CO1BusinessLine/Tendering/BuyerWorkArea/Index?docUniqueIdentifier=CO1.BDOS.4795515</v>
          </cell>
          <cell r="BW263" t="str">
            <v>VIGENTE</v>
          </cell>
          <cell r="BY263" t="str">
            <v>https://community.secop.gov.co/Public/Tendering/OpportunityDetail/Index?noticeUID=CO1.NTC.4810462&amp;isFromPublicArea=True&amp;isModal=False</v>
          </cell>
          <cell r="BZ263" t="str">
            <v>Bogotá</v>
          </cell>
          <cell r="CA263" t="str">
            <v>D.C.</v>
          </cell>
          <cell r="CB263" t="str">
            <v>N-A</v>
          </cell>
          <cell r="CC263">
            <v>45139</v>
          </cell>
          <cell r="CE263" t="str">
            <v>@parquesnacionales.gov.co</v>
          </cell>
          <cell r="CF263" t="str">
            <v>@parquesnacionales.gov.co</v>
          </cell>
          <cell r="CG263" t="str">
            <v>TECNOLOGO EN CARTOGRAFÍA</v>
          </cell>
          <cell r="CH263">
            <v>2023</v>
          </cell>
          <cell r="CI263" t="str">
            <v>BANCOLOMBIA</v>
          </cell>
          <cell r="CJ263" t="str">
            <v>AHORROS</v>
          </cell>
          <cell r="CK263" t="str">
            <v>91217152289</v>
          </cell>
          <cell r="CL263" t="str">
            <v>14/01/1983</v>
          </cell>
          <cell r="CM263" t="str">
            <v>NO</v>
          </cell>
        </row>
        <row r="264">
          <cell r="A264" t="str">
            <v>NC-CPS-260-2023</v>
          </cell>
          <cell r="B264" t="str">
            <v>2 NACIONAL</v>
          </cell>
          <cell r="C264" t="str">
            <v>CD-NC-286-2023</v>
          </cell>
          <cell r="D264">
            <v>260</v>
          </cell>
          <cell r="E264" t="str">
            <v>ERIKA PAOLA ROBAYO CASTILLO</v>
          </cell>
          <cell r="F264">
            <v>45142</v>
          </cell>
          <cell r="G264" t="str">
            <v>Prestar los servicios profesionales en la elaboración, consolidación y seguimiento a la información que hace parte del sistema de gestión integrado, así como con la formulación, ejecución y seguimiento de los planes de cada uno de los procesos de apoyo y estratégicos que dependan la Subdirección Administrativa y Financiera en virtud del proyecto de fortalecimiento a la capacidad institucional.</v>
          </cell>
          <cell r="H264" t="str">
            <v>PROFESIONAL</v>
          </cell>
          <cell r="I264" t="str">
            <v>2 CONTRATACIÓN DIRECTA</v>
          </cell>
          <cell r="J264" t="str">
            <v>14 PRESTACIÓN DE SERVICIOS</v>
          </cell>
          <cell r="K264" t="str">
            <v>N/A</v>
          </cell>
          <cell r="L264">
            <v>80111600</v>
          </cell>
          <cell r="M264">
            <v>47623</v>
          </cell>
          <cell r="O264">
            <v>85023</v>
          </cell>
          <cell r="P264">
            <v>45142</v>
          </cell>
          <cell r="S264" t="str">
            <v>SIMPLIFICADO</v>
          </cell>
          <cell r="T264">
            <v>5000000</v>
          </cell>
          <cell r="U264">
            <v>24500000</v>
          </cell>
          <cell r="V264" t="str">
            <v>Veinticuatro millones quinientos mil pesos</v>
          </cell>
          <cell r="X264" t="str">
            <v>1 PERSONA NATURAL</v>
          </cell>
          <cell r="Y264" t="str">
            <v>3 CÉDULA DE CIUDADANÍA</v>
          </cell>
          <cell r="Z264">
            <v>1136882539</v>
          </cell>
          <cell r="AA264" t="str">
            <v>N-A</v>
          </cell>
          <cell r="AB264" t="str">
            <v>11 NO SE DILIGENCIA INFORMACIÓN PARA ESTE FORMULARIO EN ESTE PERÍODO DE REPORTE</v>
          </cell>
          <cell r="AC264" t="str">
            <v>FEMENINO</v>
          </cell>
          <cell r="AD264" t="str">
            <v>CUNDINAMARCA</v>
          </cell>
          <cell r="AE264" t="str">
            <v>BOGOTÁ</v>
          </cell>
          <cell r="AF264" t="str">
            <v>ERIKA</v>
          </cell>
          <cell r="AG264" t="str">
            <v>PAOLA</v>
          </cell>
          <cell r="AH264" t="str">
            <v>ROBAYO</v>
          </cell>
          <cell r="AI264" t="str">
            <v>CASTILLO</v>
          </cell>
          <cell r="AJ264" t="str">
            <v>NO</v>
          </cell>
          <cell r="AK264" t="str">
            <v>6 NO CONSTITUYÓ GARANTÍAS</v>
          </cell>
          <cell r="AL264" t="str">
            <v>N-A</v>
          </cell>
          <cell r="AM264" t="str">
            <v>N-A</v>
          </cell>
          <cell r="AN264" t="str">
            <v>N-A</v>
          </cell>
          <cell r="AO264" t="str">
            <v>N-A</v>
          </cell>
          <cell r="AP264" t="str">
            <v>SAF-SUBDIRECCION ADMINISTRATIVA Y FINANCIERA</v>
          </cell>
          <cell r="AQ264" t="str">
            <v>GRUPO DE CONTRATOS</v>
          </cell>
          <cell r="AR264" t="str">
            <v>SUBDIRECCIÓN ADMINISTRATIVA Y FINANCIERA</v>
          </cell>
          <cell r="AS264" t="str">
            <v>2 SUPERVISOR</v>
          </cell>
          <cell r="AT264" t="str">
            <v>3 CÉDULA DE CIUDADANÍA</v>
          </cell>
          <cell r="AU264">
            <v>51790514</v>
          </cell>
          <cell r="AV264" t="str">
            <v>JULIA ASTRID DEL CASTILLO SABOGAL</v>
          </cell>
          <cell r="AW264">
            <v>147</v>
          </cell>
          <cell r="AX264">
            <v>4.9000000000000004</v>
          </cell>
          <cell r="BF264">
            <v>45142</v>
          </cell>
          <cell r="BH264">
            <v>45142</v>
          </cell>
          <cell r="BI264">
            <v>45290</v>
          </cell>
          <cell r="BS264" t="str">
            <v>2023420501000260E</v>
          </cell>
          <cell r="BT264">
            <v>24500000</v>
          </cell>
          <cell r="BU264" t="str">
            <v>EDNA ROCIO CASTRO</v>
          </cell>
          <cell r="BV264" t="str">
            <v>https://www.secop.gov.co/CO1BusinessLine/Tendering/BuyerWorkArea/Index?docUniqueIdentifier=CO1.BDOS.4799686</v>
          </cell>
          <cell r="BW264" t="str">
            <v>VIGENTE</v>
          </cell>
          <cell r="BY264" t="str">
            <v>https://community.secop.gov.co/Public/Tendering/OpportunityDetail/Index?noticeUID=CO1.NTC.4813982&amp;isFromPublicArea=True&amp;isModal=False</v>
          </cell>
          <cell r="BZ264" t="str">
            <v>Bogotá</v>
          </cell>
          <cell r="CA264" t="str">
            <v>D.C.</v>
          </cell>
          <cell r="CB264" t="str">
            <v>N-A</v>
          </cell>
          <cell r="CC264">
            <v>45142</v>
          </cell>
          <cell r="CD264" t="str">
            <v>erika.robayo</v>
          </cell>
          <cell r="CE264" t="str">
            <v>@parquesnacionales.gov.co</v>
          </cell>
          <cell r="CF264" t="str">
            <v>erika.robayo@parquesnacionales.gov.co</v>
          </cell>
          <cell r="CG264" t="str">
            <v>PROFESIONAL EN NEGOCIOS INTERNACIONALES</v>
          </cell>
          <cell r="CH264">
            <v>2023</v>
          </cell>
          <cell r="CI264" t="str">
            <v>DAVIVIENDA</v>
          </cell>
          <cell r="CJ264" t="str">
            <v>AHORROS</v>
          </cell>
          <cell r="CK264" t="str">
            <v>006181099901</v>
          </cell>
          <cell r="CL264" t="str">
            <v>03/08/1990</v>
          </cell>
          <cell r="CM264" t="str">
            <v>NO</v>
          </cell>
        </row>
        <row r="265">
          <cell r="A265" t="str">
            <v>NC-CPS-261-2023</v>
          </cell>
          <cell r="B265" t="str">
            <v>2 NACIONAL</v>
          </cell>
          <cell r="C265" t="str">
            <v>CD-NC-285-2023</v>
          </cell>
          <cell r="D265">
            <v>261</v>
          </cell>
          <cell r="E265" t="str">
            <v>DENISSE CASTRO ROA</v>
          </cell>
          <cell r="F265">
            <v>45146</v>
          </cell>
          <cell r="G265" t="str">
            <v>Prestación de servicios profesionales para la implementación de los programas de monitoreo y portafolios de investigación, en el marco de la gestión de convenios y alianzas con aliados estratégicos, así como apoyo en el análisis de información generada por las áreas protegidas.</v>
          </cell>
          <cell r="H265" t="str">
            <v>PROFESIONAL</v>
          </cell>
          <cell r="I265" t="str">
            <v>2 CONTRATACIÓN DIRECTA</v>
          </cell>
          <cell r="J265" t="str">
            <v>14 PRESTACIÓN DE SERVICIOS</v>
          </cell>
          <cell r="K265" t="str">
            <v>N/A</v>
          </cell>
          <cell r="L265">
            <v>70161704</v>
          </cell>
          <cell r="M265">
            <v>46523</v>
          </cell>
          <cell r="O265">
            <v>85623</v>
          </cell>
          <cell r="P265">
            <v>45146</v>
          </cell>
          <cell r="S265" t="str">
            <v>SIMPLIFICADO</v>
          </cell>
          <cell r="T265">
            <v>6494853</v>
          </cell>
          <cell r="U265">
            <v>30958799</v>
          </cell>
          <cell r="V265" t="str">
            <v>Treinta millones novecientos cincuenta y ocho mil setecientos noventa y nueve pesos</v>
          </cell>
          <cell r="X265" t="str">
            <v>1 PERSONA NATURAL</v>
          </cell>
          <cell r="Y265" t="str">
            <v>3 CÉDULA DE CIUDADANÍA</v>
          </cell>
          <cell r="Z265">
            <v>53050037</v>
          </cell>
          <cell r="AA265" t="str">
            <v>N-A</v>
          </cell>
          <cell r="AB265" t="str">
            <v>11 NO SE DILIGENCIA INFORMACIÓN PARA ESTE FORMULARIO EN ESTE PERÍODO DE REPORTE</v>
          </cell>
          <cell r="AC265" t="str">
            <v>FEMENINO</v>
          </cell>
          <cell r="AD265" t="str">
            <v>CUNDINAMARCA</v>
          </cell>
          <cell r="AE265" t="str">
            <v>BOGOTÁ</v>
          </cell>
          <cell r="AF265" t="str">
            <v>DENISSE</v>
          </cell>
          <cell r="AH265" t="str">
            <v>CASTRO</v>
          </cell>
          <cell r="AI265" t="str">
            <v>ROA</v>
          </cell>
          <cell r="AJ265" t="str">
            <v>NO</v>
          </cell>
          <cell r="AK265" t="str">
            <v>6 NO CONSTITUYÓ GARANTÍAS</v>
          </cell>
          <cell r="AL265" t="str">
            <v>N-A</v>
          </cell>
          <cell r="AM265" t="str">
            <v>N-A</v>
          </cell>
          <cell r="AN265" t="str">
            <v>N-A</v>
          </cell>
          <cell r="AO265" t="str">
            <v>N-A</v>
          </cell>
          <cell r="AP265" t="str">
            <v>SGMAP-SUBDIRECCION DE GESTION Y MANEJO DE AREAS PROTEGIDAS</v>
          </cell>
          <cell r="AQ265" t="str">
            <v>GRUPO DE CONTRATOS</v>
          </cell>
          <cell r="AR265" t="str">
            <v>GRUPO DE PLANEACIÓN Y MANEJO</v>
          </cell>
          <cell r="AS265" t="str">
            <v>2 SUPERVISOR</v>
          </cell>
          <cell r="AT265" t="str">
            <v>3 CÉDULA DE CIUDADANÍA</v>
          </cell>
          <cell r="AU265">
            <v>80875190</v>
          </cell>
          <cell r="AV265" t="str">
            <v>CESAR ANDRES DELGADO HERNÁNDEZ</v>
          </cell>
          <cell r="AW265">
            <v>143</v>
          </cell>
          <cell r="AX265">
            <v>4.7666666666666666</v>
          </cell>
          <cell r="BF265">
            <v>45146</v>
          </cell>
          <cell r="BH265">
            <v>45146</v>
          </cell>
          <cell r="BI265">
            <v>45290</v>
          </cell>
          <cell r="BS265" t="str">
            <v>2023420501000261E</v>
          </cell>
          <cell r="BT265">
            <v>30958799</v>
          </cell>
          <cell r="BU265" t="str">
            <v>LUZ JANETH VILLALBA SUAREZ</v>
          </cell>
          <cell r="BV265" t="str">
            <v>https://www.secop.gov.co/CO1BusinessLine/Tendering/BuyerWorkArea/Index?docUniqueIdentifier=CO1.BDOS.4806577</v>
          </cell>
          <cell r="BW265" t="str">
            <v>VIGENTE</v>
          </cell>
          <cell r="BY265" t="str">
            <v>https://community.secop.gov.co/Public/Tendering/OpportunityDetail/Index?noticeUID=CO1.NTC.4821041&amp;isFromPublicArea=True&amp;isModal=False</v>
          </cell>
          <cell r="BZ265" t="str">
            <v>Bogotá</v>
          </cell>
          <cell r="CA265" t="str">
            <v>D.C.</v>
          </cell>
          <cell r="CB265" t="str">
            <v>N-A</v>
          </cell>
          <cell r="CC265">
            <v>45141</v>
          </cell>
          <cell r="CE265" t="str">
            <v>@parquesnacionales.gov.co</v>
          </cell>
          <cell r="CF265" t="str">
            <v>@parquesnacionales.gov.co</v>
          </cell>
          <cell r="CG265" t="str">
            <v>BILOGA</v>
          </cell>
          <cell r="CH265">
            <v>2023</v>
          </cell>
          <cell r="CI265" t="str">
            <v>BANCOLOMBIA</v>
          </cell>
          <cell r="CJ265" t="str">
            <v>AHORROS</v>
          </cell>
          <cell r="CK265" t="str">
            <v>80715796089</v>
          </cell>
          <cell r="CL265" t="str">
            <v>04/03/1983</v>
          </cell>
          <cell r="CM265" t="str">
            <v>NO</v>
          </cell>
        </row>
        <row r="266">
          <cell r="A266" t="str">
            <v>NC-CPS-262-2023</v>
          </cell>
          <cell r="B266" t="str">
            <v>2 NACIONAL</v>
          </cell>
          <cell r="C266" t="str">
            <v>CD-NC-287-2023</v>
          </cell>
          <cell r="D266">
            <v>262</v>
          </cell>
          <cell r="E266" t="str">
            <v>ILIANA ALZATE TIJERINO</v>
          </cell>
          <cell r="F266">
            <v>45148</v>
          </cell>
          <cell r="G266" t="str">
            <v>Prestación de servicios profesionales para apoyar técnicamente a los equipos locales y territoriales en la aplicación de herramientas que permitan establecer acuerdos de ecoturismo con comunidades que habitan y/o hacen uso de las áreas protegidas administradas por Parques Nacionales Naturales de Colombia.</v>
          </cell>
          <cell r="H266" t="str">
            <v>PROFESIONAL</v>
          </cell>
          <cell r="I266" t="str">
            <v>2 CONTRATACIÓN DIRECTA</v>
          </cell>
          <cell r="J266" t="str">
            <v>14 PRESTACIÓN DE SERVICIOS</v>
          </cell>
          <cell r="K266" t="str">
            <v>N/A</v>
          </cell>
          <cell r="L266">
            <v>81131501</v>
          </cell>
          <cell r="M266">
            <v>46723</v>
          </cell>
          <cell r="O266">
            <v>87423</v>
          </cell>
          <cell r="P266">
            <v>45148</v>
          </cell>
          <cell r="S266" t="str">
            <v>SIMPLIFICADO</v>
          </cell>
          <cell r="T266">
            <v>6494853</v>
          </cell>
          <cell r="U266">
            <v>30742309</v>
          </cell>
          <cell r="V266" t="str">
            <v>Treinta millones setecientos cuarenta y dos mil trescientos nueve pesos</v>
          </cell>
          <cell r="X266" t="str">
            <v>1 PERSONA NATURAL</v>
          </cell>
          <cell r="Y266" t="str">
            <v>3 CÉDULA DE CIUDADANÍA</v>
          </cell>
          <cell r="Z266">
            <v>31577806</v>
          </cell>
          <cell r="AA266" t="str">
            <v>N-A</v>
          </cell>
          <cell r="AB266" t="str">
            <v>11 NO SE DILIGENCIA INFORMACIÓN PARA ESTE FORMULARIO EN ESTE PERÍODO DE REPORTE</v>
          </cell>
          <cell r="AC266" t="str">
            <v>FEMENINO</v>
          </cell>
          <cell r="AD266" t="str">
            <v>VALLE DEL CAUCA</v>
          </cell>
          <cell r="AE266" t="str">
            <v>CALI</v>
          </cell>
          <cell r="AF266" t="str">
            <v>ILIANA</v>
          </cell>
          <cell r="AH266" t="str">
            <v>ALZATE</v>
          </cell>
          <cell r="AI266" t="str">
            <v>TIJERINO</v>
          </cell>
          <cell r="AJ266" t="str">
            <v>NO</v>
          </cell>
          <cell r="AK266" t="str">
            <v>6 NO CONSTITUYÓ GARANTÍAS</v>
          </cell>
          <cell r="AL266" t="str">
            <v>N-A</v>
          </cell>
          <cell r="AM266" t="str">
            <v>N-A</v>
          </cell>
          <cell r="AN266" t="str">
            <v>N-A</v>
          </cell>
          <cell r="AO266" t="str">
            <v>N-A</v>
          </cell>
          <cell r="AP266" t="str">
            <v>SGMAP-SUBDIRECCION DE GESTION Y MANEJO DE AREAS PROTEGIDAS</v>
          </cell>
          <cell r="AQ266" t="str">
            <v>GRUPO DE CONTRATOS</v>
          </cell>
          <cell r="AR266" t="str">
            <v>GRUPO DE PLANEACIÓN Y MANEJO</v>
          </cell>
          <cell r="AS266" t="str">
            <v>2 SUPERVISOR</v>
          </cell>
          <cell r="AT266" t="str">
            <v>3 CÉDULA DE CIUDADANÍA</v>
          </cell>
          <cell r="AU266">
            <v>80875190</v>
          </cell>
          <cell r="AV266" t="str">
            <v>CESAR ANDRES DELGADO HERNÁNDEZ</v>
          </cell>
          <cell r="AW266">
            <v>142</v>
          </cell>
          <cell r="AX266">
            <v>4.7333333333333334</v>
          </cell>
          <cell r="BF266">
            <v>45148</v>
          </cell>
          <cell r="BH266">
            <v>45148</v>
          </cell>
          <cell r="BI266">
            <v>45290</v>
          </cell>
          <cell r="BS266" t="str">
            <v>2023420501000262E</v>
          </cell>
          <cell r="BT266">
            <v>30742309</v>
          </cell>
          <cell r="BU266" t="str">
            <v>LEIDY MARCELA GARAVITO ROMERO</v>
          </cell>
          <cell r="BV266" t="str">
            <v>https://www.secop.gov.co/CO1BusinessLine/Tendering/BuyerWorkArea/Index?docUniqueIdentifier=CO1.BDOS.4818871</v>
          </cell>
          <cell r="BW266" t="str">
            <v>VIGENTE</v>
          </cell>
          <cell r="BY266" t="str">
            <v>https://community.secop.gov.co/Public/Tendering/OpportunityDetail/Index?noticeUID=CO1.NTC.4828386&amp;isFromPublicArea=True&amp;isModal=False</v>
          </cell>
          <cell r="BZ266" t="str">
            <v>Bogotá</v>
          </cell>
          <cell r="CA266" t="str">
            <v>D.C.</v>
          </cell>
          <cell r="CB266" t="str">
            <v>N-A</v>
          </cell>
          <cell r="CC266">
            <v>45142</v>
          </cell>
          <cell r="CE266" t="str">
            <v>@parquesnacionales.gov.co</v>
          </cell>
          <cell r="CF266" t="str">
            <v>@parquesnacionales.gov.co</v>
          </cell>
          <cell r="CG266" t="str">
            <v>INGENIERA AMBIENTAL</v>
          </cell>
          <cell r="CH266">
            <v>2023</v>
          </cell>
          <cell r="CI266" t="str">
            <v>daVIVIENDA</v>
          </cell>
          <cell r="CJ266" t="str">
            <v>AHORROS</v>
          </cell>
          <cell r="CK266" t="str">
            <v>016670376611</v>
          </cell>
          <cell r="CL266" t="str">
            <v>06/12/1980</v>
          </cell>
          <cell r="CM266" t="str">
            <v>NO</v>
          </cell>
        </row>
        <row r="267">
          <cell r="A267" t="str">
            <v>NC-CPS-263-2023</v>
          </cell>
          <cell r="B267" t="str">
            <v>2 NACIONAL</v>
          </cell>
          <cell r="C267" t="str">
            <v>CD-NC-290-2023</v>
          </cell>
          <cell r="D267">
            <v>263</v>
          </cell>
          <cell r="E267" t="str">
            <v>NELSON ALEJANDRO BOHORQUEZ RUIZ</v>
          </cell>
          <cell r="F267">
            <v>45156</v>
          </cell>
          <cell r="G267" t="str">
            <v>Prestar servicios profesionales para realizar la evaluación, la proyección de soluciones tecnológicas, apoyo en el seguimiento a los contratos y acuerdos en materia de telecomunicaciones de la Entidad. Contribuyendo al Proyecto de fortalecimiento de la capacidad institucional.</v>
          </cell>
          <cell r="H267" t="str">
            <v>PROFESIONAL</v>
          </cell>
          <cell r="I267" t="str">
            <v>2 CONTRATACIÓN DIRECTA</v>
          </cell>
          <cell r="J267" t="str">
            <v>14 PRESTACIÓN DE SERVICIOS</v>
          </cell>
          <cell r="K267" t="str">
            <v>N/A</v>
          </cell>
          <cell r="L267">
            <v>81111708</v>
          </cell>
          <cell r="M267">
            <v>48723</v>
          </cell>
          <cell r="O267">
            <v>92023</v>
          </cell>
          <cell r="P267">
            <v>45156</v>
          </cell>
          <cell r="S267" t="str">
            <v>SIMPLIFICADO</v>
          </cell>
          <cell r="T267">
            <v>6137000</v>
          </cell>
          <cell r="U267">
            <v>27411933</v>
          </cell>
          <cell r="V267" t="str">
            <v>Veintisiete millones cuatrocientos once mil novecientos treinta y tres pesos</v>
          </cell>
          <cell r="X267" t="str">
            <v>1 PERSONA NATURAL</v>
          </cell>
          <cell r="Y267" t="str">
            <v>3 CÉDULA DE CIUDADANÍA</v>
          </cell>
          <cell r="Z267">
            <v>1032395549</v>
          </cell>
          <cell r="AA267" t="str">
            <v>N-A</v>
          </cell>
          <cell r="AB267" t="str">
            <v>11 NO SE DILIGENCIA INFORMACIÓN PARA ESTE FORMULARIO EN ESTE PERÍODO DE REPORTE</v>
          </cell>
          <cell r="AC267" t="str">
            <v>MASCULINO</v>
          </cell>
          <cell r="AD267" t="str">
            <v>BOYACA</v>
          </cell>
          <cell r="AE267" t="str">
            <v>GUAYATÁ</v>
          </cell>
          <cell r="AF267" t="str">
            <v>NELSON</v>
          </cell>
          <cell r="AG267" t="str">
            <v>ALEJANDRO</v>
          </cell>
          <cell r="AH267" t="str">
            <v>BOHORQUEZ</v>
          </cell>
          <cell r="AI267" t="str">
            <v>RUIZ</v>
          </cell>
          <cell r="AJ267" t="str">
            <v>NO</v>
          </cell>
          <cell r="AK267" t="str">
            <v>6 NO CONSTITUYÓ GARANTÍAS</v>
          </cell>
          <cell r="AL267" t="str">
            <v>N-A</v>
          </cell>
          <cell r="AM267" t="str">
            <v>N-A</v>
          </cell>
          <cell r="AN267" t="str">
            <v>N-A</v>
          </cell>
          <cell r="AO267" t="str">
            <v>N-A</v>
          </cell>
          <cell r="AP267" t="str">
            <v>SAF-SUBDIRECCION ADMINISTRATIVA Y FINANCIERA</v>
          </cell>
          <cell r="AQ267" t="str">
            <v>GRUPO DE CONTRATOS</v>
          </cell>
          <cell r="AR267" t="str">
            <v>GRUPO DE TECNOLOGÍAS DE LA INFORMACIÓN Y LAS COMUNICACIONES</v>
          </cell>
          <cell r="AS267" t="str">
            <v>2 SUPERVISOR</v>
          </cell>
          <cell r="AT267" t="str">
            <v>3 CÉDULA DE CIUDADANÍA</v>
          </cell>
          <cell r="AU267">
            <v>26603047</v>
          </cell>
          <cell r="AV267" t="str">
            <v>CLAUDIA PATRICIA BERROCAL CONDE</v>
          </cell>
          <cell r="AW267">
            <v>134</v>
          </cell>
          <cell r="AX267">
            <v>4.4666666666666668</v>
          </cell>
          <cell r="BF267">
            <v>45156</v>
          </cell>
          <cell r="BH267">
            <v>45156</v>
          </cell>
          <cell r="BI267">
            <v>45290</v>
          </cell>
          <cell r="BS267" t="str">
            <v>2023420501000263E</v>
          </cell>
          <cell r="BT267">
            <v>27411933</v>
          </cell>
          <cell r="BU267" t="str">
            <v>MYRIAM JANETH GONZALEZ</v>
          </cell>
          <cell r="BV267" t="str">
            <v>https://www.secop.gov.co/CO1BusinessLine/Tendering/BuyerWorkArea/Index?docUniqueIdentifier=CO1.BDOS.4843679</v>
          </cell>
          <cell r="BW267" t="str">
            <v>VIGENTE</v>
          </cell>
          <cell r="BY267" t="str">
            <v>https://community.secop.gov.co/Public/Tendering/OpportunityDetail/Index?noticeUID=CO1.NTC.4859851&amp;isFromPublicArea=True&amp;isModal=False</v>
          </cell>
          <cell r="BZ267" t="str">
            <v>Bogotá</v>
          </cell>
          <cell r="CA267" t="str">
            <v>D.C.</v>
          </cell>
          <cell r="CB267" t="str">
            <v>N-A</v>
          </cell>
          <cell r="CC267">
            <v>45155</v>
          </cell>
          <cell r="CD267" t="str">
            <v>radiocomunicaciones</v>
          </cell>
          <cell r="CE267" t="str">
            <v>@parquesnacionales.gov.co</v>
          </cell>
          <cell r="CF267" t="str">
            <v>radiocomunicaciones@parquesnacionales.gov.co</v>
          </cell>
          <cell r="CG267" t="str">
            <v>INGENIERO ELECTRONICO</v>
          </cell>
          <cell r="CH267">
            <v>2023</v>
          </cell>
          <cell r="CI267" t="str">
            <v>SCOTIABANK COLPATRIA</v>
          </cell>
          <cell r="CJ267" t="str">
            <v>AHORROS</v>
          </cell>
          <cell r="CK267" t="str">
            <v>001011040825</v>
          </cell>
          <cell r="CL267" t="str">
            <v>26/09/1986</v>
          </cell>
          <cell r="CM267" t="str">
            <v>NO</v>
          </cell>
        </row>
        <row r="268">
          <cell r="A268" t="str">
            <v>NC-CPS-264-2023</v>
          </cell>
          <cell r="B268" t="str">
            <v>2 NACIONAL</v>
          </cell>
          <cell r="C268" t="str">
            <v>CD-NC-292-2023</v>
          </cell>
          <cell r="D268">
            <v>264</v>
          </cell>
          <cell r="E268" t="str">
            <v>GERMAN ANDRES ACOSTA RUGE</v>
          </cell>
          <cell r="F268">
            <v>45156</v>
          </cell>
          <cell r="G268" t="str">
            <v>Prestar servicios profesionales para realizar la evaluación, la proyección de soluciones tecnológicas, apoyo en el seguimiento a los contratos y acuerdos en materia de telecomunicaciones de la Entidad. Contribuyendo al Proyecto de fortalecimiento de la capacidad institucional.</v>
          </cell>
          <cell r="H268" t="str">
            <v>PROFESIONAL</v>
          </cell>
          <cell r="I268" t="str">
            <v>2 CONTRATACIÓN DIRECTA</v>
          </cell>
          <cell r="J268" t="str">
            <v>14 PRESTACIÓN DE SERVICIOS</v>
          </cell>
          <cell r="K268" t="str">
            <v>N/A</v>
          </cell>
          <cell r="L268">
            <v>81111708</v>
          </cell>
          <cell r="M268">
            <v>48823</v>
          </cell>
          <cell r="O268">
            <v>92523</v>
          </cell>
          <cell r="P268">
            <v>45156</v>
          </cell>
          <cell r="S268" t="str">
            <v>SIMPLIFICADO</v>
          </cell>
          <cell r="T268">
            <v>6137000</v>
          </cell>
          <cell r="U268">
            <v>27616500</v>
          </cell>
          <cell r="V268" t="str">
            <v>Veintisiete millones seiscientos dieciséis mil quinientos pesos</v>
          </cell>
          <cell r="X268" t="str">
            <v>1 PERSONA NATURAL</v>
          </cell>
          <cell r="Y268" t="str">
            <v>3 CÉDULA DE CIUDADANÍA</v>
          </cell>
          <cell r="Z268">
            <v>80931479</v>
          </cell>
          <cell r="AA268" t="str">
            <v>N-A</v>
          </cell>
          <cell r="AB268" t="str">
            <v>11 NO SE DILIGENCIA INFORMACIÓN PARA ESTE FORMULARIO EN ESTE PERÍODO DE REPORTE</v>
          </cell>
          <cell r="AC268" t="str">
            <v>MASCULINO</v>
          </cell>
          <cell r="AD268" t="str">
            <v>CUNDINAMARCA</v>
          </cell>
          <cell r="AE268" t="str">
            <v>BOGOTÁ</v>
          </cell>
          <cell r="AF268" t="str">
            <v>GERMAN</v>
          </cell>
          <cell r="AG268" t="str">
            <v>ANDRES</v>
          </cell>
          <cell r="AH268" t="str">
            <v>ACOSTA</v>
          </cell>
          <cell r="AI268" t="str">
            <v>RUGE</v>
          </cell>
          <cell r="AJ268" t="str">
            <v>NO</v>
          </cell>
          <cell r="AK268" t="str">
            <v>6 NO CONSTITUYÓ GARANTÍAS</v>
          </cell>
          <cell r="AL268" t="str">
            <v>N-A</v>
          </cell>
          <cell r="AM268" t="str">
            <v>N-A</v>
          </cell>
          <cell r="AN268" t="str">
            <v>N-A</v>
          </cell>
          <cell r="AO268" t="str">
            <v>N-A</v>
          </cell>
          <cell r="AP268" t="str">
            <v>SAF-SUBDIRECCION ADMINISTRATIVA Y FINANCIERA</v>
          </cell>
          <cell r="AQ268" t="str">
            <v>GRUPO DE CONTRATOS</v>
          </cell>
          <cell r="AR268" t="str">
            <v>GRUPO DE TECNOLOGÍAS DE LA INFORMACIÓN Y LAS COMUNICACIONES</v>
          </cell>
          <cell r="AS268" t="str">
            <v>2 SUPERVISOR</v>
          </cell>
          <cell r="AT268" t="str">
            <v>3 CÉDULA DE CIUDADANÍA</v>
          </cell>
          <cell r="AU268">
            <v>26603047</v>
          </cell>
          <cell r="AV268" t="str">
            <v>CLAUDIA PATRICIA BERROCAL CONDE</v>
          </cell>
          <cell r="AW268">
            <v>105</v>
          </cell>
          <cell r="AX268">
            <v>3.5</v>
          </cell>
          <cell r="BF268">
            <v>45156</v>
          </cell>
          <cell r="BH268">
            <v>45156</v>
          </cell>
          <cell r="BI268">
            <v>45290</v>
          </cell>
          <cell r="BS268" t="str">
            <v>2023420501000264E</v>
          </cell>
          <cell r="BT268">
            <v>27616500</v>
          </cell>
          <cell r="BU268" t="str">
            <v>JEAN CARLO MARTINEZ</v>
          </cell>
          <cell r="BV268" t="str">
            <v>https://www.secop.gov.co/CO1BusinessLine/Tendering/BuyerWorkArea/Index?docUniqueIdentifier=CO1.BDOS.4848665</v>
          </cell>
          <cell r="BW268" t="str">
            <v>VIGENTE</v>
          </cell>
          <cell r="BY268" t="str">
            <v>https://community.secop.gov.co/Public/Tendering/OpportunityDetail/Index?noticeUID=CO1.NTC.4859966&amp;isFromPublicArea=True&amp;isModal=False</v>
          </cell>
          <cell r="BZ268" t="str">
            <v>Bogotá</v>
          </cell>
          <cell r="CA268" t="str">
            <v>D.C.</v>
          </cell>
          <cell r="CB268" t="str">
            <v>N-A</v>
          </cell>
          <cell r="CC268">
            <v>45155</v>
          </cell>
          <cell r="CD268" t="str">
            <v>proyectos.telecomunicaciones</v>
          </cell>
          <cell r="CE268" t="str">
            <v>@parquesnacionales.gov.co</v>
          </cell>
          <cell r="CF268" t="str">
            <v>proyectos.telecomunicaciones@parquesnacionales.gov.co</v>
          </cell>
          <cell r="CG268" t="str">
            <v>INGENIERO ELECTRONICO</v>
          </cell>
          <cell r="CH268">
            <v>2023</v>
          </cell>
          <cell r="CI268" t="str">
            <v>BANCOLOMBIA</v>
          </cell>
          <cell r="CJ268" t="str">
            <v>AHORROS</v>
          </cell>
          <cell r="CK268">
            <v>70230820170</v>
          </cell>
          <cell r="CL268" t="str">
            <v>10/08/1985</v>
          </cell>
          <cell r="CM268" t="str">
            <v>NO</v>
          </cell>
        </row>
        <row r="269">
          <cell r="A269" t="str">
            <v>NC-CPS-265-2023</v>
          </cell>
          <cell r="B269" t="str">
            <v>2 NACIONAL</v>
          </cell>
          <cell r="C269" t="str">
            <v>CD-NC-289-2023</v>
          </cell>
          <cell r="D269">
            <v>265</v>
          </cell>
          <cell r="E269" t="str">
            <v>EDUARDO CORTES ZUBIETA</v>
          </cell>
          <cell r="F269">
            <v>45160</v>
          </cell>
          <cell r="G269" t="str">
            <v>Prestar servicios profesionales para el mantenimiento de aplicaciones web, administración de servicios de nube y soporte y desarrollo de sistemas de información de la entidad contribuyendo al Proyecto de Administración de SPNN.</v>
          </cell>
          <cell r="H269" t="str">
            <v>PROFESIONAL</v>
          </cell>
          <cell r="I269" t="str">
            <v>2 CONTRATACIÓN DIRECTA</v>
          </cell>
          <cell r="J269" t="str">
            <v>14 PRESTACIÓN DE SERVICIOS</v>
          </cell>
          <cell r="K269" t="str">
            <v>N/A</v>
          </cell>
          <cell r="L269">
            <v>81112209</v>
          </cell>
          <cell r="M269">
            <v>48523</v>
          </cell>
          <cell r="O269">
            <v>92923</v>
          </cell>
          <cell r="P269">
            <v>45160</v>
          </cell>
          <cell r="S269" t="str">
            <v>SIMPLIFICADO</v>
          </cell>
          <cell r="T269">
            <v>8766450</v>
          </cell>
          <cell r="U269">
            <v>37013900</v>
          </cell>
          <cell r="V269" t="str">
            <v>Treinta y siete millones trece mil novecientos pesos</v>
          </cell>
          <cell r="X269" t="str">
            <v>1 PERSONA NATURAL</v>
          </cell>
          <cell r="Y269" t="str">
            <v>3 CÉDULA DE CIUDADANÍA</v>
          </cell>
          <cell r="Z269">
            <v>80816932</v>
          </cell>
          <cell r="AA269" t="str">
            <v>N-A</v>
          </cell>
          <cell r="AB269" t="str">
            <v>11 NO SE DILIGENCIA INFORMACIÓN PARA ESTE FORMULARIO EN ESTE PERÍODO DE REPORTE</v>
          </cell>
          <cell r="AC269" t="str">
            <v>MASCULINO</v>
          </cell>
          <cell r="AD269" t="str">
            <v>CUNDINAMARCA</v>
          </cell>
          <cell r="AE269" t="str">
            <v>BOGOTÁ</v>
          </cell>
          <cell r="AF269" t="str">
            <v>EDUARDO</v>
          </cell>
          <cell r="AH269" t="str">
            <v>CORTES</v>
          </cell>
          <cell r="AI269" t="str">
            <v>ZUBIETA</v>
          </cell>
          <cell r="AJ269" t="str">
            <v>NO</v>
          </cell>
          <cell r="AK269" t="str">
            <v>6 NO CONSTITUYÓ GARANTÍAS</v>
          </cell>
          <cell r="AL269" t="str">
            <v>N-A</v>
          </cell>
          <cell r="AM269" t="str">
            <v>N-A</v>
          </cell>
          <cell r="AN269" t="str">
            <v>N-A</v>
          </cell>
          <cell r="AO269" t="str">
            <v>N-A</v>
          </cell>
          <cell r="AP269" t="str">
            <v>SAF-SUBDIRECCION ADMINISTRATIVA Y FINANCIERA</v>
          </cell>
          <cell r="AQ269" t="str">
            <v>GRUPO DE CONTRATOS</v>
          </cell>
          <cell r="AR269" t="str">
            <v>GRUPO DE TECNOLOGÍAS DE LA INFORMACIÓN Y LAS COMUNICACIONES</v>
          </cell>
          <cell r="AS269" t="str">
            <v>2 SUPERVISOR</v>
          </cell>
          <cell r="AT269" t="str">
            <v>3 CÉDULA DE CIUDADANÍA</v>
          </cell>
          <cell r="AU269">
            <v>26603047</v>
          </cell>
          <cell r="AV269" t="str">
            <v>CLAUDIA PATRICIA BERROCAL CONDE</v>
          </cell>
          <cell r="AW269">
            <v>133</v>
          </cell>
          <cell r="AX269">
            <v>4.4333333333333336</v>
          </cell>
          <cell r="BF269">
            <v>45160</v>
          </cell>
          <cell r="BH269">
            <v>45160</v>
          </cell>
          <cell r="BI269">
            <v>45290</v>
          </cell>
          <cell r="BS269" t="str">
            <v>2023420501000265E</v>
          </cell>
          <cell r="BT269">
            <v>37013900</v>
          </cell>
          <cell r="BU269" t="str">
            <v>MYRIAM JANETH GONZALEZ</v>
          </cell>
          <cell r="BV269" t="str">
            <v>https://www.secop.gov.co/CO1BusinessLine/Tendering/BuyerWorkArea/Index?docUniqueIdentifier=CO1.BDOS.4842576</v>
          </cell>
          <cell r="BW269" t="str">
            <v>VIGENTE</v>
          </cell>
          <cell r="BY269" t="str">
            <v>https://community.secop.gov.co/Public/Tendering/OpportunityDetail/Index?noticeUID=CO1.NTC.4862170&amp;isFromPublicArea=True&amp;isModal=False</v>
          </cell>
          <cell r="BZ269" t="str">
            <v>Bogotá</v>
          </cell>
          <cell r="CA269" t="str">
            <v>D.C.</v>
          </cell>
          <cell r="CB269" t="str">
            <v>N-A</v>
          </cell>
          <cell r="CC269">
            <v>45155</v>
          </cell>
          <cell r="CE269" t="str">
            <v>@parquesnacionales.gov.co</v>
          </cell>
          <cell r="CF269" t="str">
            <v>@parquesnacionales.gov.co</v>
          </cell>
          <cell r="CG269" t="str">
            <v>INGENIERO DE SISTEMAS</v>
          </cell>
          <cell r="CH269">
            <v>2023</v>
          </cell>
          <cell r="CI269" t="str">
            <v>ITAÚ</v>
          </cell>
          <cell r="CJ269" t="str">
            <v>AHORROS</v>
          </cell>
          <cell r="CK269" t="str">
            <v>216000854</v>
          </cell>
          <cell r="CL269" t="str">
            <v>28/06/1984</v>
          </cell>
          <cell r="CM269" t="str">
            <v>NO</v>
          </cell>
        </row>
        <row r="270">
          <cell r="A270" t="str">
            <v>NC-CPS-266-2023</v>
          </cell>
          <cell r="B270" t="str">
            <v>2 NACIONAL</v>
          </cell>
          <cell r="C270" t="str">
            <v>CD-NC-291-2023</v>
          </cell>
          <cell r="D270">
            <v>266</v>
          </cell>
          <cell r="E270" t="str">
            <v>JOSE FERNANDO CASTILLO CAÑON</v>
          </cell>
          <cell r="F270">
            <v>45161</v>
          </cell>
          <cell r="G270" t="str">
            <v>Prestar los servicios profesionales a Parques Nacionales Naturales de Colombia en el diagnóstico y replanteamiento de la arquitectura de Sistemas de Información, bajo los lineamientos del Marco de Arquitectura Empresarial de MINTIC contribuyendo al proyecto de Fortalecimiento de la Capacidad Institucional.</v>
          </cell>
          <cell r="H270" t="str">
            <v>PROFESIONAL</v>
          </cell>
          <cell r="I270" t="str">
            <v>2 CONTRATACIÓN DIRECTA</v>
          </cell>
          <cell r="J270" t="str">
            <v>14 PRESTACIÓN DE SERVICIOS</v>
          </cell>
          <cell r="K270" t="str">
            <v>N/A</v>
          </cell>
          <cell r="L270">
            <v>81111707</v>
          </cell>
          <cell r="M270">
            <v>49123</v>
          </cell>
          <cell r="O270">
            <v>93623</v>
          </cell>
          <cell r="P270">
            <v>45161</v>
          </cell>
          <cell r="S270" t="str">
            <v>SIMPLIFICADO</v>
          </cell>
          <cell r="T270">
            <v>10500000</v>
          </cell>
          <cell r="U270">
            <v>46550000</v>
          </cell>
          <cell r="V270" t="str">
            <v>Cuarenta y seis millones quinientos cincuenta mil pesos</v>
          </cell>
          <cell r="X270" t="str">
            <v>1 PERSONA NATURAL</v>
          </cell>
          <cell r="Y270" t="str">
            <v>3 CÉDULA DE CIUDADANÍA</v>
          </cell>
          <cell r="Z270">
            <v>79504071</v>
          </cell>
          <cell r="AA270" t="str">
            <v>N-A</v>
          </cell>
          <cell r="AB270" t="str">
            <v>11 NO SE DILIGENCIA INFORMACIÓN PARA ESTE FORMULARIO EN ESTE PERÍODO DE REPORTE</v>
          </cell>
          <cell r="AC270" t="str">
            <v>MASCULINO</v>
          </cell>
          <cell r="AD270" t="str">
            <v>CUNDINAMARCA</v>
          </cell>
          <cell r="AE270" t="str">
            <v>BOGOTÁ</v>
          </cell>
          <cell r="AF270" t="str">
            <v>JOSE</v>
          </cell>
          <cell r="AG270" t="str">
            <v>FERNANDO</v>
          </cell>
          <cell r="AH270" t="str">
            <v>CASTILLO</v>
          </cell>
          <cell r="AI270" t="str">
            <v>CAÑON</v>
          </cell>
          <cell r="AJ270" t="str">
            <v>NO</v>
          </cell>
          <cell r="AK270" t="str">
            <v>6 NO CONSTITUYÓ GARANTÍAS</v>
          </cell>
          <cell r="AL270" t="str">
            <v>N-A</v>
          </cell>
          <cell r="AM270" t="str">
            <v>N-A</v>
          </cell>
          <cell r="AN270" t="str">
            <v>N-A</v>
          </cell>
          <cell r="AO270" t="str">
            <v>N-A</v>
          </cell>
          <cell r="AP270" t="str">
            <v>SAF-SUBDIRECCION ADMINISTRATIVA Y FINANCIERA</v>
          </cell>
          <cell r="AQ270" t="str">
            <v>GRUPO DE CONTRATOS</v>
          </cell>
          <cell r="AR270" t="str">
            <v>GRUPO DE TECNOLOGÍAS DE LA INFORMACIÓN Y LAS COMUNICACIONES</v>
          </cell>
          <cell r="AS270" t="str">
            <v>2 SUPERVISOR</v>
          </cell>
          <cell r="AT270" t="str">
            <v>3 CÉDULA DE CIUDADANÍA</v>
          </cell>
          <cell r="AU270">
            <v>26603047</v>
          </cell>
          <cell r="AV270" t="str">
            <v>CLAUDIA PATRICIA BERROCAL CONDE</v>
          </cell>
          <cell r="AW270">
            <v>134</v>
          </cell>
          <cell r="AX270">
            <v>4.4666666666666668</v>
          </cell>
          <cell r="BF270">
            <v>45161</v>
          </cell>
          <cell r="BH270">
            <v>45161</v>
          </cell>
          <cell r="BI270">
            <v>45290</v>
          </cell>
          <cell r="BS270" t="str">
            <v>2023420501000266E</v>
          </cell>
          <cell r="BT270">
            <v>46550000</v>
          </cell>
          <cell r="BU270" t="str">
            <v>MYRIAM JANETH GONZALEZ</v>
          </cell>
          <cell r="BV270" t="str">
            <v>https://www.secop.gov.co/CO1BusinessLine/Tendering/BuyerWorkArea/Index?docUniqueIdentifier=CO1.BDOS.4845403</v>
          </cell>
          <cell r="BW270" t="str">
            <v>VIGENTE</v>
          </cell>
          <cell r="BY270" t="str">
            <v>https://community.secop.gov.co/Public/Tendering/OpportunityDetail/Index?noticeUID=CO1.NTC.4868693&amp;isFromPublicArea=True&amp;isModal=False</v>
          </cell>
          <cell r="BZ270" t="str">
            <v>Bogotá</v>
          </cell>
          <cell r="CA270" t="str">
            <v>D.C.</v>
          </cell>
          <cell r="CB270" t="str">
            <v>N-A</v>
          </cell>
          <cell r="CC270">
            <v>45155</v>
          </cell>
          <cell r="CD270" t="str">
            <v>jose.castillo</v>
          </cell>
          <cell r="CE270" t="str">
            <v>@parquesnacionales.gov.co</v>
          </cell>
          <cell r="CF270" t="str">
            <v>jose.castillo@parquesnacionales.gov.co</v>
          </cell>
          <cell r="CG270" t="str">
            <v>INGENIERO DE SISTEMAS Y COMPUTACION</v>
          </cell>
          <cell r="CH270">
            <v>2023</v>
          </cell>
          <cell r="CI270" t="str">
            <v>BANCOLOMBIA</v>
          </cell>
          <cell r="CJ270" t="str">
            <v>AHORROS</v>
          </cell>
          <cell r="CK270" t="str">
            <v>19106683681</v>
          </cell>
          <cell r="CL270" t="str">
            <v>18/03/1971</v>
          </cell>
          <cell r="CM270" t="str">
            <v>NO</v>
          </cell>
        </row>
        <row r="271">
          <cell r="A271" t="str">
            <v>NC-CPS-267-2023</v>
          </cell>
          <cell r="B271" t="str">
            <v>2 NACIONAL</v>
          </cell>
          <cell r="C271" t="str">
            <v>CD-NC-293-2023</v>
          </cell>
          <cell r="D271">
            <v>267</v>
          </cell>
          <cell r="E271" t="str">
            <v>MARCIA VARGAS PEÑA</v>
          </cell>
          <cell r="F271">
            <v>45161</v>
          </cell>
          <cell r="G271" t="str">
            <v>Prestar los servicios profesionales en la Oficina de Gestión del Riesgo en el análisis geoespacial, cualitativo y cuantitativo de la información de riesgo natural, socionatural y riesgo público en las áreas administradas por Parques Nacionales Naturales de Colombia, con énfasis en focos de calor e incendios forestales.</v>
          </cell>
          <cell r="H271" t="str">
            <v>PROFESIONAL</v>
          </cell>
          <cell r="I271" t="str">
            <v>2 CONTRATACIÓN DIRECTA</v>
          </cell>
          <cell r="J271" t="str">
            <v>14 PRESTACIÓN DE SERVICIOS</v>
          </cell>
          <cell r="K271" t="str">
            <v>N/A</v>
          </cell>
          <cell r="L271">
            <v>77101604</v>
          </cell>
          <cell r="M271">
            <v>49523</v>
          </cell>
          <cell r="O271">
            <v>93723</v>
          </cell>
          <cell r="P271">
            <v>45161</v>
          </cell>
          <cell r="S271" t="str">
            <v>SIMPLIFICADO</v>
          </cell>
          <cell r="T271">
            <v>6400000</v>
          </cell>
          <cell r="U271">
            <v>27520000</v>
          </cell>
          <cell r="V271" t="str">
            <v>Veintisiete millones quinientos veinte mil pesos</v>
          </cell>
          <cell r="X271" t="str">
            <v>1 PERSONA NATURAL</v>
          </cell>
          <cell r="Y271" t="str">
            <v>3 CÉDULA DE CIUDADANÍA</v>
          </cell>
          <cell r="Z271">
            <v>36291247</v>
          </cell>
          <cell r="AA271" t="str">
            <v>N-A</v>
          </cell>
          <cell r="AB271" t="str">
            <v>11 NO SE DILIGENCIA INFORMACIÓN PARA ESTE FORMULARIO EN ESTE PERÍODO DE REPORTE</v>
          </cell>
          <cell r="AC271" t="str">
            <v>FEMENINO</v>
          </cell>
          <cell r="AD271" t="str">
            <v>HUILA</v>
          </cell>
          <cell r="AE271" t="str">
            <v>SALADOBLANCO</v>
          </cell>
          <cell r="AF271" t="str">
            <v>MARCIA</v>
          </cell>
          <cell r="AH271" t="str">
            <v>VARGAS</v>
          </cell>
          <cell r="AI271" t="str">
            <v>PEÑA</v>
          </cell>
          <cell r="AJ271" t="str">
            <v>NO</v>
          </cell>
          <cell r="AK271" t="str">
            <v>6 NO CONSTITUYÓ GARANTÍAS</v>
          </cell>
          <cell r="AL271" t="str">
            <v>N-A</v>
          </cell>
          <cell r="AM271" t="str">
            <v>N-A</v>
          </cell>
          <cell r="AN271" t="str">
            <v>N-A</v>
          </cell>
          <cell r="AO271" t="str">
            <v>N-A</v>
          </cell>
          <cell r="AP271" t="str">
            <v>SAF-SUBDIRECCION ADMINISTRATIVA Y FINANCIERA</v>
          </cell>
          <cell r="AQ271" t="str">
            <v>GRUPO DE CONTRATOS</v>
          </cell>
          <cell r="AR271" t="str">
            <v>OFICINA GESTION DEL RIESGO</v>
          </cell>
          <cell r="AS271" t="str">
            <v>2 SUPERVISOR</v>
          </cell>
          <cell r="AT271" t="str">
            <v>3 CÉDULA DE CIUDADANÍA</v>
          </cell>
          <cell r="AU271">
            <v>1026272261</v>
          </cell>
          <cell r="AV271" t="str">
            <v>GIPSY VIVIAN ARENAS HERNANDEZ</v>
          </cell>
          <cell r="AW271">
            <v>129</v>
          </cell>
          <cell r="AX271">
            <v>4.3</v>
          </cell>
          <cell r="BF271">
            <v>45161</v>
          </cell>
          <cell r="BH271">
            <v>45161</v>
          </cell>
          <cell r="BI271">
            <v>45290</v>
          </cell>
          <cell r="BS271" t="str">
            <v>2023420501000267E</v>
          </cell>
          <cell r="BT271">
            <v>27520000</v>
          </cell>
          <cell r="BU271" t="str">
            <v>EDNA ROCIO CASTRO</v>
          </cell>
          <cell r="BV271" t="str">
            <v>https://www.secop.gov.co/CO1BusinessLine/Tendering/BuyerWorkArea/Index?docUniqueIdentifier=CO1.BDOS.4850011</v>
          </cell>
          <cell r="BW271" t="str">
            <v>VIGENTE</v>
          </cell>
          <cell r="BY271" t="str">
            <v>https://community.secop.gov.co/Public/Tendering/OpportunityDetail/Index?noticeUID=CO1.NTC.4868487&amp;isFromPublicArea=True&amp;isModal=False</v>
          </cell>
          <cell r="BZ271" t="str">
            <v>Bogotá</v>
          </cell>
          <cell r="CA271" t="str">
            <v>D.C.</v>
          </cell>
          <cell r="CB271" t="str">
            <v>N-A</v>
          </cell>
          <cell r="CC271">
            <v>45156</v>
          </cell>
          <cell r="CD271" t="str">
            <v>marcia.vargas</v>
          </cell>
          <cell r="CE271" t="str">
            <v>@parquesnacionales.gov.co</v>
          </cell>
          <cell r="CF271" t="str">
            <v>marcia.vargas@parquesnacionales.gov.co</v>
          </cell>
          <cell r="CG271" t="str">
            <v>GEOGRAFO</v>
          </cell>
          <cell r="CH271">
            <v>2023</v>
          </cell>
          <cell r="CI271" t="str">
            <v>BANCOLOMBIA</v>
          </cell>
          <cell r="CJ271" t="str">
            <v>AHORROS</v>
          </cell>
          <cell r="CK271" t="str">
            <v>45390139539</v>
          </cell>
          <cell r="CL271" t="str">
            <v>18/01/1981</v>
          </cell>
          <cell r="CM271" t="str">
            <v>NO</v>
          </cell>
        </row>
        <row r="272">
          <cell r="A272" t="str">
            <v>NC-CPS-268-2023</v>
          </cell>
          <cell r="B272" t="str">
            <v>2 NACIONAL</v>
          </cell>
          <cell r="C272" t="str">
            <v>CD-NC-296-2023</v>
          </cell>
          <cell r="D272">
            <v>268</v>
          </cell>
          <cell r="E272" t="str">
            <v>SANDRA MILENA GOMEZ</v>
          </cell>
          <cell r="F272">
            <v>45162</v>
          </cell>
          <cell r="G272" t="str">
            <v>Prestar los servicios profesionales para documentar, levantar y gestionar los requerimientos funcionales de los sistemas de información de Parques Nacionales Naturales de Colombia y apoyar la gerencia de los proyectos de tecnología. Contribuyendo al Proyecto de fortalecimiento de la capacidad institucional</v>
          </cell>
          <cell r="H272" t="str">
            <v>PROFESIONAL</v>
          </cell>
          <cell r="I272" t="str">
            <v>2 CONTRATACIÓN DIRECTA</v>
          </cell>
          <cell r="J272" t="str">
            <v>14 PRESTACIÓN DE SERVICIOS</v>
          </cell>
          <cell r="K272" t="str">
            <v>N/A</v>
          </cell>
          <cell r="L272">
            <v>81112209</v>
          </cell>
          <cell r="M272">
            <v>48623</v>
          </cell>
          <cell r="O272">
            <v>93923</v>
          </cell>
          <cell r="P272">
            <v>45162</v>
          </cell>
          <cell r="S272" t="str">
            <v>SIMPLIFICADO</v>
          </cell>
          <cell r="T272">
            <v>5491000</v>
          </cell>
          <cell r="U272">
            <v>23428267</v>
          </cell>
          <cell r="V272" t="str">
            <v>Veintitres millones cuatrocientos veintiocho mil doscientos sesenta y siete pesos</v>
          </cell>
          <cell r="X272" t="str">
            <v>1 PERSONA NATURAL</v>
          </cell>
          <cell r="Y272" t="str">
            <v>3 CÉDULA DE CIUDADANÍA</v>
          </cell>
          <cell r="Z272">
            <v>52158357</v>
          </cell>
          <cell r="AA272" t="str">
            <v>N-A</v>
          </cell>
          <cell r="AB272" t="str">
            <v>11 NO SE DILIGENCIA INFORMACIÓN PARA ESTE FORMULARIO EN ESTE PERÍODO DE REPORTE</v>
          </cell>
          <cell r="AC272" t="str">
            <v>FEMENINO</v>
          </cell>
          <cell r="AD272" t="str">
            <v>CUNDINAMARCA</v>
          </cell>
          <cell r="AE272" t="str">
            <v>BOGOTÁ</v>
          </cell>
          <cell r="AF272" t="str">
            <v>SANDRA</v>
          </cell>
          <cell r="AG272" t="str">
            <v>MILENA</v>
          </cell>
          <cell r="AH272" t="str">
            <v>GOMEZ</v>
          </cell>
          <cell r="AJ272" t="str">
            <v>NO</v>
          </cell>
          <cell r="AK272" t="str">
            <v>6 NO CONSTITUYÓ GARANTÍAS</v>
          </cell>
          <cell r="AL272" t="str">
            <v>N-A</v>
          </cell>
          <cell r="AM272" t="str">
            <v>N-A</v>
          </cell>
          <cell r="AN272" t="str">
            <v>N-A</v>
          </cell>
          <cell r="AO272" t="str">
            <v>N-A</v>
          </cell>
          <cell r="AP272" t="str">
            <v>SAF-SUBDIRECCION ADMINISTRATIVA Y FINANCIERA</v>
          </cell>
          <cell r="AQ272" t="str">
            <v>GRUPO DE CONTRATOS</v>
          </cell>
          <cell r="AR272" t="str">
            <v>GRUPO DE TECNOLOGÍAS DE LA INFORMACIÓN Y LAS COMUNICACIONES</v>
          </cell>
          <cell r="AS272" t="str">
            <v>2 SUPERVISOR</v>
          </cell>
          <cell r="AT272" t="str">
            <v>3 CÉDULA DE CIUDADANÍA</v>
          </cell>
          <cell r="AU272">
            <v>26603047</v>
          </cell>
          <cell r="AV272" t="str">
            <v>CLAUDIA PATRICIA BERROCAL CONDE</v>
          </cell>
          <cell r="AW272">
            <v>129</v>
          </cell>
          <cell r="AX272">
            <v>4.3</v>
          </cell>
          <cell r="BF272">
            <v>45162</v>
          </cell>
          <cell r="BH272">
            <v>45162</v>
          </cell>
          <cell r="BI272">
            <v>45290</v>
          </cell>
          <cell r="BS272" t="str">
            <v>2023420501000268E</v>
          </cell>
          <cell r="BT272">
            <v>23428267</v>
          </cell>
          <cell r="BU272" t="str">
            <v>MYRIAM JANETH GONZALEZ</v>
          </cell>
          <cell r="BV272" t="str">
            <v>https://www.secop.gov.co/CO1BusinessLine/Tendering/BuyerWorkArea/Index?docUniqueIdentifier=CO1.BDOS.4858573</v>
          </cell>
          <cell r="BW272" t="str">
            <v>VIGENTE</v>
          </cell>
          <cell r="BY272" t="str">
            <v>https://community.secop.gov.co/Public/Tendering/OpportunityDetail/Index?noticeUID=CO1.NTC.4876699&amp;isFromPublicArea=True&amp;isModal=False</v>
          </cell>
          <cell r="BZ272" t="str">
            <v>Bogotá</v>
          </cell>
          <cell r="CA272" t="str">
            <v>D.C.</v>
          </cell>
          <cell r="CB272" t="str">
            <v>N-A</v>
          </cell>
          <cell r="CC272">
            <v>45162</v>
          </cell>
          <cell r="CD272" t="str">
            <v>sandra.gomez</v>
          </cell>
          <cell r="CE272" t="str">
            <v>@parquesnacionales.gov.co</v>
          </cell>
          <cell r="CF272" t="str">
            <v>sandra.gomez@parquesnacionales.gov.co</v>
          </cell>
          <cell r="CG272" t="str">
            <v>INGENIERIA DE SISTEMAS</v>
          </cell>
          <cell r="CH272">
            <v>2023</v>
          </cell>
          <cell r="CI272" t="str">
            <v>DAVIVIENDA</v>
          </cell>
          <cell r="CJ272" t="str">
            <v>AHORROS</v>
          </cell>
          <cell r="CK272" t="str">
            <v>0570006680427819</v>
          </cell>
          <cell r="CL272" t="str">
            <v>19/04/1979</v>
          </cell>
          <cell r="CM272" t="str">
            <v>NO</v>
          </cell>
        </row>
        <row r="273">
          <cell r="A273" t="str">
            <v>NC-CPS-269-2023</v>
          </cell>
          <cell r="B273" t="str">
            <v>2 NACIONAL</v>
          </cell>
          <cell r="C273" t="str">
            <v>CD-NC-299-2023</v>
          </cell>
          <cell r="D273">
            <v>269</v>
          </cell>
          <cell r="E273" t="str">
            <v>ALAN AGUIA AGUDELO</v>
          </cell>
          <cell r="F273">
            <v>45163</v>
          </cell>
          <cell r="G273" t="str">
            <v>Prestar servicios profesionales para apoyar la implementación y actualización de la arquitectura de las aplicaciones y realizar el soporte a los desarrollos de los sistemas de información de la entidad, contribuyendo al Proyecto de fortalecimiento de la capacidad institucional.</v>
          </cell>
          <cell r="H273" t="str">
            <v>PROFESIONAL</v>
          </cell>
          <cell r="I273" t="str">
            <v>2 CONTRATACIÓN DIRECTA</v>
          </cell>
          <cell r="J273" t="str">
            <v>14 PRESTACIÓN DE SERVICIOS</v>
          </cell>
          <cell r="K273" t="str">
            <v>N/A</v>
          </cell>
          <cell r="L273">
            <v>81111705</v>
          </cell>
          <cell r="M273">
            <v>49823</v>
          </cell>
          <cell r="O273">
            <v>94523</v>
          </cell>
          <cell r="P273">
            <v>45163</v>
          </cell>
          <cell r="S273" t="str">
            <v>SIMPLIFICADO</v>
          </cell>
          <cell r="T273">
            <v>10145100</v>
          </cell>
          <cell r="U273">
            <v>42609420</v>
          </cell>
          <cell r="V273" t="str">
            <v>Cuarenta y dos millones seiscientos nueve mil cuatrocientos veinte pesos</v>
          </cell>
          <cell r="X273" t="str">
            <v>1 PERSONA NATURAL</v>
          </cell>
          <cell r="Y273" t="str">
            <v>3 CÉDULA DE CIUDADANÍA</v>
          </cell>
          <cell r="Z273">
            <v>80082479</v>
          </cell>
          <cell r="AA273" t="str">
            <v>N-A</v>
          </cell>
          <cell r="AB273" t="str">
            <v>11 NO SE DILIGENCIA INFORMACIÓN PARA ESTE FORMULARIO EN ESTE PERÍODO DE REPORTE</v>
          </cell>
          <cell r="AC273" t="str">
            <v>MASCULINO</v>
          </cell>
          <cell r="AD273" t="str">
            <v>CUNDINAMARCA</v>
          </cell>
          <cell r="AE273" t="str">
            <v>BOGOTÁ</v>
          </cell>
          <cell r="AF273" t="str">
            <v>ALAN</v>
          </cell>
          <cell r="AH273" t="str">
            <v>AGUIA</v>
          </cell>
          <cell r="AI273" t="str">
            <v>AGUDELO</v>
          </cell>
          <cell r="AJ273" t="str">
            <v>NO</v>
          </cell>
          <cell r="AK273" t="str">
            <v>6 NO CONSTITUYÓ GARANTÍAS</v>
          </cell>
          <cell r="AL273" t="str">
            <v>N-A</v>
          </cell>
          <cell r="AM273" t="str">
            <v>N-A</v>
          </cell>
          <cell r="AN273" t="str">
            <v>N-A</v>
          </cell>
          <cell r="AO273" t="str">
            <v>N-A</v>
          </cell>
          <cell r="AP273" t="str">
            <v>SAF-SUBDIRECCION ADMINISTRATIVA Y FINANCIERA</v>
          </cell>
          <cell r="AQ273" t="str">
            <v>GRUPO DE CONTRATOS</v>
          </cell>
          <cell r="AR273" t="str">
            <v>GRUPO DE TECNOLOGÍAS DE LA INFORMACIÓN Y LAS COMUNICACIONES</v>
          </cell>
          <cell r="AS273" t="str">
            <v>2 SUPERVISOR</v>
          </cell>
          <cell r="AT273" t="str">
            <v>3 CÉDULA DE CIUDADANÍA</v>
          </cell>
          <cell r="AU273">
            <v>26603047</v>
          </cell>
          <cell r="AV273" t="str">
            <v>CLAUDIA PATRICIA BERROCAL CONDE</v>
          </cell>
          <cell r="AW273">
            <v>126</v>
          </cell>
          <cell r="AX273">
            <v>4.2</v>
          </cell>
          <cell r="BF273">
            <v>45163</v>
          </cell>
          <cell r="BH273">
            <v>45163</v>
          </cell>
          <cell r="BI273">
            <v>45290</v>
          </cell>
          <cell r="BS273" t="str">
            <v>2023420501000269E</v>
          </cell>
          <cell r="BT273">
            <v>42609420</v>
          </cell>
          <cell r="BU273" t="str">
            <v>EDNA ROCIO CASTRO</v>
          </cell>
          <cell r="BV273" t="str">
            <v>https://www.secop.gov.co/CO1BusinessLine/Tendering/BuyerWorkArea/Index?docUniqueIdentifier=CO1.BDOS.4870391</v>
          </cell>
          <cell r="BW273" t="str">
            <v>VIGENTE</v>
          </cell>
          <cell r="BY273" t="str">
            <v>https://community.secop.gov.co/Public/Tendering/OpportunityDetail/Index?noticeUID=CO1.NTC.4881176&amp;isFromPublicArea=True&amp;isModal=False</v>
          </cell>
          <cell r="BZ273" t="str">
            <v>Bogotá</v>
          </cell>
          <cell r="CA273" t="str">
            <v>D.C.</v>
          </cell>
          <cell r="CB273" t="str">
            <v>N-A</v>
          </cell>
          <cell r="CC273">
            <v>45153</v>
          </cell>
          <cell r="CD273" t="str">
            <v>serviciosweb</v>
          </cell>
          <cell r="CE273" t="str">
            <v>@parquesnacionales.gov.co</v>
          </cell>
          <cell r="CF273" t="str">
            <v>serviciosweb@parquesnacionales.gov.co</v>
          </cell>
          <cell r="CG273" t="str">
            <v>INGENIERO DE SISTEMAS Y COMPUTACION</v>
          </cell>
          <cell r="CH273">
            <v>2023</v>
          </cell>
          <cell r="CI273" t="str">
            <v>SCOTIABANK COLPATRIA</v>
          </cell>
          <cell r="CJ273" t="str">
            <v>AHORROS</v>
          </cell>
          <cell r="CK273" t="str">
            <v>01000926236</v>
          </cell>
          <cell r="CL273" t="str">
            <v>19/04/1979</v>
          </cell>
          <cell r="CM273" t="str">
            <v>NO</v>
          </cell>
        </row>
        <row r="274">
          <cell r="A274" t="str">
            <v>NC-CPS-270-2023</v>
          </cell>
          <cell r="B274" t="str">
            <v>2 NACIONAL</v>
          </cell>
          <cell r="C274" t="str">
            <v>CD-NC-294-2023</v>
          </cell>
          <cell r="D274">
            <v>270</v>
          </cell>
          <cell r="E274" t="str">
            <v>LEONEL IVAN PORRAS LARROTA</v>
          </cell>
          <cell r="F274">
            <v>45163</v>
          </cell>
          <cell r="G274" t="str">
            <v>Prestar los servicios profesionales a la Oficina Gestión del Riesgo para desarrollar acciones que fortalezcan tanto la generación de información técnica como la comprensión de las dinámicas y efectos de las amenazas naturales y socionaturales presentes en las áreas protegidas administradas por Parques Nacionales Naturales, con particular énfasis en movimientos en masa, inundaciones y avenidas torrenciales.</v>
          </cell>
          <cell r="H274" t="str">
            <v>PROFESIONAL</v>
          </cell>
          <cell r="I274" t="str">
            <v>2 CONTRATACIÓN DIRECTA</v>
          </cell>
          <cell r="J274" t="str">
            <v>14 PRESTACIÓN DE SERVICIOS</v>
          </cell>
          <cell r="K274" t="str">
            <v>N/A</v>
          </cell>
          <cell r="L274">
            <v>77101604</v>
          </cell>
          <cell r="M274">
            <v>49723</v>
          </cell>
          <cell r="O274">
            <v>94923</v>
          </cell>
          <cell r="P274">
            <v>45163</v>
          </cell>
          <cell r="S274" t="str">
            <v>SIMPLIFICADO</v>
          </cell>
          <cell r="T274">
            <v>6400000</v>
          </cell>
          <cell r="U274">
            <v>26880000</v>
          </cell>
          <cell r="V274" t="str">
            <v>Veintiseis millones ochocientos ochenta mil pesos</v>
          </cell>
          <cell r="X274" t="str">
            <v>1 PERSONA NATURAL</v>
          </cell>
          <cell r="Y274" t="str">
            <v>3 CÉDULA DE CIUDADANÍA</v>
          </cell>
          <cell r="Z274">
            <v>1098407314</v>
          </cell>
          <cell r="AA274" t="str">
            <v>N-A</v>
          </cell>
          <cell r="AB274" t="str">
            <v>11 NO SE DILIGENCIA INFORMACIÓN PARA ESTE FORMULARIO EN ESTE PERÍODO DE REPORTE</v>
          </cell>
          <cell r="AC274" t="str">
            <v>MASCULINO</v>
          </cell>
          <cell r="AD274" t="str">
            <v>sanTANDER</v>
          </cell>
          <cell r="AE274" t="str">
            <v>CHARALA</v>
          </cell>
          <cell r="AF274" t="str">
            <v>LEONEL</v>
          </cell>
          <cell r="AG274" t="str">
            <v>IVAN</v>
          </cell>
          <cell r="AH274" t="str">
            <v>PORRAS</v>
          </cell>
          <cell r="AI274" t="str">
            <v>LARROTA</v>
          </cell>
          <cell r="AJ274" t="str">
            <v>NO</v>
          </cell>
          <cell r="AK274" t="str">
            <v>6 NO CONSTITUYÓ GARANTÍAS</v>
          </cell>
          <cell r="AL274" t="str">
            <v>N-A</v>
          </cell>
          <cell r="AM274" t="str">
            <v>N-A</v>
          </cell>
          <cell r="AN274" t="str">
            <v>N-A</v>
          </cell>
          <cell r="AO274" t="str">
            <v>N-A</v>
          </cell>
          <cell r="AP274" t="str">
            <v>SAF-SUBDIRECCION ADMINISTRATIVA Y FINANCIERA</v>
          </cell>
          <cell r="AQ274" t="str">
            <v>GRUPO DE CONTRATOS</v>
          </cell>
          <cell r="AR274" t="str">
            <v>OFICINA GESTION DEL RIESGO</v>
          </cell>
          <cell r="AS274" t="str">
            <v>2 SUPERVISOR</v>
          </cell>
          <cell r="AT274" t="str">
            <v>3 CÉDULA DE CIUDADANÍA</v>
          </cell>
          <cell r="AU274">
            <v>1026272261</v>
          </cell>
          <cell r="AV274" t="str">
            <v>GIPSY VIVIAN ARENAS HERNANDEZ</v>
          </cell>
          <cell r="AW274">
            <v>126</v>
          </cell>
          <cell r="AX274">
            <v>4.2</v>
          </cell>
          <cell r="BF274">
            <v>45163</v>
          </cell>
          <cell r="BH274">
            <v>45163</v>
          </cell>
          <cell r="BI274">
            <v>45290</v>
          </cell>
          <cell r="BS274" t="str">
            <v>2023420501000270E</v>
          </cell>
          <cell r="BT274">
            <v>26880000</v>
          </cell>
          <cell r="BU274" t="str">
            <v>EDNA ROCIO CASTRO</v>
          </cell>
          <cell r="BV274" t="str">
            <v>https://www.secop.gov.co/CO1BusinessLine/Tendering/BuyerWorkArea/Index?docUniqueIdentifier=CO1.BDOS.4870090</v>
          </cell>
          <cell r="BW274" t="str">
            <v>VIGENTE</v>
          </cell>
          <cell r="BY274" t="str">
            <v>https://community.secop.gov.co/Public/Tendering/OpportunityDetail/Index?noticeUID=CO1.NTC.4883103&amp;isFromPublicArea=True&amp;isModal=False</v>
          </cell>
          <cell r="BZ274" t="str">
            <v>Bogotá</v>
          </cell>
          <cell r="CA274" t="str">
            <v>D.C.</v>
          </cell>
          <cell r="CB274" t="str">
            <v>N-A</v>
          </cell>
          <cell r="CC274">
            <v>45156</v>
          </cell>
          <cell r="CD274" t="str">
            <v>leonel.porras</v>
          </cell>
          <cell r="CE274" t="str">
            <v>@parquesnacionales.gov.co</v>
          </cell>
          <cell r="CF274" t="str">
            <v>leonel.porras@parquesnacionales.gov.co</v>
          </cell>
          <cell r="CG274" t="str">
            <v>GEOLOGO</v>
          </cell>
          <cell r="CH274">
            <v>2023</v>
          </cell>
          <cell r="CI274" t="str">
            <v>BANCOLOMBIA</v>
          </cell>
          <cell r="CJ274" t="str">
            <v>AHORROS</v>
          </cell>
          <cell r="CK274" t="str">
            <v>79391844793</v>
          </cell>
          <cell r="CL274" t="str">
            <v>30/03/1989</v>
          </cell>
          <cell r="CM274" t="str">
            <v>NO</v>
          </cell>
        </row>
        <row r="275">
          <cell r="A275" t="str">
            <v>NC-CPS-271-2023</v>
          </cell>
          <cell r="B275" t="str">
            <v>2 NACIONAL</v>
          </cell>
          <cell r="C275" t="str">
            <v>CD-NC-304-2023</v>
          </cell>
          <cell r="D275">
            <v>271</v>
          </cell>
          <cell r="E275" t="str">
            <v>OSCAR DAVID REYES SOCHA</v>
          </cell>
          <cell r="F275">
            <v>45167</v>
          </cell>
          <cell r="G275" t="str">
            <v>Prestar los servicios profesionales con el fin de realizar los diferentes trámites administrativos del Grupo de Tecnologías de la información y las Comunicaciones, así como realizar la programación, actualización y seguimiento del sistema de Gestión Integrado.</v>
          </cell>
          <cell r="H275" t="str">
            <v>PROFESIONAL</v>
          </cell>
          <cell r="I275" t="str">
            <v>2 CONTRATACIÓN DIRECTA</v>
          </cell>
          <cell r="J275" t="str">
            <v>14 PRESTACIÓN DE SERVICIOS</v>
          </cell>
          <cell r="K275" t="str">
            <v>N/A</v>
          </cell>
          <cell r="L275">
            <v>80101603</v>
          </cell>
          <cell r="M275">
            <v>52423</v>
          </cell>
          <cell r="O275">
            <v>97223</v>
          </cell>
          <cell r="P275">
            <v>45167</v>
          </cell>
          <cell r="S275" t="str">
            <v>SIMPLIFICADO</v>
          </cell>
          <cell r="T275">
            <v>5039000</v>
          </cell>
          <cell r="U275">
            <v>20491933</v>
          </cell>
          <cell r="V275" t="str">
            <v>Veinte millones cuatrocientos noventa y un mil novecientos treinta y tres pesos</v>
          </cell>
          <cell r="X275" t="str">
            <v>1 PERSONA NATURAL</v>
          </cell>
          <cell r="Y275" t="str">
            <v>3 CÉDULA DE CIUDADANÍA</v>
          </cell>
          <cell r="Z275">
            <v>1020788135</v>
          </cell>
          <cell r="AA275" t="str">
            <v>N-A</v>
          </cell>
          <cell r="AB275" t="str">
            <v>11 NO SE DILIGENCIA INFORMACIÓN PARA ESTE FORMULARIO EN ESTE PERÍODO DE REPORTE</v>
          </cell>
          <cell r="AC275" t="str">
            <v>MASCULINO</v>
          </cell>
          <cell r="AD275" t="str">
            <v>CUNDINAMARCA</v>
          </cell>
          <cell r="AE275" t="str">
            <v>BOGOTÁ</v>
          </cell>
          <cell r="AF275" t="str">
            <v>OSCAR</v>
          </cell>
          <cell r="AG275" t="str">
            <v>DAVID</v>
          </cell>
          <cell r="AH275" t="str">
            <v>REYES</v>
          </cell>
          <cell r="AI275" t="str">
            <v>SOCHA</v>
          </cell>
          <cell r="AJ275" t="str">
            <v>NO</v>
          </cell>
          <cell r="AK275" t="str">
            <v>6 NO CONSTITUYÓ GARANTÍAS</v>
          </cell>
          <cell r="AL275" t="str">
            <v>N-A</v>
          </cell>
          <cell r="AM275" t="str">
            <v>N-A</v>
          </cell>
          <cell r="AN275" t="str">
            <v>N-A</v>
          </cell>
          <cell r="AO275" t="str">
            <v>N-A</v>
          </cell>
          <cell r="AP275" t="str">
            <v>SAF-SUBDIRECCION ADMINISTRATIVA Y FINANCIERA</v>
          </cell>
          <cell r="AQ275" t="str">
            <v>GRUPO DE CONTRATOS</v>
          </cell>
          <cell r="AR275" t="str">
            <v>GRUPO DE TECNOLOGÍAS DE LA INFORMACIÓN Y LAS COMUNICACIONES</v>
          </cell>
          <cell r="AS275" t="str">
            <v>2 SUPERVISOR</v>
          </cell>
          <cell r="AT275" t="str">
            <v>3 CÉDULA DE CIUDADANÍA</v>
          </cell>
          <cell r="AU275">
            <v>79245176</v>
          </cell>
          <cell r="AV275" t="str">
            <v>CARLOS ARTURO SAENZ BARON</v>
          </cell>
          <cell r="AW275">
            <v>122</v>
          </cell>
          <cell r="AX275">
            <v>4.0666666666666664</v>
          </cell>
          <cell r="BF275">
            <v>45167</v>
          </cell>
          <cell r="BH275">
            <v>45167</v>
          </cell>
          <cell r="BI275">
            <v>45290</v>
          </cell>
          <cell r="BS275" t="str">
            <v>2023420501000271E</v>
          </cell>
          <cell r="BT275">
            <v>20491933</v>
          </cell>
          <cell r="BU275" t="str">
            <v>LEIDY MARCELA GARAVITO ROMERO</v>
          </cell>
          <cell r="BV275" t="str">
            <v>https://www.secop.gov.co/CO1BusinessLine/Tendering/BuyerWorkArea/Index?docUniqueIdentifier=CO1.BDOS.4886387</v>
          </cell>
          <cell r="BW275" t="str">
            <v>VIGENTE</v>
          </cell>
          <cell r="BY275" t="str">
            <v>https://community.secop.gov.co/Public/Tendering/OpportunityDetail/Index?noticeUID=CO1.NTC.4895503&amp;isFromPublicArea=True&amp;isModal=False</v>
          </cell>
          <cell r="BZ275" t="str">
            <v>Bogotá</v>
          </cell>
          <cell r="CA275" t="str">
            <v>D.C.</v>
          </cell>
          <cell r="CB275" t="str">
            <v>N-A</v>
          </cell>
          <cell r="CC275">
            <v>45162</v>
          </cell>
          <cell r="CD275" t="str">
            <v>oscar.reyes</v>
          </cell>
          <cell r="CE275" t="str">
            <v>@parquesnacionales.gov.co</v>
          </cell>
          <cell r="CF275" t="str">
            <v>oscar.reyes@parquesnacionales.gov.co</v>
          </cell>
          <cell r="CG275" t="str">
            <v>ADMINISTRADOR DE EMPRESAS</v>
          </cell>
          <cell r="CH275">
            <v>2023</v>
          </cell>
          <cell r="CI275" t="str">
            <v>BOGOTA</v>
          </cell>
          <cell r="CJ275" t="str">
            <v>AHORROS</v>
          </cell>
          <cell r="CK275" t="str">
            <v>047277637</v>
          </cell>
          <cell r="CL275" t="str">
            <v>18/12/1993</v>
          </cell>
          <cell r="CM275" t="str">
            <v>NO</v>
          </cell>
        </row>
        <row r="276">
          <cell r="A276" t="str">
            <v>NC-CPS-272-2023</v>
          </cell>
          <cell r="B276" t="str">
            <v>2 NACIONAL</v>
          </cell>
          <cell r="C276" t="str">
            <v>CD-NC-295-2023</v>
          </cell>
          <cell r="D276">
            <v>272</v>
          </cell>
          <cell r="E276" t="str">
            <v>HECTOR DUBAN CHACON MOTATO</v>
          </cell>
          <cell r="F276">
            <v>45168</v>
          </cell>
          <cell r="G276" t="str">
            <v>Prestar servicios técnicos para gestionar y hacer seguimiento a los casos recibidos mediante la mesa de ayuda, administrar la plataforma de licencias de Office, apoyar estrategias de backups de información y soporte técnico a los usuarios de la entidad y solicitar los certificados digitales del SIIF Nación contribuyendo al Proyecto del fortalecimiento de la capacidad institucional.</v>
          </cell>
          <cell r="H276" t="str">
            <v>PROFESIONAL</v>
          </cell>
          <cell r="I276" t="str">
            <v>2 CONTRATACIÓN DIRECTA</v>
          </cell>
          <cell r="J276" t="str">
            <v>14 PRESTACIÓN DE SERVICIOS</v>
          </cell>
          <cell r="K276" t="str">
            <v>N/A</v>
          </cell>
          <cell r="L276">
            <v>81111811</v>
          </cell>
          <cell r="M276">
            <v>48923</v>
          </cell>
          <cell r="O276">
            <v>97323</v>
          </cell>
          <cell r="P276">
            <v>45168</v>
          </cell>
          <cell r="S276" t="str">
            <v>SIMPLIFICADO</v>
          </cell>
          <cell r="T276">
            <v>3028000</v>
          </cell>
          <cell r="U276">
            <v>12414800</v>
          </cell>
          <cell r="V276" t="str">
            <v>Doce millones cuatrocientos catorce mil ochocientos pesos</v>
          </cell>
          <cell r="X276" t="str">
            <v>1 PERSONA NATURAL</v>
          </cell>
          <cell r="Y276" t="str">
            <v>3 CÉDULA DE CIUDADANÍA</v>
          </cell>
          <cell r="Z276">
            <v>1000332185</v>
          </cell>
          <cell r="AA276" t="str">
            <v>N-A</v>
          </cell>
          <cell r="AB276" t="str">
            <v>11 NO SE DILIGENCIA INFORMACIÓN PARA ESTE FORMULARIO EN ESTE PERÍODO DE REPORTE</v>
          </cell>
          <cell r="AC276" t="str">
            <v>MASCULINO</v>
          </cell>
          <cell r="AD276" t="str">
            <v>CUNDINAMARCA</v>
          </cell>
          <cell r="AE276" t="str">
            <v>BOGOTÁ</v>
          </cell>
          <cell r="AF276" t="str">
            <v>HECTOR</v>
          </cell>
          <cell r="AG276" t="str">
            <v>DUBAN</v>
          </cell>
          <cell r="AH276" t="str">
            <v>CHACON</v>
          </cell>
          <cell r="AI276" t="str">
            <v>MOTATO</v>
          </cell>
          <cell r="AJ276" t="str">
            <v>NO</v>
          </cell>
          <cell r="AK276" t="str">
            <v>6 NO CONSTITUYÓ GARANTÍAS</v>
          </cell>
          <cell r="AL276" t="str">
            <v>N-A</v>
          </cell>
          <cell r="AM276" t="str">
            <v>N-A</v>
          </cell>
          <cell r="AN276" t="str">
            <v>N-A</v>
          </cell>
          <cell r="AO276" t="str">
            <v>N-A</v>
          </cell>
          <cell r="AP276" t="str">
            <v>SAF-SUBDIRECCION ADMINISTRATIVA Y FINANCIERA</v>
          </cell>
          <cell r="AQ276" t="str">
            <v>GRUPO DE CONTRATOS</v>
          </cell>
          <cell r="AR276" t="str">
            <v>GRUPO DE TECNOLOGÍAS DE LA INFORMACIÓN Y LAS COMUNICACIONES</v>
          </cell>
          <cell r="AS276" t="str">
            <v>2 SUPERVISOR</v>
          </cell>
          <cell r="AT276" t="str">
            <v>3 CÉDULA DE CIUDADANÍA</v>
          </cell>
          <cell r="AU276">
            <v>26603047</v>
          </cell>
          <cell r="AV276" t="str">
            <v>CLAUDIA PATRICIA BERROCAL CONDE</v>
          </cell>
          <cell r="AW276">
            <v>133</v>
          </cell>
          <cell r="AX276">
            <v>4.4333333333333336</v>
          </cell>
          <cell r="BF276">
            <v>45168</v>
          </cell>
          <cell r="BH276">
            <v>45168</v>
          </cell>
          <cell r="BI276">
            <v>45229</v>
          </cell>
          <cell r="BJ276">
            <v>45229</v>
          </cell>
          <cell r="BR276" t="str">
            <v>TERA</v>
          </cell>
          <cell r="BS276" t="str">
            <v>2023420501000272E</v>
          </cell>
          <cell r="BT276">
            <v>12414800</v>
          </cell>
          <cell r="BU276" t="str">
            <v>URIEL VALDERRAMA</v>
          </cell>
          <cell r="BV276" t="str">
            <v>https://www.secop.gov.co/CO1BusinessLine/Tendering/BuyerWorkArea/Index?docUniqueIdentifier=CO1.BDOS.4854014</v>
          </cell>
          <cell r="BW276" t="str">
            <v>VIGENTE</v>
          </cell>
          <cell r="BY276" t="str">
            <v>https://community.secop.gov.co/Public/Tendering/OpportunityDetail/Index?noticeUID=CO1.NTC.4895055&amp;isFromPublicArea=True&amp;isModal=False</v>
          </cell>
          <cell r="BZ276" t="str">
            <v>Bogotá</v>
          </cell>
          <cell r="CA276" t="str">
            <v>D.C.</v>
          </cell>
          <cell r="CB276" t="str">
            <v>N-A</v>
          </cell>
          <cell r="CC276">
            <v>45155</v>
          </cell>
          <cell r="CD276" t="str">
            <v>soporteit.central</v>
          </cell>
          <cell r="CE276" t="str">
            <v>@parquesnacionales.gov.co</v>
          </cell>
          <cell r="CF276" t="str">
            <v>soporteit.central@parquesnacionales.gov.co</v>
          </cell>
          <cell r="CG276" t="str">
            <v>TECNOLOG EN GESTION DE REDES DATOS</v>
          </cell>
          <cell r="CH276">
            <v>2023</v>
          </cell>
          <cell r="CI276" t="str">
            <v>DAVIVIENDA</v>
          </cell>
          <cell r="CJ276" t="str">
            <v>AHORROS</v>
          </cell>
          <cell r="CK276" t="str">
            <v>473000080837</v>
          </cell>
          <cell r="CM276" t="str">
            <v>NO</v>
          </cell>
        </row>
        <row r="277">
          <cell r="A277" t="str">
            <v>NC-CPS-273-2023</v>
          </cell>
          <cell r="B277" t="str">
            <v>2 NACIONAL</v>
          </cell>
          <cell r="C277" t="str">
            <v>CD-NC-303-2023</v>
          </cell>
          <cell r="D277">
            <v>273</v>
          </cell>
          <cell r="E277" t="str">
            <v>DANIEL HUMBERTO RODRIGUEZ CARDENAS</v>
          </cell>
          <cell r="F277">
            <v>45168</v>
          </cell>
          <cell r="G277" t="str">
            <v>Prestar servicios profesionales para guiar y apoyar en la supervisión del proceso de diseño, validación, geoprocesamiento, mantenimiento e implementación de los sistemas de información geográfica de la organización utilizando recursos tecnológicos, contribuyendo al Proyecto de fortalecimiento de la capacidad institucional.</v>
          </cell>
          <cell r="H277" t="str">
            <v>PROFESIONAL</v>
          </cell>
          <cell r="I277" t="str">
            <v>2 CONTRATACIÓN DIRECTA</v>
          </cell>
          <cell r="J277" t="str">
            <v>14 PRESTACIÓN DE SERVICIOS</v>
          </cell>
          <cell r="K277" t="str">
            <v>N/A</v>
          </cell>
          <cell r="L277">
            <v>81112209</v>
          </cell>
          <cell r="M277">
            <v>48323</v>
          </cell>
          <cell r="O277">
            <v>97423</v>
          </cell>
          <cell r="P277">
            <v>45168</v>
          </cell>
          <cell r="S277" t="str">
            <v>SIMPLIFICADO</v>
          </cell>
          <cell r="T277">
            <v>7986620</v>
          </cell>
          <cell r="U277">
            <v>33810025</v>
          </cell>
          <cell r="V277" t="str">
            <v>Treinta y tres millones ochocientos diez mil veinticinco pesos</v>
          </cell>
          <cell r="X277" t="str">
            <v>1 PERSONA NATURAL</v>
          </cell>
          <cell r="Y277" t="str">
            <v>3 CÉDULA DE CIUDADANÍA</v>
          </cell>
          <cell r="Z277">
            <v>80904052</v>
          </cell>
          <cell r="AA277" t="str">
            <v>N-A</v>
          </cell>
          <cell r="AB277" t="str">
            <v>11 NO SE DILIGENCIA INFORMACIÓN PARA ESTE FORMULARIO EN ESTE PERÍODO DE REPORTE</v>
          </cell>
          <cell r="AC277" t="str">
            <v>MASCULINO</v>
          </cell>
          <cell r="AD277" t="str">
            <v>CUNDINAMARCA</v>
          </cell>
          <cell r="AE277" t="str">
            <v>BOGOTÁ</v>
          </cell>
          <cell r="AF277" t="str">
            <v>DANIEL</v>
          </cell>
          <cell r="AG277" t="str">
            <v>HUMBERTO</v>
          </cell>
          <cell r="AH277" t="str">
            <v>RODRIGUEZ</v>
          </cell>
          <cell r="AI277" t="str">
            <v>CARDENAS</v>
          </cell>
          <cell r="AJ277" t="str">
            <v>NO</v>
          </cell>
          <cell r="AK277" t="str">
            <v>6 NO CONSTITUYÓ GARANTÍAS</v>
          </cell>
          <cell r="AL277" t="str">
            <v>N-A</v>
          </cell>
          <cell r="AM277" t="str">
            <v>N-A</v>
          </cell>
          <cell r="AN277" t="str">
            <v>N-A</v>
          </cell>
          <cell r="AO277" t="str">
            <v>N-A</v>
          </cell>
          <cell r="AP277" t="str">
            <v>SAF-SUBDIRECCION ADMINISTRATIVA Y FINANCIERA</v>
          </cell>
          <cell r="AQ277" t="str">
            <v>GRUPO DE CONTRATOS</v>
          </cell>
          <cell r="AR277" t="str">
            <v>GRUPO DE TECNOLOGÍAS DE LA INFORMACIÓN Y LAS COMUNICACIONES</v>
          </cell>
          <cell r="AS277" t="str">
            <v>2 SUPERVISOR</v>
          </cell>
          <cell r="AT277" t="str">
            <v>3 CÉDULA DE CIUDADANÍA</v>
          </cell>
          <cell r="AU277">
            <v>26603047</v>
          </cell>
          <cell r="AV277" t="str">
            <v>CLAUDIA PATRICIA BERROCAL CONDE</v>
          </cell>
          <cell r="AW277">
            <v>120</v>
          </cell>
          <cell r="AX277">
            <v>4</v>
          </cell>
          <cell r="BF277">
            <v>45168</v>
          </cell>
          <cell r="BH277">
            <v>45168</v>
          </cell>
          <cell r="BI277">
            <v>45290</v>
          </cell>
          <cell r="BS277" t="str">
            <v>2023420501000273E</v>
          </cell>
          <cell r="BT277">
            <v>33810025</v>
          </cell>
          <cell r="BU277" t="str">
            <v>JEAN CARLO MARTINEZ</v>
          </cell>
          <cell r="BV277" t="str">
            <v>https://www.secop.gov.co/CO1BusinessLine/Tendering/BuyerWorkArea/Index?docUniqueIdentifier=CO1.BDOS.4885210</v>
          </cell>
          <cell r="BW277" t="str">
            <v>VIGENTE</v>
          </cell>
          <cell r="BY277" t="str">
            <v>https://community.secop.gov.co/Public/Tendering/OpportunityDetail/Index?noticeUID=CO1.NTC.4895445&amp;isFromPublicArea=True&amp;isModal=False</v>
          </cell>
          <cell r="BZ277" t="str">
            <v>Bogotá</v>
          </cell>
          <cell r="CA277" t="str">
            <v>D.C.</v>
          </cell>
          <cell r="CB277" t="str">
            <v>N-A</v>
          </cell>
          <cell r="CC277">
            <v>45168</v>
          </cell>
          <cell r="CD277" t="str">
            <v>daniel.rodriguez</v>
          </cell>
          <cell r="CE277" t="str">
            <v>@parquesnacionales.gov.co</v>
          </cell>
          <cell r="CF277" t="str">
            <v>daniel.rodriguez@parquesnacionales.gov.co</v>
          </cell>
          <cell r="CG277" t="str">
            <v>INGENIERO DE SISTEMAS</v>
          </cell>
          <cell r="CH277">
            <v>2023</v>
          </cell>
          <cell r="CI277" t="str">
            <v>BANCOLOMBIA</v>
          </cell>
          <cell r="CJ277" t="str">
            <v>AHORROS</v>
          </cell>
          <cell r="CK277" t="str">
            <v>58259115181</v>
          </cell>
          <cell r="CM277" t="str">
            <v>NO</v>
          </cell>
        </row>
        <row r="278">
          <cell r="A278" t="str">
            <v>NC-CPS-274-2023</v>
          </cell>
          <cell r="B278" t="str">
            <v>2 NACIONAL</v>
          </cell>
          <cell r="C278" t="str">
            <v>CD-NC-300-2023</v>
          </cell>
          <cell r="D278">
            <v>274</v>
          </cell>
          <cell r="E278" t="str">
            <v>JORGE ANDRES DUARTE TORRES</v>
          </cell>
          <cell r="F278">
            <v>45168</v>
          </cell>
          <cell r="G278" t="str">
            <v>Prestar los servicios profesionales para gestionar, estructurar y actualizar la base de datos geográfica institucional, garantizando el cumplimiento los diferentes estándares de información geográfica adoptados por la entidad, orientados a la estructuración y documentación de los diferentes objetos geográficos que la conforman, contribuyendo al proyecto administración del SPNN.</v>
          </cell>
          <cell r="H278" t="str">
            <v>PROFESIONAL</v>
          </cell>
          <cell r="I278" t="str">
            <v>2 CONTRATACIÓN DIRECTA</v>
          </cell>
          <cell r="J278" t="str">
            <v>14 PRESTACIÓN DE SERVICIOS</v>
          </cell>
          <cell r="K278" t="str">
            <v>N/A</v>
          </cell>
          <cell r="L278">
            <v>81101512</v>
          </cell>
          <cell r="M278">
            <v>49023</v>
          </cell>
          <cell r="O278">
            <v>97523</v>
          </cell>
          <cell r="P278">
            <v>45168</v>
          </cell>
          <cell r="S278" t="str">
            <v>SIMPLIFICADO</v>
          </cell>
          <cell r="T278">
            <v>7315000</v>
          </cell>
          <cell r="U278">
            <v>29503833</v>
          </cell>
          <cell r="V278" t="str">
            <v>Veintinueve millones quinientos tres mil ochocientos treinta y tres pesos</v>
          </cell>
          <cell r="X278" t="str">
            <v>1 PERSONA NATURAL</v>
          </cell>
          <cell r="Y278" t="str">
            <v>3 CÉDULA DE CIUDADANÍA</v>
          </cell>
          <cell r="Z278">
            <v>1032406008</v>
          </cell>
          <cell r="AA278" t="str">
            <v>N-A</v>
          </cell>
          <cell r="AB278" t="str">
            <v>11 NO SE DILIGENCIA INFORMACIÓN PARA ESTE FORMULARIO EN ESTE PERÍODO DE REPORTE</v>
          </cell>
          <cell r="AC278" t="str">
            <v>MASCULINO</v>
          </cell>
          <cell r="AD278" t="str">
            <v>CUNDINAMARCA</v>
          </cell>
          <cell r="AE278" t="str">
            <v>BOGOTÁ</v>
          </cell>
          <cell r="AF278" t="str">
            <v>JORGE</v>
          </cell>
          <cell r="AG278" t="str">
            <v>ANDRES</v>
          </cell>
          <cell r="AH278" t="str">
            <v>DUARTE</v>
          </cell>
          <cell r="AI278" t="str">
            <v>TORRES</v>
          </cell>
          <cell r="AJ278" t="str">
            <v>NO</v>
          </cell>
          <cell r="AK278" t="str">
            <v>6 NO CONSTITUYÓ GARANTÍAS</v>
          </cell>
          <cell r="AL278" t="str">
            <v>N-A</v>
          </cell>
          <cell r="AM278" t="str">
            <v>N-A</v>
          </cell>
          <cell r="AN278" t="str">
            <v>N-A</v>
          </cell>
          <cell r="AO278" t="str">
            <v>N-A</v>
          </cell>
          <cell r="AP278" t="str">
            <v>SAF-SUBDIRECCION ADMINISTRATIVA Y FINANCIERA</v>
          </cell>
          <cell r="AQ278" t="str">
            <v>GRUPO DE CONTRATOS</v>
          </cell>
          <cell r="AR278" t="str">
            <v>GRUPO DE TECNOLOGÍAS DE LA INFORMACIÓN Y LAS COMUNICACIONES</v>
          </cell>
          <cell r="AS278" t="str">
            <v>2 SUPERVISOR</v>
          </cell>
          <cell r="AT278" t="str">
            <v>3 CÉDULA DE CIUDADANÍA</v>
          </cell>
          <cell r="AU278">
            <v>26603047</v>
          </cell>
          <cell r="AV278" t="str">
            <v>CLAUDIA PATRICIA BERROCAL CONDE</v>
          </cell>
          <cell r="AW278">
            <v>121</v>
          </cell>
          <cell r="AX278">
            <v>4.0333333333333332</v>
          </cell>
          <cell r="BF278">
            <v>45168</v>
          </cell>
          <cell r="BH278">
            <v>45168</v>
          </cell>
          <cell r="BI278">
            <v>45290</v>
          </cell>
          <cell r="BS278" t="str">
            <v>2023420501000274E</v>
          </cell>
          <cell r="BT278">
            <v>29503833</v>
          </cell>
          <cell r="BU278" t="str">
            <v>LUZ JANETH VILLALBA SUAREZ</v>
          </cell>
          <cell r="BV278" t="str">
            <v>https://www.secop.gov.co/CO1BusinessLine/Tendering/BuyerWorkArea/Index?docUniqueIdentifier=CO1.BDOS.4873846</v>
          </cell>
          <cell r="BW278" t="str">
            <v>VIGENTE</v>
          </cell>
          <cell r="BY278" t="str">
            <v>https://community.secop.gov.co/Public/Tendering/OpportunityDetail/Index?noticeUID=CO1.NTC.4898426&amp;isFromPublicArea=True&amp;isModal=False</v>
          </cell>
          <cell r="BZ278" t="str">
            <v>Bogotá</v>
          </cell>
          <cell r="CA278" t="str">
            <v>D.C.</v>
          </cell>
          <cell r="CB278" t="str">
            <v>N-A</v>
          </cell>
          <cell r="CC278">
            <v>45168</v>
          </cell>
          <cell r="CD278" t="str">
            <v>sistema.informacion</v>
          </cell>
          <cell r="CE278" t="str">
            <v>@parquesnacionales.gov.co</v>
          </cell>
          <cell r="CF278" t="str">
            <v>sistema.informacion@parquesnacionales.gov.co</v>
          </cell>
          <cell r="CG278" t="str">
            <v>INGENIERO TOPOGRAFICO</v>
          </cell>
          <cell r="CH278">
            <v>2023</v>
          </cell>
          <cell r="CI278" t="str">
            <v>AV VILLAS</v>
          </cell>
          <cell r="CJ278" t="str">
            <v>AHORROS</v>
          </cell>
          <cell r="CK278" t="str">
            <v>008819562</v>
          </cell>
          <cell r="CM278" t="str">
            <v>SI</v>
          </cell>
        </row>
        <row r="279">
          <cell r="A279" t="str">
            <v>NC-CPS-275-2023</v>
          </cell>
          <cell r="B279" t="str">
            <v>2 NACIONAL</v>
          </cell>
          <cell r="C279" t="str">
            <v>CD-NC-301-2023</v>
          </cell>
          <cell r="D279">
            <v>275</v>
          </cell>
          <cell r="E279" t="str">
            <v>LUIS ALEJANDRO CAMPOS MORA</v>
          </cell>
          <cell r="F279">
            <v>45168</v>
          </cell>
          <cell r="G279" t="str">
            <v>Prestar los servicios profesionales en la Oficina Gestión del Riesgo para el desarrollo de estrategias que fortalezcan la gestión, entendimiento y aprendizajes de los conflictos y dinámicas socioambientales que generan situaciones de riesgo público en las áreas protegidas del Sistema de Parques Nacionales Naturales.</v>
          </cell>
          <cell r="H279" t="str">
            <v>PROFESIONAL</v>
          </cell>
          <cell r="I279" t="str">
            <v>2 CONTRATACIÓN DIRECTA</v>
          </cell>
          <cell r="J279" t="str">
            <v>14 PRESTACIÓN DE SERVICIOS</v>
          </cell>
          <cell r="K279" t="str">
            <v>N/A</v>
          </cell>
          <cell r="L279">
            <v>77101604</v>
          </cell>
          <cell r="M279">
            <v>49623</v>
          </cell>
          <cell r="O279">
            <v>97923</v>
          </cell>
          <cell r="P279">
            <v>45170</v>
          </cell>
          <cell r="S279" t="str">
            <v>SIMPLIFICADO</v>
          </cell>
          <cell r="T279">
            <v>6400000</v>
          </cell>
          <cell r="U279">
            <v>25600000</v>
          </cell>
          <cell r="V279" t="str">
            <v>Veinticinco millones seiscientos mil pesos</v>
          </cell>
          <cell r="X279" t="str">
            <v>1 PERSONA NATURAL</v>
          </cell>
          <cell r="Y279" t="str">
            <v>3 CÉDULA DE CIUDADANÍA</v>
          </cell>
          <cell r="Z279">
            <v>1024476764</v>
          </cell>
          <cell r="AA279" t="str">
            <v>N-A</v>
          </cell>
          <cell r="AB279" t="str">
            <v>11 NO SE DILIGENCIA INFORMACIÓN PARA ESTE FORMULARIO EN ESTE PERÍODO DE REPORTE</v>
          </cell>
          <cell r="AC279" t="str">
            <v>MASCULINO</v>
          </cell>
          <cell r="AD279" t="str">
            <v>CUNDINAMARCA</v>
          </cell>
          <cell r="AE279" t="str">
            <v>SOACHA</v>
          </cell>
          <cell r="AF279" t="str">
            <v>LUIS</v>
          </cell>
          <cell r="AG279" t="str">
            <v>ALEJANDRO</v>
          </cell>
          <cell r="AH279" t="str">
            <v>CAMPOS</v>
          </cell>
          <cell r="AI279" t="str">
            <v>MORA</v>
          </cell>
          <cell r="AJ279" t="str">
            <v>NO</v>
          </cell>
          <cell r="AK279" t="str">
            <v>6 NO CONSTITUYÓ GARANTÍAS</v>
          </cell>
          <cell r="AL279" t="str">
            <v>N-A</v>
          </cell>
          <cell r="AM279" t="str">
            <v>N-A</v>
          </cell>
          <cell r="AN279" t="str">
            <v>N-A</v>
          </cell>
          <cell r="AO279" t="str">
            <v>N-A</v>
          </cell>
          <cell r="AP279" t="str">
            <v>SAF-SUBDIRECCION ADMINISTRATIVA Y FINANCIERA</v>
          </cell>
          <cell r="AQ279" t="str">
            <v>GRUPO DE CONTRATOS</v>
          </cell>
          <cell r="AR279" t="str">
            <v>OFICINA GESTION DEL RIESGO</v>
          </cell>
          <cell r="AS279" t="str">
            <v>2 SUPERVISOR</v>
          </cell>
          <cell r="AT279" t="str">
            <v>3 CÉDULA DE CIUDADANÍA</v>
          </cell>
          <cell r="AU279">
            <v>1026272261</v>
          </cell>
          <cell r="AV279" t="str">
            <v>GIPSY VIVIAN ARENAS HERNANDEZ</v>
          </cell>
          <cell r="AW279">
            <v>126</v>
          </cell>
          <cell r="AX279">
            <v>4.2</v>
          </cell>
          <cell r="BF279">
            <v>45170</v>
          </cell>
          <cell r="BH279">
            <v>45170</v>
          </cell>
          <cell r="BI279">
            <v>45290</v>
          </cell>
          <cell r="BS279" t="str">
            <v>2023420501000275E</v>
          </cell>
          <cell r="BT279">
            <v>25600000</v>
          </cell>
          <cell r="BU279" t="str">
            <v>URIEL VALDERRAMA</v>
          </cell>
          <cell r="BV279" t="str">
            <v>https://www.secop.gov.co/CO1BusinessLine/Tendering/BuyerWorkArea/Index?docUniqueIdentifier=CO1.BDOS.4873944</v>
          </cell>
          <cell r="BW279" t="str">
            <v>VIGENTE</v>
          </cell>
          <cell r="BY279" t="str">
            <v>https://community.secop.gov.co/Public/Tendering/OpportunityDetail/Index?noticeUID=CO1.NTC.4899411&amp;isFromPublicArea=True&amp;isModal=False</v>
          </cell>
          <cell r="BZ279" t="str">
            <v>Bogotá</v>
          </cell>
          <cell r="CA279" t="str">
            <v>D.C.</v>
          </cell>
          <cell r="CB279" t="str">
            <v>N-A</v>
          </cell>
          <cell r="CC279">
            <v>45166</v>
          </cell>
          <cell r="CD279" t="str">
            <v>luis.campos</v>
          </cell>
          <cell r="CE279" t="str">
            <v>@parquesnacionales.gov.co</v>
          </cell>
          <cell r="CF279" t="str">
            <v>luis.campos@parquesnacionales.gov.co</v>
          </cell>
          <cell r="CG279" t="str">
            <v>SOCIOLOGO</v>
          </cell>
          <cell r="CH279">
            <v>2023</v>
          </cell>
          <cell r="CI279" t="str">
            <v>SCOTIABANK COLPATRIA</v>
          </cell>
          <cell r="CJ279" t="str">
            <v>AHORROS</v>
          </cell>
          <cell r="CK279" t="str">
            <v>112004605</v>
          </cell>
          <cell r="CL279" t="str">
            <v>08/10/1987</v>
          </cell>
          <cell r="CM279" t="str">
            <v>NO</v>
          </cell>
        </row>
        <row r="280">
          <cell r="A280" t="str">
            <v>NC-CPS-276-2023</v>
          </cell>
          <cell r="B280" t="str">
            <v>2 NACIONAL</v>
          </cell>
          <cell r="C280" t="str">
            <v>CD-NC-302-2023</v>
          </cell>
          <cell r="D280">
            <v>276</v>
          </cell>
          <cell r="E280" t="str">
            <v>ÁNGELA MARÍA TORRES RAMÍREZ</v>
          </cell>
          <cell r="F280">
            <v>45170</v>
          </cell>
          <cell r="G280" t="str">
            <v>Prestación de servicios profesionales, para examinar jurídicamente las solicitudes en el marco del trámite y seguimiento de Reservas Naturales de la Sociedad Civil, conforme al procedimiento establecido para tal fin por la Subdirección de Gestión y Manejo de Áreas Protegidas de PNNC.</v>
          </cell>
          <cell r="H280" t="str">
            <v>PROFESIONAL</v>
          </cell>
          <cell r="I280" t="str">
            <v>2 CONTRATACIÓN DIRECTA</v>
          </cell>
          <cell r="J280" t="str">
            <v>14 PRESTACIÓN DE SERVICIOS</v>
          </cell>
          <cell r="K280" t="str">
            <v>N/A</v>
          </cell>
          <cell r="L280">
            <v>77101706</v>
          </cell>
          <cell r="M280">
            <v>50923</v>
          </cell>
          <cell r="O280">
            <v>98323</v>
          </cell>
          <cell r="P280">
            <v>45170</v>
          </cell>
          <cell r="S280" t="str">
            <v>SIMPLIFICADO</v>
          </cell>
          <cell r="T280">
            <v>4278535</v>
          </cell>
          <cell r="U280">
            <v>17114140</v>
          </cell>
          <cell r="V280" t="str">
            <v>Diecisiete millones ciento catorce mil ciento cuarenta pesos</v>
          </cell>
          <cell r="X280" t="str">
            <v>1 PERSONA NATURAL</v>
          </cell>
          <cell r="Y280" t="str">
            <v>3 CÉDULA DE CIUDADANÍA</v>
          </cell>
          <cell r="Z280">
            <v>1110546258</v>
          </cell>
          <cell r="AA280" t="str">
            <v>N-A</v>
          </cell>
          <cell r="AB280" t="str">
            <v>11 NO SE DILIGENCIA INFORMACIÓN PARA ESTE FORMULARIO EN ESTE PERÍODO DE REPORTE</v>
          </cell>
          <cell r="AC280" t="str">
            <v>FEMENINO</v>
          </cell>
          <cell r="AD280" t="str">
            <v>TOLIMA</v>
          </cell>
          <cell r="AE280" t="str">
            <v>IBAGUÉ</v>
          </cell>
          <cell r="AF280" t="str">
            <v>ÁNGELA</v>
          </cell>
          <cell r="AG280" t="str">
            <v>MARÍA</v>
          </cell>
          <cell r="AH280" t="str">
            <v>TORRES</v>
          </cell>
          <cell r="AI280" t="str">
            <v>RAMÍREZ</v>
          </cell>
          <cell r="AJ280" t="str">
            <v>NO</v>
          </cell>
          <cell r="AK280" t="str">
            <v>6 NO CONSTITUYÓ GARANTÍAS</v>
          </cell>
          <cell r="AL280" t="str">
            <v>N-A</v>
          </cell>
          <cell r="AM280" t="str">
            <v>N-A</v>
          </cell>
          <cell r="AN280" t="str">
            <v>N-A</v>
          </cell>
          <cell r="AO280" t="str">
            <v>N-A</v>
          </cell>
          <cell r="AP280" t="str">
            <v>SGMAP-SUBDIRECCION DE GESTION Y MANEJO DE AREAS PROTEGIDAS</v>
          </cell>
          <cell r="AQ280" t="str">
            <v>GRUPO DE CONTRATOS</v>
          </cell>
          <cell r="AR280" t="str">
            <v>GRUPO DE TRÁMITES Y EVALUACIÓN AMBIENTAL</v>
          </cell>
          <cell r="AS280" t="str">
            <v>2 SUPERVISOR</v>
          </cell>
          <cell r="AT280" t="str">
            <v>3 CÉDULA DE CIUDADANÍA</v>
          </cell>
          <cell r="AU280">
            <v>79690000</v>
          </cell>
          <cell r="AV280" t="str">
            <v>GUILLERMO ALBERTO SANTOS CEBALLOS</v>
          </cell>
          <cell r="AW280">
            <v>120</v>
          </cell>
          <cell r="AX280">
            <v>4</v>
          </cell>
          <cell r="BF280">
            <v>45170</v>
          </cell>
          <cell r="BH280">
            <v>45170</v>
          </cell>
          <cell r="BI280">
            <v>45290</v>
          </cell>
          <cell r="BS280" t="str">
            <v>2023420501000276E</v>
          </cell>
          <cell r="BT280">
            <v>17114140</v>
          </cell>
          <cell r="BU280" t="str">
            <v>EDNA ROCIO CASTRO</v>
          </cell>
          <cell r="BV280" t="str">
            <v>https://www.secop.gov.co/CO1BusinessLine/Tendering/BuyerWorkArea/Index?docUniqueIdentifier=CO1.BDOS.4882559</v>
          </cell>
          <cell r="BW280" t="str">
            <v>VIGENTE</v>
          </cell>
          <cell r="BY280" t="str">
            <v>https://community.secop.gov.co/Public/Tendering/OpportunityDetail/Index?noticeUID=CO1.NTC.4897805&amp;isFromPublicArea=True&amp;isModal=False</v>
          </cell>
          <cell r="BZ280" t="str">
            <v>Bogotá</v>
          </cell>
          <cell r="CA280" t="str">
            <v>D.C.</v>
          </cell>
          <cell r="CB280" t="str">
            <v>N-A</v>
          </cell>
          <cell r="CC280">
            <v>45168</v>
          </cell>
          <cell r="CE280" t="str">
            <v>@parquesnacionales.gov.co</v>
          </cell>
          <cell r="CF280" t="str">
            <v>@parquesnacionales.gov.co</v>
          </cell>
          <cell r="CG280" t="str">
            <v>ABOGADA</v>
          </cell>
          <cell r="CH280">
            <v>2023</v>
          </cell>
          <cell r="CI280" t="str">
            <v>BANCOLOMBIA</v>
          </cell>
          <cell r="CJ280" t="str">
            <v>AHORROS</v>
          </cell>
          <cell r="CK280" t="str">
            <v>59757829741</v>
          </cell>
          <cell r="CL280" t="str">
            <v>25/04/1994</v>
          </cell>
          <cell r="CM280" t="str">
            <v>NO</v>
          </cell>
        </row>
        <row r="281">
          <cell r="A281" t="str">
            <v>NC-CPS-277-2023</v>
          </cell>
          <cell r="B281" t="str">
            <v>2 NACIONAL</v>
          </cell>
          <cell r="C281" t="str">
            <v>CD-NC-305-2023</v>
          </cell>
          <cell r="D281">
            <v>277</v>
          </cell>
          <cell r="E281" t="str">
            <v>CAMILA ANDREA BELTRAN BELTRAN</v>
          </cell>
          <cell r="F281">
            <v>45170</v>
          </cell>
          <cell r="G281" t="str">
            <v>Prestación de servicios profesionales en el área de las ciencias naturales como apoyo en la revisión técnica al trámite de registro y seguimiento de las Reservas Naturales de la Sociedad Civil en el marco del procedimiento establecido para tal fin por la Subdirección de Gestión y Manejo de Áreas Protegidas de PNNC.</v>
          </cell>
          <cell r="H281" t="str">
            <v>PROFESIONAL</v>
          </cell>
          <cell r="I281" t="str">
            <v>2 CONTRATACIÓN DIRECTA</v>
          </cell>
          <cell r="J281" t="str">
            <v>14 PRESTACIÓN DE SERVICIOS</v>
          </cell>
          <cell r="K281" t="str">
            <v>N/A</v>
          </cell>
          <cell r="L281">
            <v>77101604</v>
          </cell>
          <cell r="M281">
            <v>50523</v>
          </cell>
          <cell r="O281">
            <v>98423</v>
          </cell>
          <cell r="P281">
            <v>45170</v>
          </cell>
          <cell r="S281" t="str">
            <v>SIMPLIFICADO</v>
          </cell>
          <cell r="T281">
            <v>4278535</v>
          </cell>
          <cell r="U281">
            <v>17114140</v>
          </cell>
          <cell r="V281" t="str">
            <v>Diecisiete millones ciento catorce mil ciento cuarenta pesos</v>
          </cell>
          <cell r="X281" t="str">
            <v>1 PERSONA NATURAL</v>
          </cell>
          <cell r="Y281" t="str">
            <v>3 CÉDULA DE CIUDADANÍA</v>
          </cell>
          <cell r="Z281">
            <v>53118460</v>
          </cell>
          <cell r="AA281" t="str">
            <v>N-A</v>
          </cell>
          <cell r="AB281" t="str">
            <v>11 NO SE DILIGENCIA INFORMACIÓN PARA ESTE FORMULARIO EN ESTE PERÍODO DE REPORTE</v>
          </cell>
          <cell r="AC281" t="str">
            <v>FEMENINO</v>
          </cell>
          <cell r="AD281" t="str">
            <v>CUNDINAMARCA</v>
          </cell>
          <cell r="AE281" t="str">
            <v>BOGOTÁ</v>
          </cell>
          <cell r="AF281" t="str">
            <v>CAMILA</v>
          </cell>
          <cell r="AG281" t="str">
            <v>ANDREA</v>
          </cell>
          <cell r="AH281" t="str">
            <v>BELTRAN</v>
          </cell>
          <cell r="AI281" t="str">
            <v>BELTRAN</v>
          </cell>
          <cell r="AJ281" t="str">
            <v>NO</v>
          </cell>
          <cell r="AK281" t="str">
            <v>6 NO CONSTITUYÓ GARANTÍAS</v>
          </cell>
          <cell r="AL281" t="str">
            <v>N-A</v>
          </cell>
          <cell r="AM281" t="str">
            <v>N-A</v>
          </cell>
          <cell r="AN281" t="str">
            <v>N-A</v>
          </cell>
          <cell r="AO281" t="str">
            <v>N-A</v>
          </cell>
          <cell r="AP281" t="str">
            <v>SGMAP-SUBDIRECCION DE GESTION Y MANEJO DE AREAS PROTEGIDAS</v>
          </cell>
          <cell r="AQ281" t="str">
            <v>GRUPO DE CONTRATOS</v>
          </cell>
          <cell r="AR281" t="str">
            <v>GRUPO DE TRÁMITES Y EVALUACIÓN AMBIENTAL</v>
          </cell>
          <cell r="AS281" t="str">
            <v>2 SUPERVISOR</v>
          </cell>
          <cell r="AT281" t="str">
            <v>3 CÉDULA DE CIUDADANÍA</v>
          </cell>
          <cell r="AU281">
            <v>79690000</v>
          </cell>
          <cell r="AV281" t="str">
            <v>GUILLERMO ALBERTO SANTOS CEBALLOS</v>
          </cell>
          <cell r="AW281">
            <v>120</v>
          </cell>
          <cell r="AX281">
            <v>4</v>
          </cell>
          <cell r="BF281">
            <v>45170</v>
          </cell>
          <cell r="BH281">
            <v>45170</v>
          </cell>
          <cell r="BI281">
            <v>45290</v>
          </cell>
          <cell r="BS281" t="str">
            <v>2023420501000277E</v>
          </cell>
          <cell r="BT281">
            <v>17114140</v>
          </cell>
          <cell r="BU281" t="str">
            <v>EDNA ROCIO CASTRO</v>
          </cell>
          <cell r="BV281" t="str">
            <v>https://www.secop.gov.co/CO1BusinessLine/Tendering/BuyerWorkArea/Index?docUniqueIdentifier=CO1.BDOS.4889138</v>
          </cell>
          <cell r="BW281" t="str">
            <v>VIGENTE</v>
          </cell>
          <cell r="BY281" t="str">
            <v>https://community.secop.gov.co/Public/Tendering/OpportunityDetail/Index?noticeUID=CO1.NTC.4903734&amp;isFromPublicArea=True&amp;isModal=False</v>
          </cell>
          <cell r="BZ281" t="str">
            <v>Bogotá</v>
          </cell>
          <cell r="CA281" t="str">
            <v>D.C.</v>
          </cell>
          <cell r="CB281" t="str">
            <v>N-A</v>
          </cell>
          <cell r="CC281">
            <v>45169</v>
          </cell>
          <cell r="CE281" t="str">
            <v>@parquesnacionales.gov.co</v>
          </cell>
          <cell r="CF281" t="str">
            <v>@parquesnacionales.gov.co</v>
          </cell>
          <cell r="CG281" t="str">
            <v>BIOLOGA</v>
          </cell>
          <cell r="CH281">
            <v>2023</v>
          </cell>
          <cell r="CI281" t="str">
            <v>DAVIVIENDA</v>
          </cell>
          <cell r="CJ281" t="str">
            <v>AHORROS</v>
          </cell>
          <cell r="CK281" t="str">
            <v>001970151682</v>
          </cell>
          <cell r="CL281" t="str">
            <v>02/10/1985</v>
          </cell>
          <cell r="CM281" t="str">
            <v>NO</v>
          </cell>
        </row>
        <row r="282">
          <cell r="A282" t="str">
            <v>NC-CPS-278-2023</v>
          </cell>
          <cell r="B282" t="str">
            <v>2 NACIONAL</v>
          </cell>
          <cell r="C282" t="str">
            <v>CD-NC-311-2023</v>
          </cell>
          <cell r="D282">
            <v>278</v>
          </cell>
          <cell r="E282" t="str">
            <v>ROBIN DAVID ROZO AVENDAÑO</v>
          </cell>
          <cell r="F282">
            <v>45170</v>
          </cell>
          <cell r="G282" t="str">
            <v>Prestar los servicios profesionales especializados para el desarrollo de los procesos y procedimientos del Grupo de Gestión Humana y las actividades inherentes al cumplimiento de la Política de la Gestión Estratégica de Talento Humano GETH, de la Dimensión de Talento Humano del Modelo Integrado de Planeación y Gestión MIPG.</v>
          </cell>
          <cell r="H282" t="str">
            <v>PROFESIONAL</v>
          </cell>
          <cell r="I282" t="str">
            <v>2 CONTRATACIÓN DIRECTA</v>
          </cell>
          <cell r="J282" t="str">
            <v>14 PRESTACIÓN DE SERVICIOS</v>
          </cell>
          <cell r="K282" t="str">
            <v>N/A</v>
          </cell>
          <cell r="L282">
            <v>80111600</v>
          </cell>
          <cell r="M282">
            <v>53123</v>
          </cell>
          <cell r="O282">
            <v>98523</v>
          </cell>
          <cell r="P282">
            <v>45170</v>
          </cell>
          <cell r="S282" t="str">
            <v>SIMPLIFICADO</v>
          </cell>
          <cell r="T282">
            <v>6494854</v>
          </cell>
          <cell r="U282">
            <v>25979416</v>
          </cell>
          <cell r="V282" t="str">
            <v>Veinticinco millones novecientos setenta y nueve mil cuatrocientos dieciséis pesos</v>
          </cell>
          <cell r="X282" t="str">
            <v>1 PERSONA NATURAL</v>
          </cell>
          <cell r="Y282" t="str">
            <v>3 CÉDULA DE CIUDADANÍA</v>
          </cell>
          <cell r="Z282">
            <v>1013594446</v>
          </cell>
          <cell r="AA282" t="str">
            <v>N-A</v>
          </cell>
          <cell r="AB282" t="str">
            <v>11 NO SE DILIGENCIA INFORMACIÓN PARA ESTE FORMULARIO EN ESTE PERÍODO DE REPORTE</v>
          </cell>
          <cell r="AC282" t="str">
            <v>MASCULINO</v>
          </cell>
          <cell r="AD282" t="str">
            <v>CUNDINAMARCA</v>
          </cell>
          <cell r="AE282" t="str">
            <v>BOGOTÁ</v>
          </cell>
          <cell r="AF282" t="str">
            <v>ROBIN</v>
          </cell>
          <cell r="AG282" t="str">
            <v>DAVID</v>
          </cell>
          <cell r="AH282" t="str">
            <v>ROZO</v>
          </cell>
          <cell r="AI282" t="str">
            <v>AVENDAÑO</v>
          </cell>
          <cell r="AJ282" t="str">
            <v>NO</v>
          </cell>
          <cell r="AK282" t="str">
            <v>6 NO CONSTITUYÓ GARANTÍAS</v>
          </cell>
          <cell r="AL282" t="str">
            <v>N-A</v>
          </cell>
          <cell r="AM282" t="str">
            <v>N-A</v>
          </cell>
          <cell r="AN282" t="str">
            <v>N-A</v>
          </cell>
          <cell r="AO282" t="str">
            <v>N-A</v>
          </cell>
          <cell r="AP282" t="str">
            <v>SAF-SUBDIRECCION ADMINISTRATIVA Y FINANCIERA</v>
          </cell>
          <cell r="AQ282" t="str">
            <v>GRUPO DE CONTRATOS</v>
          </cell>
          <cell r="AR282" t="str">
            <v>GRUPO DE GESTIÓN HUMANA</v>
          </cell>
          <cell r="AS282" t="str">
            <v>2 SUPERVISOR</v>
          </cell>
          <cell r="AT282" t="str">
            <v>3 CÉDULA DE CIUDADANÍA</v>
          </cell>
          <cell r="AU282">
            <v>51790514</v>
          </cell>
          <cell r="AV282" t="str">
            <v>JULIA ASTRID DEL CASTILLO SABOGAL</v>
          </cell>
          <cell r="AW282">
            <v>120</v>
          </cell>
          <cell r="AX282">
            <v>4</v>
          </cell>
          <cell r="BF282">
            <v>45170</v>
          </cell>
          <cell r="BH282">
            <v>45170</v>
          </cell>
          <cell r="BI282">
            <v>45290</v>
          </cell>
          <cell r="BS282" t="str">
            <v>2023420501000278E</v>
          </cell>
          <cell r="BT282">
            <v>25979416</v>
          </cell>
          <cell r="BU282" t="str">
            <v>EDNA ROCIO CASTRO</v>
          </cell>
          <cell r="BV282" t="str">
            <v>https://www.secop.gov.co/CO1BusinessLine/Tendering/BuyerWorkArea/Index?docUniqueIdentifier=CO1.BDOS.4895417</v>
          </cell>
          <cell r="BW282" t="str">
            <v>VIGENTE</v>
          </cell>
          <cell r="BY282" t="str">
            <v>https://community.secop.gov.co/Public/Tendering/OpportunityDetail/Index?noticeUID=CO1.NTC.4907764&amp;isFromPublicArea=True&amp;isModal=False</v>
          </cell>
          <cell r="BZ282" t="str">
            <v>Bogotá</v>
          </cell>
          <cell r="CA282" t="str">
            <v>D.C.</v>
          </cell>
          <cell r="CB282" t="str">
            <v>N-A</v>
          </cell>
          <cell r="CC282" t="str">
            <v>-</v>
          </cell>
          <cell r="CD282" t="str">
            <v>robin.rozo</v>
          </cell>
          <cell r="CE282" t="str">
            <v>@parquesnacionales.gov.co</v>
          </cell>
          <cell r="CF282" t="str">
            <v>robin.rozo@parquesnacionales.gov.co</v>
          </cell>
          <cell r="CG282" t="str">
            <v>INGENIERO INDUSTRIAL</v>
          </cell>
          <cell r="CH282">
            <v>2023</v>
          </cell>
          <cell r="CI282" t="str">
            <v>SCOTIABANK COLPATRIA</v>
          </cell>
          <cell r="CJ282" t="str">
            <v>AHORROS</v>
          </cell>
          <cell r="CK282" t="str">
            <v>1003753898</v>
          </cell>
          <cell r="CL282" t="str">
            <v>02/10/1985</v>
          </cell>
          <cell r="CM282" t="str">
            <v>SI</v>
          </cell>
        </row>
        <row r="283">
          <cell r="A283" t="str">
            <v>NC-CPS-279-2023</v>
          </cell>
          <cell r="B283" t="str">
            <v>2 NACIONAL</v>
          </cell>
          <cell r="C283" t="str">
            <v>CD-NC-308-2023</v>
          </cell>
          <cell r="D283">
            <v>279</v>
          </cell>
          <cell r="E283" t="str">
            <v>SANDRA YOLANDA QUINTERO GOMEZ</v>
          </cell>
          <cell r="F283">
            <v>45170</v>
          </cell>
          <cell r="G283" t="str">
            <v>Prestar servicios profesionales para revisar la documentación jurídica y sustanciar los productos derivados del análisis en el marco del trámite de registro y seguimiento de reservas naturales de la sociedad civil, en el marco del proceso de Coordinación del SINAP</v>
          </cell>
          <cell r="H283" t="str">
            <v>PROFESIONAL</v>
          </cell>
          <cell r="I283" t="str">
            <v>2 CONTRATACIÓN DIRECTA</v>
          </cell>
          <cell r="J283" t="str">
            <v>14 PRESTACIÓN DE SERVICIOS</v>
          </cell>
          <cell r="K283" t="str">
            <v>N/A</v>
          </cell>
          <cell r="L283">
            <v>80111600</v>
          </cell>
          <cell r="M283">
            <v>50423</v>
          </cell>
          <cell r="O283">
            <v>98623</v>
          </cell>
          <cell r="P283">
            <v>45170</v>
          </cell>
          <cell r="S283" t="str">
            <v>SIMPLIFICADO</v>
          </cell>
          <cell r="T283">
            <v>4278535</v>
          </cell>
          <cell r="U283">
            <v>17114140</v>
          </cell>
          <cell r="V283" t="str">
            <v>Diecisiete millones ciento catorce mil ciento cuarenta pesos</v>
          </cell>
          <cell r="X283" t="str">
            <v>1 PERSONA NATURAL</v>
          </cell>
          <cell r="Y283" t="str">
            <v>3 CÉDULA DE CIUDADANÍA</v>
          </cell>
          <cell r="Z283">
            <v>52202996</v>
          </cell>
          <cell r="AA283" t="str">
            <v>N-A</v>
          </cell>
          <cell r="AB283" t="str">
            <v>11 NO SE DILIGENCIA INFORMACIÓN PARA ESTE FORMULARIO EN ESTE PERÍODO DE REPORTE</v>
          </cell>
          <cell r="AC283" t="str">
            <v>FEMENINO</v>
          </cell>
          <cell r="AD283" t="str">
            <v>CUNDINAMARCA</v>
          </cell>
          <cell r="AE283" t="str">
            <v>BOGOTÁ</v>
          </cell>
          <cell r="AF283" t="str">
            <v>SANDRA</v>
          </cell>
          <cell r="AG283" t="str">
            <v>YOLANDA</v>
          </cell>
          <cell r="AH283" t="str">
            <v>QUINTERO</v>
          </cell>
          <cell r="AI283" t="str">
            <v>GOMEZ</v>
          </cell>
          <cell r="AJ283" t="str">
            <v>NO</v>
          </cell>
          <cell r="AK283" t="str">
            <v>6 NO CONSTITUYÓ GARANTÍAS</v>
          </cell>
          <cell r="AL283" t="str">
            <v>N-A</v>
          </cell>
          <cell r="AM283" t="str">
            <v>N-A</v>
          </cell>
          <cell r="AN283" t="str">
            <v>N-A</v>
          </cell>
          <cell r="AO283" t="str">
            <v>N-A</v>
          </cell>
          <cell r="AP283" t="str">
            <v>SGMAP-SUBDIRECCION DE GESTION Y MANEJO DE AREAS PROTEGIDAS</v>
          </cell>
          <cell r="AQ283" t="str">
            <v>GRUPO DE CONTRATOS</v>
          </cell>
          <cell r="AR283" t="str">
            <v>GRUPO DE TRÁMITES Y EVALUACIÓN AMBIENTAL</v>
          </cell>
          <cell r="AS283" t="str">
            <v>2 SUPERVISOR</v>
          </cell>
          <cell r="AT283" t="str">
            <v>3 CÉDULA DE CIUDADANÍA</v>
          </cell>
          <cell r="AU283">
            <v>79690000</v>
          </cell>
          <cell r="AV283" t="str">
            <v>GUILLERMO ALBERTO SANTOS CEBALLOS</v>
          </cell>
          <cell r="AW283">
            <v>120</v>
          </cell>
          <cell r="AX283">
            <v>4</v>
          </cell>
          <cell r="BF283">
            <v>45170</v>
          </cell>
          <cell r="BH283">
            <v>45170</v>
          </cell>
          <cell r="BI283">
            <v>45290</v>
          </cell>
          <cell r="BS283" t="str">
            <v>2023420501000279E</v>
          </cell>
          <cell r="BT283">
            <v>17114140</v>
          </cell>
          <cell r="BU283" t="str">
            <v>JEAN CARLO MARTINEZ</v>
          </cell>
          <cell r="BV283" t="str">
            <v>https://www.secop.gov.co/CO1BusinessLine/Tendering/BuyerWorkArea/Index?docUniqueIdentifier=CO1.BDOS.4894173</v>
          </cell>
          <cell r="BW283" t="str">
            <v>VIGENTE</v>
          </cell>
          <cell r="BY283" t="str">
            <v>https://community.secop.gov.co/Public/Tendering/OpportunityDetail/Index?noticeUID=CO1.NTC.4904832&amp;isFromPublicArea=True&amp;isModal=False</v>
          </cell>
          <cell r="BZ283" t="str">
            <v>Bogotá</v>
          </cell>
          <cell r="CA283" t="str">
            <v>D.C.</v>
          </cell>
          <cell r="CB283" t="str">
            <v>N-A</v>
          </cell>
          <cell r="CC283">
            <v>45170</v>
          </cell>
          <cell r="CE283" t="str">
            <v>@parquesnacionales.gov.co</v>
          </cell>
          <cell r="CF283" t="str">
            <v>@parquesnacionales.gov.co</v>
          </cell>
          <cell r="CG283" t="str">
            <v>ABOGADA</v>
          </cell>
          <cell r="CH283">
            <v>2023</v>
          </cell>
          <cell r="CI283" t="str">
            <v>DAVIVIENDA</v>
          </cell>
          <cell r="CJ283" t="str">
            <v>AHORROS</v>
          </cell>
          <cell r="CK283" t="str">
            <v>0570009070247482</v>
          </cell>
          <cell r="CL283" t="str">
            <v>15/05/1972</v>
          </cell>
          <cell r="CM283" t="str">
            <v>NO</v>
          </cell>
        </row>
        <row r="284">
          <cell r="A284" t="str">
            <v>NC-CPS-280-2023</v>
          </cell>
          <cell r="B284" t="str">
            <v>2 NACIONAL</v>
          </cell>
          <cell r="C284" t="str">
            <v>CD-NC-312-2023</v>
          </cell>
          <cell r="D284">
            <v>280</v>
          </cell>
          <cell r="E284" t="str">
            <v>CATALINA SANCHEZ LALINDE</v>
          </cell>
          <cell r="F284">
            <v>45170</v>
          </cell>
          <cell r="G284" t="str">
            <v>Prestación de servicios profesionales de apoyo para validar técnicamente la información asociada a los expedientes en trámite y seguimiento para el registro de Reservas Naturales de la Sociedad Civil en el marco del proceso de coordinación SINAP.</v>
          </cell>
          <cell r="H284" t="str">
            <v>PROFESIONAL</v>
          </cell>
          <cell r="I284" t="str">
            <v>2 CONTRATACIÓN DIRECTA</v>
          </cell>
          <cell r="J284" t="str">
            <v>14 PRESTACIÓN DE SERVICIOS</v>
          </cell>
          <cell r="K284" t="str">
            <v>N/A</v>
          </cell>
          <cell r="L284">
            <v>77101604</v>
          </cell>
          <cell r="M284">
            <v>50323</v>
          </cell>
          <cell r="O284">
            <v>98723</v>
          </cell>
          <cell r="P284">
            <v>45170</v>
          </cell>
          <cell r="S284" t="str">
            <v>SIMPLIFICADO</v>
          </cell>
          <cell r="T284">
            <v>4278535</v>
          </cell>
          <cell r="U284">
            <v>17114140</v>
          </cell>
          <cell r="V284" t="str">
            <v>Diecisiete millones ciento catorce mil ciento cuarenta pesos</v>
          </cell>
          <cell r="X284" t="str">
            <v>1 PERSONA NATURAL</v>
          </cell>
          <cell r="Y284" t="str">
            <v>3 CÉDULA DE CIUDADANÍA</v>
          </cell>
          <cell r="Z284">
            <v>52862689</v>
          </cell>
          <cell r="AA284" t="str">
            <v>N-A</v>
          </cell>
          <cell r="AB284" t="str">
            <v>11 NO SE DILIGENCIA INFORMACIÓN PARA ESTE FORMULARIO EN ESTE PERÍODO DE REPORTE</v>
          </cell>
          <cell r="AC284" t="str">
            <v>FEMENINO</v>
          </cell>
          <cell r="AD284" t="str">
            <v>CUNDINAMARCA</v>
          </cell>
          <cell r="AE284" t="str">
            <v>BOGOTÁ</v>
          </cell>
          <cell r="AF284" t="str">
            <v>CATALINA</v>
          </cell>
          <cell r="AH284" t="str">
            <v>SANCHEZ</v>
          </cell>
          <cell r="AI284" t="str">
            <v>LALINDE</v>
          </cell>
          <cell r="AJ284" t="str">
            <v>NO</v>
          </cell>
          <cell r="AK284" t="str">
            <v>6 NO CONSTITUYÓ GARANTÍAS</v>
          </cell>
          <cell r="AL284" t="str">
            <v>N-A</v>
          </cell>
          <cell r="AM284" t="str">
            <v>N-A</v>
          </cell>
          <cell r="AN284" t="str">
            <v>N-A</v>
          </cell>
          <cell r="AO284" t="str">
            <v>N-A</v>
          </cell>
          <cell r="AP284" t="str">
            <v>SGMAP-SUBDIRECCION DE GESTION Y MANEJO DE AREAS PROTEGIDAS</v>
          </cell>
          <cell r="AQ284" t="str">
            <v>GRUPO DE CONTRATOS</v>
          </cell>
          <cell r="AR284" t="str">
            <v>GRUPO DE TRÁMITES Y EVALUACIÓN AMBIENTAL</v>
          </cell>
          <cell r="AS284" t="str">
            <v>2 SUPERVISOR</v>
          </cell>
          <cell r="AT284" t="str">
            <v>3 CÉDULA DE CIUDADANÍA</v>
          </cell>
          <cell r="AU284">
            <v>79690000</v>
          </cell>
          <cell r="AV284" t="str">
            <v>GUILLERMO ALBERTO SANTOS CEBALLOS</v>
          </cell>
          <cell r="AW284">
            <v>120</v>
          </cell>
          <cell r="AX284">
            <v>4</v>
          </cell>
          <cell r="BF284">
            <v>45170</v>
          </cell>
          <cell r="BH284">
            <v>45170</v>
          </cell>
          <cell r="BI284">
            <v>45290</v>
          </cell>
          <cell r="BS284" t="str">
            <v>2023420501000280E</v>
          </cell>
          <cell r="BT284">
            <v>17114140</v>
          </cell>
          <cell r="BU284" t="str">
            <v>LUZ JANETH VILLALBA SUAREZ</v>
          </cell>
          <cell r="BV284" t="str">
            <v>https://www.secop.gov.co/CO1BusinessLine/Tendering/BuyerWorkArea/Index?docUniqueIdentifier=CO1.BDOS.4894321</v>
          </cell>
          <cell r="BW284" t="str">
            <v>VIGENTE</v>
          </cell>
          <cell r="BY284" t="str">
            <v>https://community.secop.gov.co/Public/Tendering/OpportunityDetail/Index?noticeUID=CO1.NTC.4907156&amp;isFromPublicArea=True&amp;isModal=False</v>
          </cell>
          <cell r="BZ284" t="str">
            <v>Bogotá</v>
          </cell>
          <cell r="CA284" t="str">
            <v>D.C.</v>
          </cell>
          <cell r="CB284" t="str">
            <v>N-A</v>
          </cell>
          <cell r="CC284">
            <v>45170</v>
          </cell>
          <cell r="CE284" t="str">
            <v>@parquesnacionales.gov.co</v>
          </cell>
          <cell r="CF284" t="str">
            <v>@parquesnacionales.gov.co</v>
          </cell>
          <cell r="CG284" t="str">
            <v>BIOLOGA</v>
          </cell>
          <cell r="CH284">
            <v>2023</v>
          </cell>
          <cell r="CI284" t="str">
            <v>BANCOLOMBIA</v>
          </cell>
          <cell r="CJ284" t="str">
            <v>AHORROS</v>
          </cell>
          <cell r="CK284" t="str">
            <v>20225870107</v>
          </cell>
          <cell r="CL284" t="str">
            <v>28/07/1981</v>
          </cell>
          <cell r="CM284" t="str">
            <v>NO</v>
          </cell>
        </row>
        <row r="285">
          <cell r="A285" t="str">
            <v>NC-CPS-281-2023</v>
          </cell>
          <cell r="B285" t="str">
            <v>2 NACIONAL</v>
          </cell>
          <cell r="C285" t="str">
            <v>CD-NC-313-2023</v>
          </cell>
          <cell r="D285">
            <v>281</v>
          </cell>
          <cell r="E285" t="str">
            <v>JUAN MANUEL GARCIA OCAMPO</v>
          </cell>
          <cell r="F285">
            <v>45170</v>
          </cell>
          <cell r="G285" t="str">
            <v>Prestación de servicios profesionales en el Grupo de Trámites y Evaluación Ambiental de la Subdirección de Gestión y Manejo de Áreas Protegidas, para la evaluación y monitoreo de los trámites ambientales.</v>
          </cell>
          <cell r="H285" t="str">
            <v>PROFESIONAL</v>
          </cell>
          <cell r="I285" t="str">
            <v>2 CONTRATACIÓN DIRECTA</v>
          </cell>
          <cell r="J285" t="str">
            <v>14 PRESTACIÓN DE SERVICIOS</v>
          </cell>
          <cell r="K285" t="str">
            <v>N/A</v>
          </cell>
          <cell r="L285">
            <v>77101504</v>
          </cell>
          <cell r="M285">
            <v>51223</v>
          </cell>
          <cell r="O285">
            <v>98823</v>
          </cell>
          <cell r="P285">
            <v>45170</v>
          </cell>
          <cell r="S285" t="str">
            <v>SIMPLIFICADO</v>
          </cell>
          <cell r="T285">
            <v>4278535</v>
          </cell>
          <cell r="U285">
            <v>17114140</v>
          </cell>
          <cell r="V285" t="str">
            <v>Diecisiete millones ciento catorce mil ciento cuarenta pesos</v>
          </cell>
          <cell r="X285" t="str">
            <v>1 PERSONA NATURAL</v>
          </cell>
          <cell r="Y285" t="str">
            <v>3 CÉDULA DE CIUDADANÍA</v>
          </cell>
          <cell r="Z285">
            <v>10004569</v>
          </cell>
          <cell r="AA285" t="str">
            <v>N-A</v>
          </cell>
          <cell r="AB285" t="str">
            <v>11 NO SE DILIGENCIA INFORMACIÓN PARA ESTE FORMULARIO EN ESTE PERÍODO DE REPORTE</v>
          </cell>
          <cell r="AC285" t="str">
            <v>MASCULINO</v>
          </cell>
          <cell r="AD285" t="str">
            <v>CALDAS</v>
          </cell>
          <cell r="AE285" t="str">
            <v>MANIZALES</v>
          </cell>
          <cell r="AF285" t="str">
            <v>JUAN</v>
          </cell>
          <cell r="AG285" t="str">
            <v>MANUEL</v>
          </cell>
          <cell r="AH285" t="str">
            <v>GARCIA</v>
          </cell>
          <cell r="AI285" t="str">
            <v>OCAMPO</v>
          </cell>
          <cell r="AJ285" t="str">
            <v>NO</v>
          </cell>
          <cell r="AK285" t="str">
            <v>6 NO CONSTITUYÓ GARANTÍAS</v>
          </cell>
          <cell r="AL285" t="str">
            <v>N-A</v>
          </cell>
          <cell r="AM285" t="str">
            <v>N-A</v>
          </cell>
          <cell r="AN285" t="str">
            <v>N-A</v>
          </cell>
          <cell r="AO285" t="str">
            <v>N-A</v>
          </cell>
          <cell r="AP285" t="str">
            <v>SGMAP-SUBDIRECCION DE GESTION Y MANEJO DE AREAS PROTEGIDAS</v>
          </cell>
          <cell r="AQ285" t="str">
            <v>GRUPO DE CONTRATOS</v>
          </cell>
          <cell r="AR285" t="str">
            <v>GRUPO DE TRÁMITES Y EVALUACIÓN AMBIENTAL</v>
          </cell>
          <cell r="AS285" t="str">
            <v>2 SUPERVISOR</v>
          </cell>
          <cell r="AT285" t="str">
            <v>3 CÉDULA DE CIUDADANÍA</v>
          </cell>
          <cell r="AU285">
            <v>79690000</v>
          </cell>
          <cell r="AV285" t="str">
            <v>GUILLERMO ALBERTO SANTOS CEBALLOS</v>
          </cell>
          <cell r="AW285">
            <v>120</v>
          </cell>
          <cell r="AX285">
            <v>4</v>
          </cell>
          <cell r="BF285">
            <v>45170</v>
          </cell>
          <cell r="BH285">
            <v>45170</v>
          </cell>
          <cell r="BI285">
            <v>45290</v>
          </cell>
          <cell r="BS285" t="str">
            <v>2023420501000281E</v>
          </cell>
          <cell r="BT285">
            <v>17114140</v>
          </cell>
          <cell r="BU285" t="str">
            <v>LUZ JANETH VILLALBA SUAREZ</v>
          </cell>
          <cell r="BV285" t="str">
            <v>https://www.secop.gov.co/CO1BusinessLine/Tendering/BuyerWorkArea/Index?docUniqueIdentifier=CO1.BDOS.4897911</v>
          </cell>
          <cell r="BW285" t="str">
            <v>VIGENTE</v>
          </cell>
          <cell r="BY285" t="str">
            <v>https://community.secop.gov.co/Public/Tendering/OpportunityDetail/Index?noticeUID=CO1.NTC.4906881&amp;isFromPublicArea=True&amp;isModal=False</v>
          </cell>
          <cell r="BZ285" t="str">
            <v>Bogotá</v>
          </cell>
          <cell r="CA285" t="str">
            <v>D.C.</v>
          </cell>
          <cell r="CB285" t="str">
            <v>N-A</v>
          </cell>
          <cell r="CC285">
            <v>45170</v>
          </cell>
          <cell r="CD285" t="str">
            <v>tecnico.tramites</v>
          </cell>
          <cell r="CE285" t="str">
            <v>@parquesnacionales.gov.co</v>
          </cell>
          <cell r="CF285" t="str">
            <v>tecnico.tramites@parquesnacionales.gov.co</v>
          </cell>
          <cell r="CG285" t="str">
            <v>INGENIERO AMBIENTAL</v>
          </cell>
          <cell r="CH285">
            <v>2023</v>
          </cell>
          <cell r="CI285" t="str">
            <v>BANCOLOMBIA</v>
          </cell>
          <cell r="CJ285" t="str">
            <v>AHORROS</v>
          </cell>
          <cell r="CK285" t="str">
            <v>04230715748</v>
          </cell>
          <cell r="CL285" t="str">
            <v>16/11/1977</v>
          </cell>
          <cell r="CM285" t="str">
            <v>NO</v>
          </cell>
        </row>
        <row r="286">
          <cell r="A286" t="str">
            <v>NC-CPS-282-2023</v>
          </cell>
          <cell r="B286" t="str">
            <v>2 NACIONAL</v>
          </cell>
          <cell r="C286" t="str">
            <v>CD-NC-314-2023</v>
          </cell>
          <cell r="D286">
            <v>282</v>
          </cell>
          <cell r="E286" t="str">
            <v>JHONNY SEBSATIAN CASTILLO CARDENAS</v>
          </cell>
          <cell r="F286">
            <v>45170</v>
          </cell>
          <cell r="G286" t="str">
            <v>Prestación de servicios profesionales para examinar técnicamente el cumplimiento de los requisitos de los expedientes el marco del trámite y seguimiento al registro de Reservas Naturales de la Sociedad Civil de acuerdo con el procedimiento establecido para tal fin por la Subdirección de Gestión y Manejo de Áreas Protegidas de PNNC.</v>
          </cell>
          <cell r="H286" t="str">
            <v>PROFESIONAL</v>
          </cell>
          <cell r="I286" t="str">
            <v>2 CONTRATACIÓN DIRECTA</v>
          </cell>
          <cell r="J286" t="str">
            <v>14 PRESTACIÓN DE SERVICIOS</v>
          </cell>
          <cell r="K286" t="str">
            <v>N/A</v>
          </cell>
          <cell r="L286">
            <v>77101604</v>
          </cell>
          <cell r="M286">
            <v>51023</v>
          </cell>
          <cell r="O286">
            <v>100323</v>
          </cell>
          <cell r="P286">
            <v>45173</v>
          </cell>
          <cell r="S286" t="str">
            <v>SIMPLIFICADO</v>
          </cell>
          <cell r="T286">
            <v>3399000</v>
          </cell>
          <cell r="U286">
            <v>13596000</v>
          </cell>
          <cell r="V286" t="str">
            <v>Trece millones quinientos noventa y seis mil pesos</v>
          </cell>
          <cell r="X286" t="str">
            <v>1 PERSONA NATURAL</v>
          </cell>
          <cell r="Y286" t="str">
            <v>3 CÉDULA DE CIUDADANÍA</v>
          </cell>
          <cell r="Z286">
            <v>1233890974</v>
          </cell>
          <cell r="AA286" t="str">
            <v>N-A</v>
          </cell>
          <cell r="AB286" t="str">
            <v>11 NO SE DILIGENCIA INFORMACIÓN PARA ESTE FORMULARIO EN ESTE PERÍODO DE REPORTE</v>
          </cell>
          <cell r="AC286" t="str">
            <v>MASCULINO</v>
          </cell>
          <cell r="AD286" t="str">
            <v>CUNDINAMARCA</v>
          </cell>
          <cell r="AE286" t="str">
            <v>BOGOTÁ</v>
          </cell>
          <cell r="AF286" t="str">
            <v>JHONNY</v>
          </cell>
          <cell r="AG286" t="str">
            <v>SEBSATIAN</v>
          </cell>
          <cell r="AH286" t="str">
            <v>CASTILLO</v>
          </cell>
          <cell r="AI286" t="str">
            <v>CARDENAS</v>
          </cell>
          <cell r="AJ286" t="str">
            <v>NO</v>
          </cell>
          <cell r="AK286" t="str">
            <v>6 NO CONSTITUYÓ GARANTÍAS</v>
          </cell>
          <cell r="AL286" t="str">
            <v>N-A</v>
          </cell>
          <cell r="AM286" t="str">
            <v>N-A</v>
          </cell>
          <cell r="AN286" t="str">
            <v>N-A</v>
          </cell>
          <cell r="AO286" t="str">
            <v>N-A</v>
          </cell>
          <cell r="AP286" t="str">
            <v>SGMAP-SUBDIRECCION DE GESTION Y MANEJO DE AREAS PROTEGIDAS</v>
          </cell>
          <cell r="AQ286" t="str">
            <v>GRUPO DE CONTRATOS</v>
          </cell>
          <cell r="AR286" t="str">
            <v>GRUPO DE TRÁMITES Y EVALUACIÓN AMBIENTAL</v>
          </cell>
          <cell r="AS286" t="str">
            <v>2 SUPERVISOR</v>
          </cell>
          <cell r="AT286" t="str">
            <v>3 CÉDULA DE CIUDADANÍA</v>
          </cell>
          <cell r="AU286">
            <v>79690000</v>
          </cell>
          <cell r="AV286" t="str">
            <v>GUILLERMO ALBERTO SANTOS CEBALLOS</v>
          </cell>
          <cell r="AW286">
            <v>120</v>
          </cell>
          <cell r="AX286">
            <v>4</v>
          </cell>
          <cell r="BF286">
            <v>45173</v>
          </cell>
          <cell r="BH286">
            <v>45173</v>
          </cell>
          <cell r="BI286">
            <v>45290</v>
          </cell>
          <cell r="BS286" t="str">
            <v>2023420501000282E</v>
          </cell>
          <cell r="BT286">
            <v>13596000</v>
          </cell>
          <cell r="BU286" t="str">
            <v>LEIDY MARCELA GARAVITO ROMERO</v>
          </cell>
          <cell r="BV286" t="str">
            <v>https://www.secop.gov.co/CO1BusinessLine/Tendering/BuyerWorkArea/Index?docUniqueIdentifier=CO1.BDOS.4895163</v>
          </cell>
          <cell r="BW286" t="str">
            <v>VIGENTE</v>
          </cell>
          <cell r="BY286" t="str">
            <v>https://community.secop.gov.co/Public/Tendering/OpportunityDetail/Index?noticeUID=CO1.NTC.4904908&amp;isFromPublicArea=True&amp;isModal=False</v>
          </cell>
          <cell r="BZ286" t="str">
            <v>Bogotá</v>
          </cell>
          <cell r="CA286" t="str">
            <v>D.C.</v>
          </cell>
          <cell r="CB286" t="str">
            <v>N-A</v>
          </cell>
          <cell r="CC286">
            <v>45169</v>
          </cell>
          <cell r="CE286" t="str">
            <v>@parquesnacionales.gov.co</v>
          </cell>
          <cell r="CF286" t="str">
            <v>@parquesnacionales.gov.co</v>
          </cell>
          <cell r="CG286" t="str">
            <v>INGENIERO AMBIENTAL Y SANITARIO</v>
          </cell>
          <cell r="CH286">
            <v>2023</v>
          </cell>
          <cell r="CI286" t="str">
            <v>SCOTIABANK COLPATRIA</v>
          </cell>
          <cell r="CJ286" t="str">
            <v>AHORROS</v>
          </cell>
          <cell r="CK286" t="str">
            <v>6342057443</v>
          </cell>
          <cell r="CL286" t="str">
            <v>10/05/1997</v>
          </cell>
          <cell r="CM286" t="str">
            <v>NO</v>
          </cell>
        </row>
        <row r="287">
          <cell r="A287" t="str">
            <v>NC-CPS-283-2023</v>
          </cell>
          <cell r="B287" t="str">
            <v>2 NACIONAL</v>
          </cell>
          <cell r="C287" t="str">
            <v>CD-NC-307-2023</v>
          </cell>
          <cell r="D287">
            <v>283</v>
          </cell>
          <cell r="E287" t="str">
            <v>ARLENSON PELAES CONTRERAS</v>
          </cell>
          <cell r="F287">
            <v>45173</v>
          </cell>
          <cell r="G287" t="str">
            <v>Prestación de servicios técnicos para la validación y análisis cartográfico en campo y de los expedientes en el marco del trámite y seguimiento de las Reservas Naturales de La Sociedad Civil, en el marco del procedimiento establecido para tal fin por la Subdirección de Gestión y Manejo de Áreas Protegidas de PNNC.</v>
          </cell>
          <cell r="H287" t="str">
            <v>APOYO A LA GESTIÓN</v>
          </cell>
          <cell r="I287" t="str">
            <v>2 CONTRATACIÓN DIRECTA</v>
          </cell>
          <cell r="J287" t="str">
            <v>14 PRESTACIÓN DE SERVICIOS</v>
          </cell>
          <cell r="K287" t="str">
            <v>N/A</v>
          </cell>
          <cell r="L287">
            <v>80111600</v>
          </cell>
          <cell r="M287">
            <v>50723</v>
          </cell>
          <cell r="O287">
            <v>100423</v>
          </cell>
          <cell r="P287">
            <v>45173</v>
          </cell>
          <cell r="S287" t="str">
            <v>SIMPLIFICADO</v>
          </cell>
          <cell r="T287">
            <v>2987824</v>
          </cell>
          <cell r="U287">
            <v>11951296</v>
          </cell>
          <cell r="V287" t="str">
            <v>Once millones novecientos cincuenta y un mil doscientos noventa y seis pesos</v>
          </cell>
          <cell r="X287" t="str">
            <v>1 PERSONA NATURAL</v>
          </cell>
          <cell r="Y287" t="str">
            <v>3 CÉDULA DE CIUDADANÍA</v>
          </cell>
          <cell r="Z287">
            <v>1069750818</v>
          </cell>
          <cell r="AA287" t="str">
            <v>N-A</v>
          </cell>
          <cell r="AB287" t="str">
            <v>11 NO SE DILIGENCIA INFORMACIÓN PARA ESTE FORMULARIO EN ESTE PERÍODO DE REPORTE</v>
          </cell>
          <cell r="AC287" t="str">
            <v>MASCULINO</v>
          </cell>
          <cell r="AD287" t="str">
            <v>CAQUETÁ</v>
          </cell>
          <cell r="AE287" t="str">
            <v>SAN VICENTE DEL CAGUÁN</v>
          </cell>
          <cell r="AF287" t="str">
            <v>ARLENSON</v>
          </cell>
          <cell r="AH287" t="str">
            <v>PELAES</v>
          </cell>
          <cell r="AI287" t="str">
            <v>CONTRERAS</v>
          </cell>
          <cell r="AJ287" t="str">
            <v>NO</v>
          </cell>
          <cell r="AK287" t="str">
            <v>6 NO CONSTITUYÓ GARANTÍAS</v>
          </cell>
          <cell r="AL287" t="str">
            <v>N-A</v>
          </cell>
          <cell r="AM287" t="str">
            <v>N-A</v>
          </cell>
          <cell r="AN287" t="str">
            <v>N-A</v>
          </cell>
          <cell r="AO287" t="str">
            <v>N-A</v>
          </cell>
          <cell r="AP287" t="str">
            <v>SGMAP-SUBDIRECCION DE GESTION Y MANEJO DE AREAS PROTEGIDAS</v>
          </cell>
          <cell r="AQ287" t="str">
            <v>GRUPO DE CONTRATOS</v>
          </cell>
          <cell r="AR287" t="str">
            <v>GRUPO DE TRÁMITES Y EVALUACIÓN AMBIENTAL</v>
          </cell>
          <cell r="AS287" t="str">
            <v>2 SUPERVISOR</v>
          </cell>
          <cell r="AT287" t="str">
            <v>3 CÉDULA DE CIUDADANÍA</v>
          </cell>
          <cell r="AU287">
            <v>79690000</v>
          </cell>
          <cell r="AV287" t="str">
            <v>GUILLERMO ALBERTO SANTOS CEBALLOS</v>
          </cell>
          <cell r="AW287">
            <v>120</v>
          </cell>
          <cell r="AX287">
            <v>4</v>
          </cell>
          <cell r="BF287">
            <v>45173</v>
          </cell>
          <cell r="BH287">
            <v>45173</v>
          </cell>
          <cell r="BI287">
            <v>45290</v>
          </cell>
          <cell r="BS287" t="str">
            <v>2023420501000283E</v>
          </cell>
          <cell r="BT287">
            <v>11951296</v>
          </cell>
          <cell r="BU287" t="str">
            <v>JEAN CARLO MARTINEZ</v>
          </cell>
          <cell r="BV287" t="str">
            <v>https://www.secop.gov.co/CO1BusinessLine/Tendering/BuyerWorkArea/Index?docUniqueIdentifier=CO1.BDOS.4894108</v>
          </cell>
          <cell r="BW287" t="str">
            <v>VIGENTE</v>
          </cell>
          <cell r="BY287" t="str">
            <v>https://community.secop.gov.co/Public/Tendering/OpportunityDetail/Index?noticeUID=CO1.NTC.4904774&amp;isFromPublicArea=True&amp;isModal=False</v>
          </cell>
          <cell r="BZ287" t="str">
            <v>Bogotá</v>
          </cell>
          <cell r="CA287" t="str">
            <v>D.C.</v>
          </cell>
          <cell r="CB287" t="str">
            <v>N-A</v>
          </cell>
          <cell r="CC287">
            <v>45169</v>
          </cell>
          <cell r="CE287" t="str">
            <v>@parquesnacionales.gov.co</v>
          </cell>
          <cell r="CF287" t="str">
            <v>@parquesnacionales.gov.co</v>
          </cell>
          <cell r="CG287" t="str">
            <v>TECNOLOGA EN CARTOGRAFIA</v>
          </cell>
          <cell r="CH287">
            <v>2023</v>
          </cell>
          <cell r="CI287" t="str">
            <v>BOGOTA</v>
          </cell>
          <cell r="CJ287" t="str">
            <v>AHORROS</v>
          </cell>
          <cell r="CK287" t="str">
            <v>047277637</v>
          </cell>
          <cell r="CL287" t="str">
            <v>21/3/1995</v>
          </cell>
          <cell r="CM287" t="str">
            <v>NO</v>
          </cell>
        </row>
        <row r="288">
          <cell r="A288" t="str">
            <v>NC-CPS-284-2023</v>
          </cell>
          <cell r="B288" t="str">
            <v>2 NACIONAL</v>
          </cell>
          <cell r="C288" t="str">
            <v>CD-NC-309-2023</v>
          </cell>
          <cell r="D288">
            <v>284</v>
          </cell>
          <cell r="E288" t="str">
            <v>MAGALY ELIZABETH ARDILA REYES</v>
          </cell>
          <cell r="F288">
            <v>45174</v>
          </cell>
          <cell r="G288" t="str">
            <v>Prestación de servicios profesionales para analizar la documentación técnica en el marco del trámite y seguimiento al registro de Reservas Naturales de la Sociedad Civil, de acuerdo con procedimiento establecido para tal fin por la Subdirección de Gestión y Manejo de Áreas Protegidas de PNNC.</v>
          </cell>
          <cell r="H288" t="str">
            <v>PROFESIONAL</v>
          </cell>
          <cell r="I288" t="str">
            <v>2 CONTRATACIÓN DIRECTA</v>
          </cell>
          <cell r="J288" t="str">
            <v>14 PRESTACIÓN DE SERVICIOS</v>
          </cell>
          <cell r="K288" t="str">
            <v>N/A</v>
          </cell>
          <cell r="L288">
            <v>77101604</v>
          </cell>
          <cell r="M288">
            <v>50623</v>
          </cell>
          <cell r="O288">
            <v>101023</v>
          </cell>
          <cell r="P288">
            <v>45174</v>
          </cell>
          <cell r="S288" t="str">
            <v>SIMPLIFICADO</v>
          </cell>
          <cell r="T288">
            <v>4278535</v>
          </cell>
          <cell r="U288">
            <v>17114140</v>
          </cell>
          <cell r="V288" t="str">
            <v>Diecisiete millones ciento catorce mil ciento cuarenta pesos</v>
          </cell>
          <cell r="X288" t="str">
            <v>1 PERSONA NATURAL</v>
          </cell>
          <cell r="Y288" t="str">
            <v>3 CÉDULA DE CIUDADANÍA</v>
          </cell>
          <cell r="Z288">
            <v>52047402</v>
          </cell>
          <cell r="AA288" t="str">
            <v>N-A</v>
          </cell>
          <cell r="AB288" t="str">
            <v>11 NO SE DILIGENCIA INFORMACIÓN PARA ESTE FORMULARIO EN ESTE PERÍODO DE REPORTE</v>
          </cell>
          <cell r="AC288" t="str">
            <v>MASCULINO</v>
          </cell>
          <cell r="AD288" t="str">
            <v>CUNDINAMARCA</v>
          </cell>
          <cell r="AE288" t="str">
            <v>BOGOTÁ</v>
          </cell>
          <cell r="AF288" t="str">
            <v>MAGALY</v>
          </cell>
          <cell r="AG288" t="str">
            <v>ELIZABETH</v>
          </cell>
          <cell r="AH288" t="str">
            <v>ARDILA</v>
          </cell>
          <cell r="AI288" t="str">
            <v>REYES</v>
          </cell>
          <cell r="AJ288" t="str">
            <v>NO</v>
          </cell>
          <cell r="AK288" t="str">
            <v>6 NO CONSTITUYÓ GARANTÍAS</v>
          </cell>
          <cell r="AL288" t="str">
            <v>N-A</v>
          </cell>
          <cell r="AM288" t="str">
            <v>N-A</v>
          </cell>
          <cell r="AN288" t="str">
            <v>N-A</v>
          </cell>
          <cell r="AO288" t="str">
            <v>N-A</v>
          </cell>
          <cell r="AP288" t="str">
            <v>SGMAP-SUBDIRECCION DE GESTION Y MANEJO DE AREAS PROTEGIDAS</v>
          </cell>
          <cell r="AQ288" t="str">
            <v>GRUPO DE CONTRATOS</v>
          </cell>
          <cell r="AR288" t="str">
            <v>GRUPO DE TRÁMITES Y EVALUACIÓN AMBIENTAL</v>
          </cell>
          <cell r="AS288" t="str">
            <v>2 SUPERVISOR</v>
          </cell>
          <cell r="AT288" t="str">
            <v>3 CÉDULA DE CIUDADANÍA</v>
          </cell>
          <cell r="AU288">
            <v>79690000</v>
          </cell>
          <cell r="AV288" t="str">
            <v>GUILLERMO ALBERTO SANTOS CEBALLOS</v>
          </cell>
          <cell r="AW288">
            <v>120</v>
          </cell>
          <cell r="AX288">
            <v>4</v>
          </cell>
          <cell r="BF288">
            <v>45174</v>
          </cell>
          <cell r="BH288">
            <v>45174</v>
          </cell>
          <cell r="BI288">
            <v>45290</v>
          </cell>
          <cell r="BS288" t="str">
            <v>2023420501000284E</v>
          </cell>
          <cell r="BT288">
            <v>17114140</v>
          </cell>
          <cell r="BU288" t="str">
            <v>LEIDY MARCELA GARAVITO ROMERO</v>
          </cell>
          <cell r="BV288" t="str">
            <v>https://www.secop.gov.co/CO1BusinessLine/Tendering/BuyerWorkArea/Index?docUniqueIdentifier=CO1.BDOS.4894608</v>
          </cell>
          <cell r="BW288" t="str">
            <v>VIGENTE</v>
          </cell>
          <cell r="BY288" t="str">
            <v>https://community.secop.gov.co/Public/Tendering/OpportunityDetail/Index?noticeUID=CO1.NTC.4904730&amp;isFromPublicArea=True&amp;isModal=False</v>
          </cell>
          <cell r="BZ288" t="str">
            <v>Bogotá</v>
          </cell>
          <cell r="CA288" t="str">
            <v>D.C.</v>
          </cell>
          <cell r="CB288" t="str">
            <v>N-A</v>
          </cell>
          <cell r="CC288">
            <v>45169</v>
          </cell>
          <cell r="CE288" t="str">
            <v>@parquesnacionales.gov.co</v>
          </cell>
          <cell r="CF288" t="str">
            <v>@parquesnacionales.gov.co</v>
          </cell>
          <cell r="CG288" t="str">
            <v>BIOLOGA</v>
          </cell>
          <cell r="CH288">
            <v>2023</v>
          </cell>
          <cell r="CI288" t="str">
            <v>SCOTIABANK COLPATRIA</v>
          </cell>
          <cell r="CJ288" t="str">
            <v>AHORROS</v>
          </cell>
          <cell r="CK288" t="str">
            <v>4722027660</v>
          </cell>
          <cell r="CL288" t="str">
            <v>16/12/1971</v>
          </cell>
          <cell r="CM288" t="str">
            <v>NO</v>
          </cell>
        </row>
        <row r="289">
          <cell r="A289" t="str">
            <v>NC-CPS-285-2023</v>
          </cell>
          <cell r="B289" t="str">
            <v>2 NACIONAL</v>
          </cell>
          <cell r="C289" t="str">
            <v>CD-NC-316-2023</v>
          </cell>
          <cell r="D289">
            <v>285</v>
          </cell>
          <cell r="E289" t="str">
            <v>ROSIRIS ENEIDA GANEM TAMAYO</v>
          </cell>
          <cell r="F289">
            <v>45175</v>
          </cell>
          <cell r="G289" t="str">
            <v>Prestar los servicios profesionales a la Oficina Gestión del Riesgo en temas relacionados con el análisis meteorológico y la variabilidad climática para la implementación de los procesos de la gestión del riesgo en las áreas protegidas administradas por Parques Nacionales Naturales de Colombia.</v>
          </cell>
          <cell r="H289" t="str">
            <v>PROFESIONAL</v>
          </cell>
          <cell r="I289" t="str">
            <v>2 CONTRATACIÓN DIRECTA</v>
          </cell>
          <cell r="J289" t="str">
            <v>14 PRESTACIÓN DE SERVICIOS</v>
          </cell>
          <cell r="K289" t="str">
            <v>N/A</v>
          </cell>
          <cell r="L289">
            <v>77101604</v>
          </cell>
          <cell r="M289">
            <v>47823</v>
          </cell>
          <cell r="O289">
            <v>102723</v>
          </cell>
          <cell r="P289">
            <v>45175</v>
          </cell>
          <cell r="S289" t="str">
            <v>SIMPLIFICADO</v>
          </cell>
          <cell r="T289">
            <v>6400000</v>
          </cell>
          <cell r="U289">
            <v>24746667</v>
          </cell>
          <cell r="V289" t="str">
            <v>Veinticuatro millones setecientos cuarenta y seis mil seiscientos sesenta y siete pesos</v>
          </cell>
          <cell r="X289" t="str">
            <v>1 PERSONA NATURAL</v>
          </cell>
          <cell r="Y289" t="str">
            <v>3 CÉDULA DE CIUDADANÍA</v>
          </cell>
          <cell r="Z289">
            <v>1067893634</v>
          </cell>
          <cell r="AA289" t="str">
            <v>N-A</v>
          </cell>
          <cell r="AB289" t="str">
            <v>11 NO SE DILIGENCIA INFORMACIÓN PARA ESTE FORMULARIO EN ESTE PERÍODO DE REPORTE</v>
          </cell>
          <cell r="AC289" t="str">
            <v>MASCULINO</v>
          </cell>
          <cell r="AD289" t="str">
            <v>CORDOBÁ</v>
          </cell>
          <cell r="AE289" t="str">
            <v>TIERRA ALTA</v>
          </cell>
          <cell r="AF289" t="str">
            <v>ROSIRIS</v>
          </cell>
          <cell r="AG289" t="str">
            <v>ENEIDA</v>
          </cell>
          <cell r="AH289" t="str">
            <v>GANEM</v>
          </cell>
          <cell r="AI289" t="str">
            <v>TAMAYO</v>
          </cell>
          <cell r="AJ289" t="str">
            <v>NO</v>
          </cell>
          <cell r="AK289" t="str">
            <v>6 NO CONSTITUYÓ GARANTÍAS</v>
          </cell>
          <cell r="AL289" t="str">
            <v>N-A</v>
          </cell>
          <cell r="AM289" t="str">
            <v>N-A</v>
          </cell>
          <cell r="AN289" t="str">
            <v>N-A</v>
          </cell>
          <cell r="AO289" t="str">
            <v>N-A</v>
          </cell>
          <cell r="AP289" t="str">
            <v>SAF-SUBDIRECCION ADMINISTRATIVA Y FINANCIERA</v>
          </cell>
          <cell r="AQ289" t="str">
            <v>GRUPO DE CONTRATOS</v>
          </cell>
          <cell r="AR289" t="str">
            <v>OFICINA GESTION DEL RIESGO</v>
          </cell>
          <cell r="AS289" t="str">
            <v>2 SUPERVISOR</v>
          </cell>
          <cell r="AT289" t="str">
            <v>3 CÉDULA DE CIUDADANÍA</v>
          </cell>
          <cell r="AU289">
            <v>1026272261</v>
          </cell>
          <cell r="AV289" t="str">
            <v>GIPSY VIVIAN ARENAS HERNANDEZ</v>
          </cell>
          <cell r="AW289">
            <v>115</v>
          </cell>
          <cell r="AX289">
            <v>3.8333333333333335</v>
          </cell>
          <cell r="BF289">
            <v>45175</v>
          </cell>
          <cell r="BH289">
            <v>45175</v>
          </cell>
          <cell r="BI289">
            <v>45290</v>
          </cell>
          <cell r="BS289" t="str">
            <v>2023420501000285E</v>
          </cell>
          <cell r="BT289">
            <v>24746667</v>
          </cell>
          <cell r="BU289" t="str">
            <v>MYRIAM JANETH GONZALEZ</v>
          </cell>
          <cell r="BV289" t="str">
            <v>https://www.secop.gov.co/CO1BusinessLine/Tendering/BuyerWorkArea/Index?docUniqueIdentifier=CO1.BDOS.4905738</v>
          </cell>
          <cell r="BW289" t="str">
            <v>VIGENTE</v>
          </cell>
          <cell r="BY289" t="str">
            <v>https://community.secop.gov.co/Public/Tendering/OpportunityDetail/Index?noticeUID=CO1.NTC.4923475&amp;isFromPublicArea=True&amp;isModal=False</v>
          </cell>
          <cell r="BZ289" t="str">
            <v>Bogotá</v>
          </cell>
          <cell r="CA289" t="str">
            <v>D.C.</v>
          </cell>
          <cell r="CB289" t="str">
            <v>N-A</v>
          </cell>
          <cell r="CC289">
            <v>45174</v>
          </cell>
          <cell r="CD289" t="str">
            <v>rosiris.ganem</v>
          </cell>
          <cell r="CE289" t="str">
            <v>@parquesnacionales.gov.co</v>
          </cell>
          <cell r="CF289" t="str">
            <v>rosiris.ganem@parquesnacionales.gov.co</v>
          </cell>
          <cell r="CG289" t="str">
            <v>GEOFRAFÁ</v>
          </cell>
          <cell r="CH289">
            <v>2023</v>
          </cell>
          <cell r="CI289" t="str">
            <v>BANCOLOMBIA</v>
          </cell>
          <cell r="CJ289" t="str">
            <v>AHORROS</v>
          </cell>
          <cell r="CK289" t="str">
            <v>79025412261</v>
          </cell>
          <cell r="CL289" t="str">
            <v>06/10/1990</v>
          </cell>
          <cell r="CM289" t="str">
            <v>NO</v>
          </cell>
        </row>
        <row r="290">
          <cell r="A290" t="str">
            <v>NC-CPS-286-2023</v>
          </cell>
          <cell r="B290" t="str">
            <v>2 NACIONAL</v>
          </cell>
          <cell r="C290" t="str">
            <v>CD-NC-310-2023</v>
          </cell>
          <cell r="D290">
            <v>286</v>
          </cell>
          <cell r="E290" t="str">
            <v>JOSÉ FELIPE VÉLEZ GARCÍA</v>
          </cell>
          <cell r="F290">
            <v>45176</v>
          </cell>
          <cell r="G290" t="str">
            <v>Prestar servicios profesionales en el área de la biología para la validación, análisis y producción técnica asociada al registro de Reservas Naturales de la Sociedad Civil - RNSC, dentro del procedimiento establecido para tal fin por la Subdirección de Gestión y Manejo de Áreas Protegidas</v>
          </cell>
          <cell r="H290" t="str">
            <v>PROFESIONAL</v>
          </cell>
          <cell r="I290" t="str">
            <v>2 CONTRATACIÓN DIRECTA</v>
          </cell>
          <cell r="J290" t="str">
            <v>14 PRESTACIÓN DE SERVICIOS</v>
          </cell>
          <cell r="K290" t="str">
            <v>N/A</v>
          </cell>
          <cell r="L290">
            <v>77101604</v>
          </cell>
          <cell r="M290">
            <v>50823</v>
          </cell>
          <cell r="O290">
            <v>104623</v>
          </cell>
          <cell r="P290">
            <v>45176</v>
          </cell>
          <cell r="S290" t="str">
            <v>SIMPLIFICADO</v>
          </cell>
          <cell r="T290">
            <v>6494854</v>
          </cell>
          <cell r="U290">
            <v>25979416</v>
          </cell>
          <cell r="V290" t="str">
            <v>Veinticinco millones novecientos setenta y nueve mil cuatrocientos dieciséis pesos</v>
          </cell>
          <cell r="X290" t="str">
            <v>1 PERSONA NATURAL</v>
          </cell>
          <cell r="Y290" t="str">
            <v>3 CÉDULA DE CIUDADANÍA</v>
          </cell>
          <cell r="Z290">
            <v>79723905</v>
          </cell>
          <cell r="AA290" t="str">
            <v>N-A</v>
          </cell>
          <cell r="AB290" t="str">
            <v>11 NO SE DILIGENCIA INFORMACIÓN PARA ESTE FORMULARIO EN ESTE PERÍODO DE REPORTE</v>
          </cell>
          <cell r="AC290" t="str">
            <v>MASCULINO</v>
          </cell>
          <cell r="AD290" t="str">
            <v>CUNDINAMARCA</v>
          </cell>
          <cell r="AE290" t="str">
            <v>BOGOTÁ</v>
          </cell>
          <cell r="AF290" t="str">
            <v>JOSÉ</v>
          </cell>
          <cell r="AG290" t="str">
            <v>FELIPE</v>
          </cell>
          <cell r="AH290" t="str">
            <v>VÉLEZ</v>
          </cell>
          <cell r="AI290" t="str">
            <v>GARCÍA</v>
          </cell>
          <cell r="AJ290" t="str">
            <v>NO</v>
          </cell>
          <cell r="AK290" t="str">
            <v>6 NO CONSTITUYÓ GARANTÍAS</v>
          </cell>
          <cell r="AL290" t="str">
            <v>N-A</v>
          </cell>
          <cell r="AM290" t="str">
            <v>N-A</v>
          </cell>
          <cell r="AN290" t="str">
            <v>N-A</v>
          </cell>
          <cell r="AO290" t="str">
            <v>N-A</v>
          </cell>
          <cell r="AP290" t="str">
            <v>SGMAP-SUBDIRECCION DE GESTION Y MANEJO DE AREAS PROTEGIDAS</v>
          </cell>
          <cell r="AQ290" t="str">
            <v>GRUPO DE CONTRATOS</v>
          </cell>
          <cell r="AR290" t="str">
            <v>GRUPO DE TRÁMITES Y EVALUACIÓN AMBIENTAL</v>
          </cell>
          <cell r="AS290" t="str">
            <v>2 SUPERVISOR</v>
          </cell>
          <cell r="AT290" t="str">
            <v>3 CÉDULA DE CIUDADANÍA</v>
          </cell>
          <cell r="AU290">
            <v>79690000</v>
          </cell>
          <cell r="AV290" t="str">
            <v>GUILLERMO ALBERTO SANTOS CEBALLOS</v>
          </cell>
          <cell r="AW290">
            <v>120</v>
          </cell>
          <cell r="AX290">
            <v>4</v>
          </cell>
          <cell r="BF290">
            <v>45176</v>
          </cell>
          <cell r="BH290">
            <v>45176</v>
          </cell>
          <cell r="BI290">
            <v>45290</v>
          </cell>
          <cell r="BS290" t="str">
            <v>2023420501000286E</v>
          </cell>
          <cell r="BT290">
            <v>25979416</v>
          </cell>
          <cell r="BU290" t="str">
            <v>LEIDY MARCELA GARAVITO ROMERO</v>
          </cell>
          <cell r="BV290" t="str">
            <v>https://www.secop.gov.co/CO1BusinessLine/Tendering/BuyerWorkArea/Index?docUniqueIdentifier=CO1.BDOS.4894830</v>
          </cell>
          <cell r="BW290" t="str">
            <v>VIGENTE</v>
          </cell>
          <cell r="BY290" t="str">
            <v>https://community.secop.gov.co/Public/Tendering/OpportunityDetail/Index?noticeUID=CO1.NTC.4908951&amp;isFromPublicArea=True&amp;isModal=False</v>
          </cell>
          <cell r="BZ290" t="str">
            <v>Bogotá</v>
          </cell>
          <cell r="CA290" t="str">
            <v>D.C.</v>
          </cell>
          <cell r="CB290" t="str">
            <v>N-A</v>
          </cell>
          <cell r="CC290" t="str">
            <v>-</v>
          </cell>
          <cell r="CE290" t="str">
            <v>@parquesnacionales.gov.co</v>
          </cell>
          <cell r="CF290" t="str">
            <v>@parquesnacionales.gov.co</v>
          </cell>
          <cell r="CG290" t="str">
            <v>BIOLOGO</v>
          </cell>
          <cell r="CH290">
            <v>2023</v>
          </cell>
          <cell r="CI290" t="str">
            <v>DAVIVIENDA</v>
          </cell>
          <cell r="CJ290" t="str">
            <v>AHORROS</v>
          </cell>
          <cell r="CK290" t="str">
            <v>452970037233</v>
          </cell>
          <cell r="CL290" t="str">
            <v>12/03/1979</v>
          </cell>
          <cell r="CM290" t="str">
            <v>NO</v>
          </cell>
        </row>
        <row r="291">
          <cell r="A291" t="str">
            <v>NC-CPS-287-2023</v>
          </cell>
          <cell r="B291" t="str">
            <v>2 NACIONAL</v>
          </cell>
          <cell r="C291" t="str">
            <v>CD-NC-306-2023</v>
          </cell>
          <cell r="D291">
            <v>287</v>
          </cell>
          <cell r="E291" t="str">
            <v>NUBIA DIEZ MAYORGA</v>
          </cell>
          <cell r="F291">
            <v>45176</v>
          </cell>
          <cell r="G291" t="str">
            <v>Prestación de servicios profesionales en el Grupo de Trámites y Evaluación Ambiental de la Subdirección de Gestión y Manejo de Áreas Protegidas, para realizar la evaluación técnica y ambiental de los estudios y proyectos que se adelanten en las áreas administradas por Parques Nacionales Naturales o en sus zonas de influencia.</v>
          </cell>
          <cell r="H291" t="str">
            <v>PROFESIONAL</v>
          </cell>
          <cell r="I291" t="str">
            <v>2 CONTRATACIÓN DIRECTA</v>
          </cell>
          <cell r="J291" t="str">
            <v>14 PRESTACIÓN DE SERVICIOS</v>
          </cell>
          <cell r="K291" t="str">
            <v>N/A</v>
          </cell>
          <cell r="L291">
            <v>77101604</v>
          </cell>
          <cell r="M291">
            <v>51123</v>
          </cell>
          <cell r="O291">
            <v>104723</v>
          </cell>
          <cell r="P291">
            <v>45176</v>
          </cell>
          <cell r="S291" t="str">
            <v>SIMPLIFICADO</v>
          </cell>
          <cell r="T291">
            <v>6484854</v>
          </cell>
          <cell r="U291">
            <v>25329931</v>
          </cell>
          <cell r="V291" t="str">
            <v>Veinticinco millones trescientos veintinueve mil novecientos treinta y un pesos</v>
          </cell>
          <cell r="X291" t="str">
            <v>1 PERSONA NATURAL</v>
          </cell>
          <cell r="Y291" t="str">
            <v>3 CÉDULA DE CIUDADANÍA</v>
          </cell>
          <cell r="Z291">
            <v>52786971</v>
          </cell>
          <cell r="AA291" t="str">
            <v>N-A</v>
          </cell>
          <cell r="AB291" t="str">
            <v>11 NO SE DILIGENCIA INFORMACIÓN PARA ESTE FORMULARIO EN ESTE PERÍODO DE REPORTE</v>
          </cell>
          <cell r="AC291" t="str">
            <v>MASCULINO</v>
          </cell>
          <cell r="AD291" t="str">
            <v>CUNDINAMARCA</v>
          </cell>
          <cell r="AE291" t="str">
            <v>BOGOTÁ</v>
          </cell>
          <cell r="AF291" t="str">
            <v>NUBIA</v>
          </cell>
          <cell r="AH291" t="str">
            <v>DIEZ</v>
          </cell>
          <cell r="AI291" t="str">
            <v>MAYORGA</v>
          </cell>
          <cell r="AJ291" t="str">
            <v>NO</v>
          </cell>
          <cell r="AK291" t="str">
            <v>6 NO CONSTITUYÓ GARANTÍAS</v>
          </cell>
          <cell r="AL291" t="str">
            <v>N-A</v>
          </cell>
          <cell r="AM291" t="str">
            <v>N-A</v>
          </cell>
          <cell r="AN291" t="str">
            <v>N-A</v>
          </cell>
          <cell r="AO291" t="str">
            <v>N-A</v>
          </cell>
          <cell r="AP291" t="str">
            <v>SGMAP-SUBDIRECCION DE GESTION Y MANEJO DE AREAS PROTEGIDAS</v>
          </cell>
          <cell r="AQ291" t="str">
            <v>GRUPO DE CONTRATOS</v>
          </cell>
          <cell r="AR291" t="str">
            <v>GRUPO DE TRÁMITES Y EVALUACIÓN AMBIENTAL</v>
          </cell>
          <cell r="AS291" t="str">
            <v>2 SUPERVISOR</v>
          </cell>
          <cell r="AT291" t="str">
            <v>3 CÉDULA DE CIUDADANÍA</v>
          </cell>
          <cell r="AU291">
            <v>79690000</v>
          </cell>
          <cell r="AV291" t="str">
            <v>GUILLERMO ALBERTO SANTOS CEBALLOS</v>
          </cell>
          <cell r="AW291">
            <v>120</v>
          </cell>
          <cell r="AX291">
            <v>4</v>
          </cell>
          <cell r="BF291">
            <v>45176</v>
          </cell>
          <cell r="BH291">
            <v>45176</v>
          </cell>
          <cell r="BI291">
            <v>45290</v>
          </cell>
          <cell r="BS291" t="str">
            <v>2023420501000287E</v>
          </cell>
          <cell r="BT291">
            <v>25329931</v>
          </cell>
          <cell r="BU291" t="str">
            <v>JEAN CARLO MARTINEZ</v>
          </cell>
          <cell r="BV291" t="str">
            <v>https://www.secop.gov.co/CO1BusinessLine/Tendering/BuyerWorkArea/Index?docUniqueIdentifier=CO1.BDOS.4893929</v>
          </cell>
          <cell r="BW291" t="str">
            <v>VIGENTE</v>
          </cell>
          <cell r="BY291" t="str">
            <v>https://community.secop.gov.co/Public/Tendering/OpportunityDetail/Index?noticeUID=CO1.NTC.4928202&amp;isFromPublicArea=True&amp;isModal=False</v>
          </cell>
          <cell r="BZ291" t="str">
            <v>Bogotá</v>
          </cell>
          <cell r="CA291" t="str">
            <v>D.C.</v>
          </cell>
          <cell r="CB291" t="str">
            <v>N-A</v>
          </cell>
          <cell r="CC291">
            <v>45168</v>
          </cell>
          <cell r="CE291" t="str">
            <v>@parquesnacionales.gov.co</v>
          </cell>
          <cell r="CF291" t="str">
            <v>@parquesnacionales.gov.co</v>
          </cell>
          <cell r="CG291" t="str">
            <v>INGENIERA AMBIENTAL Y SANITARIA</v>
          </cell>
          <cell r="CH291">
            <v>2023</v>
          </cell>
          <cell r="CI291" t="str">
            <v>BANCOLOMBIA</v>
          </cell>
          <cell r="CJ291" t="str">
            <v>AHORROS</v>
          </cell>
          <cell r="CK291" t="str">
            <v>14117063136</v>
          </cell>
          <cell r="CL291" t="str">
            <v>09/12/1979</v>
          </cell>
          <cell r="CM291" t="str">
            <v>NO</v>
          </cell>
        </row>
        <row r="292">
          <cell r="A292" t="str">
            <v>NC-CPS-288-2023</v>
          </cell>
          <cell r="B292" t="str">
            <v>2 NACIONAL</v>
          </cell>
          <cell r="C292" t="str">
            <v>CD-NC-318-2023</v>
          </cell>
          <cell r="D292">
            <v>288</v>
          </cell>
          <cell r="E292" t="str">
            <v>ELIZABETH CRISTINA SÁNCHEZ TORO</v>
          </cell>
          <cell r="F292">
            <v>45177</v>
          </cell>
          <cell r="G292" t="str">
            <v>Prestación de servicios profesionales para la estructuración de los productos geográficos y alfanuméricos, a partir de los muestreos realizados en las áreas protegidas, para la consolidación de la información de monitoreo e investigación en la GDB institucional.</v>
          </cell>
          <cell r="H292" t="str">
            <v>PROFESIONAL</v>
          </cell>
          <cell r="I292" t="str">
            <v>2 CONTRATACIÓN DIRECTA</v>
          </cell>
          <cell r="J292" t="str">
            <v>14 PRESTACIÓN DE SERVICIOS</v>
          </cell>
          <cell r="K292" t="str">
            <v>N/A</v>
          </cell>
          <cell r="L292">
            <v>81101512</v>
          </cell>
          <cell r="M292">
            <v>52923</v>
          </cell>
          <cell r="O292">
            <v>105023</v>
          </cell>
          <cell r="P292">
            <v>45177</v>
          </cell>
          <cell r="S292" t="str">
            <v>SIMPLIFICADO</v>
          </cell>
          <cell r="T292">
            <v>6884546</v>
          </cell>
          <cell r="U292">
            <v>25931790</v>
          </cell>
          <cell r="V292" t="str">
            <v>Veinticinco millones novecientos treinta y un mil setecientos noventa pesos</v>
          </cell>
          <cell r="X292" t="str">
            <v>1 PERSONA NATURAL</v>
          </cell>
          <cell r="Y292" t="str">
            <v>3 CÉDULA DE CIUDADANÍA</v>
          </cell>
          <cell r="Z292">
            <v>67040354</v>
          </cell>
          <cell r="AA292" t="str">
            <v>N-A</v>
          </cell>
          <cell r="AB292" t="str">
            <v>11 NO SE DILIGENCIA INFORMACIÓN PARA ESTE FORMULARIO EN ESTE PERÍODO DE REPORTE</v>
          </cell>
          <cell r="AC292" t="str">
            <v>MASCULINO</v>
          </cell>
          <cell r="AD292" t="str">
            <v>VALLE DEL CAUCA</v>
          </cell>
          <cell r="AE292" t="str">
            <v>PALMIRA</v>
          </cell>
          <cell r="AF292" t="str">
            <v>ELIZABETH</v>
          </cell>
          <cell r="AG292" t="str">
            <v>CRISTINA</v>
          </cell>
          <cell r="AH292" t="str">
            <v>SÁNCHEZ</v>
          </cell>
          <cell r="AI292" t="str">
            <v>TORO</v>
          </cell>
          <cell r="AJ292" t="str">
            <v>NO</v>
          </cell>
          <cell r="AK292" t="str">
            <v>6 NO CONSTITUYÓ GARANTÍAS</v>
          </cell>
          <cell r="AL292" t="str">
            <v>N-A</v>
          </cell>
          <cell r="AM292" t="str">
            <v>N-A</v>
          </cell>
          <cell r="AN292" t="str">
            <v>N-A</v>
          </cell>
          <cell r="AO292" t="str">
            <v>N-A</v>
          </cell>
          <cell r="AP292" t="str">
            <v>SGMAP-SUBDIRECCION DE GESTION Y MANEJO DE AREAS PROTEGIDAS</v>
          </cell>
          <cell r="AQ292" t="str">
            <v>GRUPO DE CONTRATOS</v>
          </cell>
          <cell r="AR292" t="str">
            <v>GRUPO DE GESTIÓN DEL CONOCIMIENTO E INNOVACIÓN</v>
          </cell>
          <cell r="AS292" t="str">
            <v>2 SUPERVISOR</v>
          </cell>
          <cell r="AT292" t="str">
            <v>3 CÉDULA DE CIUDADANÍA</v>
          </cell>
          <cell r="AU292">
            <v>51723033</v>
          </cell>
          <cell r="AV292" t="str">
            <v>LUZ MILA SOTELO DELGADILLO</v>
          </cell>
          <cell r="AW292">
            <v>113</v>
          </cell>
          <cell r="AX292">
            <v>3.7666666666666666</v>
          </cell>
          <cell r="BF292">
            <v>45177</v>
          </cell>
          <cell r="BH292">
            <v>45177</v>
          </cell>
          <cell r="BI292">
            <v>45290</v>
          </cell>
          <cell r="BS292" t="str">
            <v>2023420501000288E</v>
          </cell>
          <cell r="BT292">
            <v>25931790</v>
          </cell>
          <cell r="BU292" t="str">
            <v>MYRIAM JANETH GONZALEZ</v>
          </cell>
          <cell r="BV292" t="str">
            <v>https://www.secop.gov.co/CO1BusinessLine/Tendering/BuyerWorkArea/Index?docUniqueIdentifier=CO1.BDOS.4922332</v>
          </cell>
          <cell r="BW292" t="str">
            <v>VIGENTE</v>
          </cell>
          <cell r="BY292" t="str">
            <v>https://community.secop.gov.co/Public/Tendering/OpportunityDetail/Index?noticeUID=CO1.NTC.4935251&amp;isFromPublicArea=True&amp;isModal=False</v>
          </cell>
          <cell r="BZ292" t="str">
            <v>Bogotá</v>
          </cell>
          <cell r="CA292" t="str">
            <v>D.C.</v>
          </cell>
          <cell r="CB292" t="str">
            <v>N-A</v>
          </cell>
          <cell r="CC292">
            <v>45177</v>
          </cell>
          <cell r="CD292" t="str">
            <v>monitoreosig.ggci</v>
          </cell>
          <cell r="CE292" t="str">
            <v>@parquesnacionales.gov.co</v>
          </cell>
          <cell r="CF292" t="str">
            <v>monitoreosig.ggci@parquesnacionales.gov.co</v>
          </cell>
          <cell r="CG292" t="str">
            <v>BIOLOGA</v>
          </cell>
          <cell r="CH292">
            <v>2023</v>
          </cell>
          <cell r="CI292" t="str">
            <v>SCOTIABANK COLPATRIA</v>
          </cell>
          <cell r="CJ292" t="str">
            <v>AHORROS</v>
          </cell>
          <cell r="CK292" t="str">
            <v>1012277683</v>
          </cell>
          <cell r="CL292" t="str">
            <v>29/01/1986</v>
          </cell>
          <cell r="CM292" t="str">
            <v>NO</v>
          </cell>
        </row>
        <row r="293">
          <cell r="A293" t="str">
            <v>NC-CPS-289-2023</v>
          </cell>
          <cell r="B293" t="str">
            <v>2 NACIONAL</v>
          </cell>
          <cell r="C293" t="str">
            <v>CD-NC-317-2023</v>
          </cell>
          <cell r="D293">
            <v>289</v>
          </cell>
          <cell r="E293" t="str">
            <v>ANDREA MILENA WANUMEN MESA</v>
          </cell>
          <cell r="F293">
            <v>45177</v>
          </cell>
          <cell r="G293" t="str">
            <v>Prestación de servicios profesionales para desarrollar el procesamiento de las imágenes requeridas y adelantar la reinterpretación de las coberturas de la tierra a escala 1:100.000 al interior de las áreas protegidas continentales que conforman el SPNN</v>
          </cell>
          <cell r="H293" t="str">
            <v>PROFESIONAL</v>
          </cell>
          <cell r="I293" t="str">
            <v>2 CONTRATACIÓN DIRECTA</v>
          </cell>
          <cell r="J293" t="str">
            <v>14 PRESTACIÓN DE SERVICIOS</v>
          </cell>
          <cell r="K293" t="str">
            <v>N/A</v>
          </cell>
          <cell r="L293">
            <v>81112002</v>
          </cell>
          <cell r="M293">
            <v>51323</v>
          </cell>
          <cell r="O293">
            <v>105123</v>
          </cell>
          <cell r="P293">
            <v>45177</v>
          </cell>
          <cell r="S293" t="str">
            <v>SIMPLIFICADO</v>
          </cell>
          <cell r="T293">
            <v>5271477</v>
          </cell>
          <cell r="U293">
            <v>19855897</v>
          </cell>
          <cell r="V293" t="str">
            <v>Diecinueve millones ochocientos cincuenta y cinco mil ochocientos noventa y siete pesos</v>
          </cell>
          <cell r="X293" t="str">
            <v>1 PERSONA NATURAL</v>
          </cell>
          <cell r="Y293" t="str">
            <v>3 CÉDULA DE CIUDADANÍA</v>
          </cell>
          <cell r="Z293">
            <v>46378201</v>
          </cell>
          <cell r="AA293" t="str">
            <v>N-A</v>
          </cell>
          <cell r="AB293" t="str">
            <v>11 NO SE DILIGENCIA INFORMACIÓN PARA ESTE FORMULARIO EN ESTE PERÍODO DE REPORTE</v>
          </cell>
          <cell r="AC293" t="str">
            <v>MASCULINO</v>
          </cell>
          <cell r="AD293" t="str">
            <v>BOYACÁ</v>
          </cell>
          <cell r="AE293" t="str">
            <v>SOGAMOSO</v>
          </cell>
          <cell r="AF293" t="str">
            <v>ANDREA</v>
          </cell>
          <cell r="AG293" t="str">
            <v>MILENA</v>
          </cell>
          <cell r="AH293" t="str">
            <v>WANUMEN</v>
          </cell>
          <cell r="AI293" t="str">
            <v>MESA</v>
          </cell>
          <cell r="AJ293" t="str">
            <v>NO</v>
          </cell>
          <cell r="AK293" t="str">
            <v>6 NO CONSTITUYÓ GARANTÍAS</v>
          </cell>
          <cell r="AL293" t="str">
            <v>N-A</v>
          </cell>
          <cell r="AM293" t="str">
            <v>N-A</v>
          </cell>
          <cell r="AN293" t="str">
            <v>N-A</v>
          </cell>
          <cell r="AO293" t="str">
            <v>N-A</v>
          </cell>
          <cell r="AP293" t="str">
            <v>SGMAP-SUBDIRECCION DE GESTION Y MANEJO DE AREAS PROTEGIDAS</v>
          </cell>
          <cell r="AQ293" t="str">
            <v>GRUPO DE CONTRATOS</v>
          </cell>
          <cell r="AR293" t="str">
            <v>GRUPO DE GESTIÓN DEL CONOCIMIENTO E INNOVACIÓN</v>
          </cell>
          <cell r="AS293" t="str">
            <v>2 SUPERVISOR</v>
          </cell>
          <cell r="AT293" t="str">
            <v>3 CÉDULA DE CIUDADANÍA</v>
          </cell>
          <cell r="AU293">
            <v>51723033</v>
          </cell>
          <cell r="AV293" t="str">
            <v>LUZ MILA SOTELO DELGADILLO</v>
          </cell>
          <cell r="AW293">
            <v>113</v>
          </cell>
          <cell r="AX293">
            <v>3.7666666666666666</v>
          </cell>
          <cell r="BF293">
            <v>45177</v>
          </cell>
          <cell r="BH293">
            <v>45177</v>
          </cell>
          <cell r="BI293">
            <v>45290</v>
          </cell>
          <cell r="BS293" t="str">
            <v>2023420501000289E</v>
          </cell>
          <cell r="BT293">
            <v>19855897</v>
          </cell>
          <cell r="BU293" t="str">
            <v>MYRIAM JANETH GONZALEZ</v>
          </cell>
          <cell r="BV293" t="str">
            <v>https://www.secop.gov.co/CO1BusinessLine/Tendering/BuyerWorkArea/Index?docUniqueIdentifier=CO1.BDOS.4921755</v>
          </cell>
          <cell r="BW293" t="str">
            <v>VIGENTE</v>
          </cell>
          <cell r="BY293" t="str">
            <v>https://community.secop.gov.co/Public/Tendering/OpportunityDetail/Index?noticeUID=CO1.NTC.4935285&amp;isFromPublicArea=True&amp;isModal=False</v>
          </cell>
          <cell r="BZ293" t="str">
            <v>Bogotá</v>
          </cell>
          <cell r="CA293" t="str">
            <v>D.C.</v>
          </cell>
          <cell r="CB293" t="str">
            <v>N-A</v>
          </cell>
          <cell r="CC293">
            <v>45177</v>
          </cell>
          <cell r="CD293" t="str">
            <v>andrea.wanumen</v>
          </cell>
          <cell r="CE293" t="str">
            <v>@parquesnacionales.gov.co</v>
          </cell>
          <cell r="CF293" t="str">
            <v>andrea.wanumen@parquesnacionales.gov.co</v>
          </cell>
          <cell r="CG293" t="str">
            <v>INGENIERA FORESTAL</v>
          </cell>
          <cell r="CH293">
            <v>2023</v>
          </cell>
          <cell r="CI293" t="str">
            <v>BANCOLOMBIA</v>
          </cell>
          <cell r="CJ293" t="str">
            <v>AHORROS</v>
          </cell>
          <cell r="CK293" t="str">
            <v>04889807097</v>
          </cell>
          <cell r="CL293" t="str">
            <v>11/11/1979</v>
          </cell>
          <cell r="CM293" t="str">
            <v>NO</v>
          </cell>
        </row>
        <row r="294">
          <cell r="A294" t="str">
            <v>NC-CPS-290-2023</v>
          </cell>
          <cell r="B294" t="str">
            <v>2 NACIONAL</v>
          </cell>
          <cell r="C294" t="str">
            <v>CD-NC-322-2023</v>
          </cell>
          <cell r="D294">
            <v>290</v>
          </cell>
          <cell r="E294" t="str">
            <v>HERLY GARCIA DUARTE</v>
          </cell>
          <cell r="F294">
            <v>45182</v>
          </cell>
          <cell r="G294" t="str">
            <v>Prestar servicios profesionales al Grupo de Gestión Financiera en lo relacionado con aspectos tributarios de Parques Nacionales Naturales de Colombia y de la Subcuenta FONAM - Parques y apoyo en el desarrollo de actividades de gestión de cartera, en cumplimiento del proyecto de fortalecimiento a la capacidad institucional.</v>
          </cell>
          <cell r="H294" t="str">
            <v>PROFESIONAL</v>
          </cell>
          <cell r="I294" t="str">
            <v>2 CONTRATACIÓN DIRECTA</v>
          </cell>
          <cell r="J294" t="str">
            <v>14 PRESTACIÓN DE SERVICIOS</v>
          </cell>
          <cell r="K294" t="str">
            <v>N/A</v>
          </cell>
          <cell r="L294">
            <v>84111502</v>
          </cell>
          <cell r="M294">
            <v>54323</v>
          </cell>
          <cell r="O294">
            <v>107723</v>
          </cell>
          <cell r="P294">
            <v>45182</v>
          </cell>
          <cell r="S294" t="str">
            <v>SIMPLIFICADO</v>
          </cell>
          <cell r="T294">
            <v>7574000</v>
          </cell>
          <cell r="U294">
            <v>27518867</v>
          </cell>
          <cell r="V294" t="str">
            <v>Veintisiete millones quinientos dieciocho mil ochocientos sesenta y siete pesos</v>
          </cell>
          <cell r="X294" t="str">
            <v>1 PERSONA NATURAL</v>
          </cell>
          <cell r="Y294" t="str">
            <v>3 CÉDULA DE CIUDADANÍA</v>
          </cell>
          <cell r="Z294">
            <v>52764997</v>
          </cell>
          <cell r="AA294" t="str">
            <v>N-A</v>
          </cell>
          <cell r="AB294" t="str">
            <v>11 NO SE DILIGENCIA INFORMACIÓN PARA ESTE FORMULARIO EN ESTE PERÍODO DE REPORTE</v>
          </cell>
          <cell r="AC294" t="str">
            <v>FEMENINO</v>
          </cell>
          <cell r="AD294" t="str">
            <v>CUNDINAMARCA</v>
          </cell>
          <cell r="AE294" t="str">
            <v>BOGOTÁ</v>
          </cell>
          <cell r="AF294" t="str">
            <v>HERLY</v>
          </cell>
          <cell r="AH294" t="str">
            <v>GARCIA</v>
          </cell>
          <cell r="AI294" t="str">
            <v>DUARTE</v>
          </cell>
          <cell r="AJ294" t="str">
            <v>NO</v>
          </cell>
          <cell r="AK294" t="str">
            <v>6 NO CONSTITUYÓ GARANTÍAS</v>
          </cell>
          <cell r="AL294" t="str">
            <v>N-A</v>
          </cell>
          <cell r="AM294" t="str">
            <v>N-A</v>
          </cell>
          <cell r="AN294" t="str">
            <v>N-A</v>
          </cell>
          <cell r="AO294" t="str">
            <v>N-A</v>
          </cell>
          <cell r="AP294" t="str">
            <v>SAF-SUBDIRECCION ADMINISTRATIVA Y FINANCIERA</v>
          </cell>
          <cell r="AQ294" t="str">
            <v>GRUPO DE CONTRATOS</v>
          </cell>
          <cell r="AR294" t="str">
            <v>GRUPO DE GESTIÓN FINANCIERA</v>
          </cell>
          <cell r="AS294" t="str">
            <v>2 SUPERVISOR</v>
          </cell>
          <cell r="AT294" t="str">
            <v>3 CÉDULA DE CIUDADANÍA</v>
          </cell>
          <cell r="AU294">
            <v>52076213</v>
          </cell>
          <cell r="AV294" t="str">
            <v>DORA LUCIA BASTIDAS CAMARGO</v>
          </cell>
          <cell r="AW294">
            <v>109</v>
          </cell>
          <cell r="AX294">
            <v>3.6333333333333333</v>
          </cell>
          <cell r="BF294">
            <v>45182</v>
          </cell>
          <cell r="BH294">
            <v>45182</v>
          </cell>
          <cell r="BI294">
            <v>45290</v>
          </cell>
          <cell r="BS294" t="str">
            <v>2023420501000290E</v>
          </cell>
          <cell r="BT294">
            <v>27518867</v>
          </cell>
          <cell r="BU294" t="str">
            <v>MYRIAM JANETH GONZALEZ</v>
          </cell>
          <cell r="BV294" t="str">
            <v>https://www.secop.gov.co/CO1BusinessLine/Tendering/BuyerWorkArea/Index?docUniqueIdentifier=CO1.BDOS.4938308</v>
          </cell>
          <cell r="BW294" t="str">
            <v>VIGENTE</v>
          </cell>
          <cell r="BY294" t="str">
            <v>https://community.secop.gov.co/Public/Tendering/OpportunityDetail/Index?noticeUID=CO1.NTC.4947776&amp;isFromPublicArea=True&amp;isModal=False</v>
          </cell>
          <cell r="BZ294" t="str">
            <v>Bogotá</v>
          </cell>
          <cell r="CA294" t="str">
            <v>D.C.</v>
          </cell>
          <cell r="CB294" t="str">
            <v>N-A</v>
          </cell>
          <cell r="CC294">
            <v>45182</v>
          </cell>
          <cell r="CD294" t="str">
            <v>herly.garcia</v>
          </cell>
          <cell r="CE294" t="str">
            <v>@parquesnacionales.gov.co</v>
          </cell>
          <cell r="CF294" t="str">
            <v>herly.garcia@parquesnacionales.gov.co</v>
          </cell>
          <cell r="CG294" t="str">
            <v>CONTADORA PÚBLICA</v>
          </cell>
          <cell r="CH294">
            <v>2023</v>
          </cell>
          <cell r="CI294" t="str">
            <v>BBVA</v>
          </cell>
          <cell r="CJ294" t="str">
            <v>AHORROS</v>
          </cell>
          <cell r="CK294" t="str">
            <v>178094801</v>
          </cell>
          <cell r="CL294" t="str">
            <v>24/04/1979</v>
          </cell>
          <cell r="CM294" t="str">
            <v>NO</v>
          </cell>
        </row>
        <row r="295">
          <cell r="A295" t="str">
            <v>NC-CPS-291-2023</v>
          </cell>
          <cell r="B295" t="str">
            <v>2 NACIONAL</v>
          </cell>
          <cell r="C295" t="str">
            <v>CD-NC-321-2023</v>
          </cell>
          <cell r="D295">
            <v>291</v>
          </cell>
          <cell r="E295" t="str">
            <v>LUZ AYDA CASTRO TRIANA</v>
          </cell>
          <cell r="F295">
            <v>45184</v>
          </cell>
          <cell r="G295" t="str">
            <v>Prestación de servicios profesionales para orientar técnicamente a las áreas protegidas en ambientes marino-costero y con vocación ecoturística, para la formulación y actualización de Planes de Ordenamiento Ecoturístico (POE) y la actualización de lineamientos para el monitoreo de impactos asociados al ecoturismo.</v>
          </cell>
          <cell r="H295" t="str">
            <v>PROFESIONAL</v>
          </cell>
          <cell r="I295" t="str">
            <v>2 CONTRATACIÓN DIRECTA</v>
          </cell>
          <cell r="J295" t="str">
            <v>14 PRESTACIÓN DE SERVICIOS</v>
          </cell>
          <cell r="K295" t="str">
            <v>N/A</v>
          </cell>
          <cell r="L295">
            <v>77101604</v>
          </cell>
          <cell r="M295">
            <v>52623</v>
          </cell>
          <cell r="O295">
            <v>108223</v>
          </cell>
          <cell r="P295">
            <v>45184</v>
          </cell>
          <cell r="S295" t="str">
            <v>SIMPLIFICADO</v>
          </cell>
          <cell r="T295">
            <v>6494854</v>
          </cell>
          <cell r="U295">
            <v>22948484</v>
          </cell>
          <cell r="V295" t="str">
            <v>Veintidos millones novecientos cuarenta y ocho mil cuatrocientos ochenta y cuatro pesos</v>
          </cell>
          <cell r="X295" t="str">
            <v>1 PERSONA NATURAL</v>
          </cell>
          <cell r="Y295" t="str">
            <v>3 CÉDULA DE CIUDADANÍA</v>
          </cell>
          <cell r="Z295">
            <v>52867613</v>
          </cell>
          <cell r="AA295" t="str">
            <v>N-A</v>
          </cell>
          <cell r="AB295" t="str">
            <v>11 NO SE DILIGENCIA INFORMACIÓN PARA ESTE FORMULARIO EN ESTE PERÍODO DE REPORTE</v>
          </cell>
          <cell r="AC295" t="str">
            <v>MASCULINO</v>
          </cell>
          <cell r="AD295" t="str">
            <v>BOLIVAR</v>
          </cell>
          <cell r="AE295" t="str">
            <v>CARTAGENA DE INDIAS</v>
          </cell>
          <cell r="AF295" t="str">
            <v>LUZ</v>
          </cell>
          <cell r="AG295" t="str">
            <v>AYDA</v>
          </cell>
          <cell r="AH295" t="str">
            <v>CASTRO</v>
          </cell>
          <cell r="AI295" t="str">
            <v>TRIANA</v>
          </cell>
          <cell r="AJ295" t="str">
            <v>NO</v>
          </cell>
          <cell r="AK295" t="str">
            <v>6 NO CONSTITUYÓ GARANTÍAS</v>
          </cell>
          <cell r="AL295" t="str">
            <v>N-A</v>
          </cell>
          <cell r="AM295" t="str">
            <v>N-A</v>
          </cell>
          <cell r="AN295" t="str">
            <v>N-A</v>
          </cell>
          <cell r="AO295" t="str">
            <v>N-A</v>
          </cell>
          <cell r="AP295" t="str">
            <v>SGMAP-SUBDIRECCION DE GESTION Y MANEJO DE AREAS PROTEGIDAS</v>
          </cell>
          <cell r="AQ295" t="str">
            <v>GRUPO DE CONTRATOS</v>
          </cell>
          <cell r="AR295" t="str">
            <v>GRUPO DE PLANEACIÓN Y MANEJO</v>
          </cell>
          <cell r="AS295" t="str">
            <v>2 SUPERVISOR</v>
          </cell>
          <cell r="AT295" t="str">
            <v>3 CÉDULA DE CIUDADANÍA</v>
          </cell>
          <cell r="AU295">
            <v>80875190</v>
          </cell>
          <cell r="AV295" t="str">
            <v>CESAR ANDRES DELGADO HERNÁNDEZ</v>
          </cell>
          <cell r="AW295">
            <v>106</v>
          </cell>
          <cell r="AX295">
            <v>3.5333333333333332</v>
          </cell>
          <cell r="BF295">
            <v>45184</v>
          </cell>
          <cell r="BH295">
            <v>45184</v>
          </cell>
          <cell r="BI295">
            <v>45290</v>
          </cell>
          <cell r="BS295" t="str">
            <v>2023420501000291E</v>
          </cell>
          <cell r="BT295">
            <v>22948484</v>
          </cell>
          <cell r="BU295" t="str">
            <v>MYRIAM JANETH GONZALEZ</v>
          </cell>
          <cell r="BV295" t="str">
            <v>https://www.secop.gov.co/CO1BusinessLine/Tendering/BuyerWorkArea/Index?docUniqueIdentifier=CO1.BDOS.4935898</v>
          </cell>
          <cell r="BW295" t="str">
            <v>VIGENTE</v>
          </cell>
          <cell r="BY295" t="str">
            <v>https://community.secop.gov.co/Public/Tendering/OpportunityDetail/Index?noticeUID=CO1.NTC.4960402&amp;isFromPublicArea=True&amp;isModal=False</v>
          </cell>
          <cell r="BZ295" t="str">
            <v>Bogotá</v>
          </cell>
          <cell r="CA295" t="str">
            <v>D.C.</v>
          </cell>
          <cell r="CB295" t="str">
            <v>N-A</v>
          </cell>
          <cell r="CC295">
            <v>45182</v>
          </cell>
          <cell r="CD295" t="str">
            <v>turismonaturaleza</v>
          </cell>
          <cell r="CE295" t="str">
            <v>@parquesnacionales.gov.co</v>
          </cell>
          <cell r="CF295" t="str">
            <v>turismonaturaleza@parquesnacionales.gov.co</v>
          </cell>
          <cell r="CG295" t="str">
            <v>ECOLOGA</v>
          </cell>
          <cell r="CH295">
            <v>2023</v>
          </cell>
          <cell r="CI295" t="str">
            <v>DAVIVIENDA</v>
          </cell>
          <cell r="CJ295" t="str">
            <v>AHORROS</v>
          </cell>
          <cell r="CK295" t="str">
            <v>477700022106</v>
          </cell>
          <cell r="CL295" t="str">
            <v>26/07/1982</v>
          </cell>
          <cell r="CM295" t="str">
            <v>NO</v>
          </cell>
        </row>
        <row r="296">
          <cell r="A296" t="str">
            <v>NC-CPS-292-2023</v>
          </cell>
          <cell r="B296" t="str">
            <v>2 NACIONAL</v>
          </cell>
          <cell r="C296" t="str">
            <v>CD-NC-320-2023</v>
          </cell>
          <cell r="D296">
            <v>292</v>
          </cell>
          <cell r="E296" t="str">
            <v>NESTOR RAUL ESPEJO DELGADO</v>
          </cell>
          <cell r="F296">
            <v>45184</v>
          </cell>
          <cell r="G296" t="str">
            <v>Prestación de servicios profesionales para analizar atributos de composición, estructura y función de las áreas protegidas administradas por Parques Nacionales Naturales de Colombia, a escala fina y de paisaje para determinar su estado de conservación en el marco de las funciones del Grupo de Planeación y Manejo.</v>
          </cell>
          <cell r="H296" t="str">
            <v>PROFESIONAL</v>
          </cell>
          <cell r="I296" t="str">
            <v>2 CONTRATACIÓN DIRECTA</v>
          </cell>
          <cell r="J296" t="str">
            <v>14 PRESTACIÓN DE SERVICIOS</v>
          </cell>
          <cell r="K296" t="str">
            <v>N/A</v>
          </cell>
          <cell r="L296">
            <v>77101604</v>
          </cell>
          <cell r="M296">
            <v>52823</v>
          </cell>
          <cell r="O296">
            <v>108323</v>
          </cell>
          <cell r="P296">
            <v>45184</v>
          </cell>
          <cell r="S296" t="str">
            <v>SIMPLIFICADO</v>
          </cell>
          <cell r="T296">
            <v>5877696</v>
          </cell>
          <cell r="U296">
            <v>20767859</v>
          </cell>
          <cell r="V296" t="str">
            <v>Veinte millones setecientos sesenta y siete mil ochocientos cincuenta y nueve pesos</v>
          </cell>
          <cell r="X296" t="str">
            <v>1 PERSONA NATURAL</v>
          </cell>
          <cell r="Y296" t="str">
            <v>3 CÉDULA DE CIUDADANÍA</v>
          </cell>
          <cell r="Z296">
            <v>80192897</v>
          </cell>
          <cell r="AA296" t="str">
            <v>N-A</v>
          </cell>
          <cell r="AB296" t="str">
            <v>11 NO SE DILIGENCIA INFORMACIÓN PARA ESTE FORMULARIO EN ESTE PERÍODO DE REPORTE</v>
          </cell>
          <cell r="AC296" t="str">
            <v>MASCULINO</v>
          </cell>
          <cell r="AD296" t="str">
            <v>CUNDINAMARCA</v>
          </cell>
          <cell r="AE296" t="str">
            <v>BOGOTÁ</v>
          </cell>
          <cell r="AF296" t="str">
            <v>NESTOR</v>
          </cell>
          <cell r="AG296" t="str">
            <v>RAUL</v>
          </cell>
          <cell r="AH296" t="str">
            <v>ESPEJO</v>
          </cell>
          <cell r="AI296" t="str">
            <v>DELGADO</v>
          </cell>
          <cell r="AJ296" t="str">
            <v>NO</v>
          </cell>
          <cell r="AK296" t="str">
            <v>6 NO CONSTITUYÓ GARANTÍAS</v>
          </cell>
          <cell r="AL296" t="str">
            <v>N-A</v>
          </cell>
          <cell r="AM296" t="str">
            <v>N-A</v>
          </cell>
          <cell r="AN296" t="str">
            <v>N-A</v>
          </cell>
          <cell r="AO296" t="str">
            <v>N-A</v>
          </cell>
          <cell r="AP296" t="str">
            <v>SGMAP-SUBDIRECCION DE GESTION Y MANEJO DE AREAS PROTEGIDAS</v>
          </cell>
          <cell r="AQ296" t="str">
            <v>GRUPO DE CONTRATOS</v>
          </cell>
          <cell r="AR296" t="str">
            <v>GRUPO DE PLANEACIÓN Y MANEJO</v>
          </cell>
          <cell r="AS296" t="str">
            <v>2 SUPERVISOR</v>
          </cell>
          <cell r="AT296" t="str">
            <v>3 CÉDULA DE CIUDADANÍA</v>
          </cell>
          <cell r="AU296">
            <v>80875190</v>
          </cell>
          <cell r="AV296" t="str">
            <v>CESAR ANDRES DELGADO HERNÁNDEZ</v>
          </cell>
          <cell r="AW296">
            <v>106</v>
          </cell>
          <cell r="AX296">
            <v>3.5333333333333332</v>
          </cell>
          <cell r="BF296">
            <v>45184</v>
          </cell>
          <cell r="BH296">
            <v>45184</v>
          </cell>
          <cell r="BI296">
            <v>45290</v>
          </cell>
          <cell r="BS296" t="str">
            <v>2023420501000292E</v>
          </cell>
          <cell r="BT296">
            <v>20767859</v>
          </cell>
          <cell r="BU296" t="str">
            <v>MYRIAM JANETH GONZALEZ</v>
          </cell>
          <cell r="BV296" t="str">
            <v>https://www.secop.gov.co/CO1BusinessLine/Tendering/BuyerWorkArea/Index?docUniqueIdentifier=CO1.BDOS.4936084</v>
          </cell>
          <cell r="BW296" t="str">
            <v>VIGENTE</v>
          </cell>
          <cell r="BY296" t="str">
            <v>https://community.secop.gov.co/Public/Tendering/OpportunityDetail/Index?noticeUID=CO1.NTC.4961030&amp;isFromPublicArea=True&amp;isModal=False</v>
          </cell>
          <cell r="BZ296" t="str">
            <v>Bogotá</v>
          </cell>
          <cell r="CA296" t="str">
            <v>D.C.</v>
          </cell>
          <cell r="CB296" t="str">
            <v>N-A</v>
          </cell>
          <cell r="CC296">
            <v>45182</v>
          </cell>
          <cell r="CE296" t="str">
            <v>@parquesnacionales.gov.co</v>
          </cell>
          <cell r="CF296" t="e">
            <v>#REF!</v>
          </cell>
          <cell r="CG296" t="str">
            <v>LICENCIANDO EN BIOLOGIA</v>
          </cell>
          <cell r="CH296">
            <v>2023</v>
          </cell>
          <cell r="CI296" t="str">
            <v>DAVIVIENDA</v>
          </cell>
          <cell r="CJ296" t="str">
            <v>AHORROS</v>
          </cell>
          <cell r="CK296" t="str">
            <v>001770132478</v>
          </cell>
          <cell r="CL296" t="str">
            <v>19/03/1985</v>
          </cell>
          <cell r="CM296" t="str">
            <v>NO</v>
          </cell>
        </row>
        <row r="297">
          <cell r="A297" t="str">
            <v>NC-CPS-293-2023</v>
          </cell>
          <cell r="B297" t="str">
            <v>2 NACIONAL</v>
          </cell>
          <cell r="C297" t="str">
            <v>CD-NC-319-2023</v>
          </cell>
          <cell r="D297">
            <v>293</v>
          </cell>
          <cell r="E297" t="str">
            <v>IVAN DARIO PINTO SARMIENTO</v>
          </cell>
          <cell r="F297">
            <v>45189</v>
          </cell>
          <cell r="G297" t="str">
            <v>Prestación de servicios profesionales para la generación de información y desarrollo de los procesos de manejo de flora y fauna silvestre con énfasis en los compromisos del CONPES 4050 en las áreas administradas por Parques Nacionales Naturales de Colombia.</v>
          </cell>
          <cell r="H297" t="str">
            <v>PROFESIONAL</v>
          </cell>
          <cell r="I297" t="str">
            <v>2 CONTRATACIÓN DIRECTA</v>
          </cell>
          <cell r="J297" t="str">
            <v>14 PRESTACIÓN DE SERVICIOS</v>
          </cell>
          <cell r="K297" t="str">
            <v>N/A</v>
          </cell>
          <cell r="L297">
            <v>77101604</v>
          </cell>
          <cell r="M297">
            <v>55023</v>
          </cell>
          <cell r="O297">
            <v>109323</v>
          </cell>
          <cell r="P297">
            <v>45190</v>
          </cell>
          <cell r="S297" t="str">
            <v>SIMPLIFICADO</v>
          </cell>
          <cell r="T297">
            <v>5877696</v>
          </cell>
          <cell r="U297">
            <v>19984166</v>
          </cell>
          <cell r="V297" t="str">
            <v>Diecinueve millones novecientos ochenta y cuatro mil ciento sesenta y seis pesos</v>
          </cell>
          <cell r="X297" t="str">
            <v>1 PERSONA NATURAL</v>
          </cell>
          <cell r="Y297" t="str">
            <v>3 CÉDULA DE CIUDADANÍA</v>
          </cell>
          <cell r="Z297">
            <v>1010184555</v>
          </cell>
          <cell r="AA297" t="str">
            <v>N-A</v>
          </cell>
          <cell r="AB297" t="str">
            <v>11 NO SE DILIGENCIA INFORMACIÓN PARA ESTE FORMULARIO EN ESTE PERÍODO DE REPORTE</v>
          </cell>
          <cell r="AC297" t="str">
            <v>MASCULINO</v>
          </cell>
          <cell r="AD297" t="str">
            <v>CUNDINAMARCA</v>
          </cell>
          <cell r="AE297" t="str">
            <v>BOGOTÁ</v>
          </cell>
          <cell r="AF297" t="str">
            <v>IVAN</v>
          </cell>
          <cell r="AG297" t="str">
            <v>DARIO</v>
          </cell>
          <cell r="AH297" t="str">
            <v>PINTO</v>
          </cell>
          <cell r="AI297" t="str">
            <v>SARMIENTO</v>
          </cell>
          <cell r="AJ297" t="str">
            <v>NO</v>
          </cell>
          <cell r="AK297" t="str">
            <v>6 NO CONSTITUYÓ GARANTÍAS</v>
          </cell>
          <cell r="AL297" t="str">
            <v>N-A</v>
          </cell>
          <cell r="AM297" t="str">
            <v>N-A</v>
          </cell>
          <cell r="AN297" t="str">
            <v>N-A</v>
          </cell>
          <cell r="AO297" t="str">
            <v>N-A</v>
          </cell>
          <cell r="AP297" t="str">
            <v>SGMAP-SUBDIRECCION DE GESTION Y MANEJO DE AREAS PROTEGIDAS</v>
          </cell>
          <cell r="AQ297" t="str">
            <v>GRUPO DE CONTRATOS</v>
          </cell>
          <cell r="AR297" t="str">
            <v>GRUPO DE PLANEACIÓN Y MANEJO</v>
          </cell>
          <cell r="AS297" t="str">
            <v>2 SUPERVISOR</v>
          </cell>
          <cell r="AT297" t="str">
            <v>3 CÉDULA DE CIUDADANÍA</v>
          </cell>
          <cell r="AU297">
            <v>80875190</v>
          </cell>
          <cell r="AV297" t="str">
            <v>CESAR ANDRES DELGADO HERNÁNDEZ</v>
          </cell>
          <cell r="AW297">
            <v>102</v>
          </cell>
          <cell r="AX297">
            <v>3.4</v>
          </cell>
          <cell r="BF297">
            <v>45190</v>
          </cell>
          <cell r="BH297">
            <v>45190</v>
          </cell>
          <cell r="BI297">
            <v>45290</v>
          </cell>
          <cell r="BS297" t="str">
            <v>2023420501000293E</v>
          </cell>
          <cell r="BT297">
            <v>19984166</v>
          </cell>
          <cell r="BU297" t="str">
            <v>MYRIAM JANETH GONZALEZ</v>
          </cell>
          <cell r="BV297" t="str">
            <v>https://www.secop.gov.co/CO1BusinessLine/Tendering/BuyerWorkArea/Index?docUniqueIdentifier=CO1.BDOS.4933249</v>
          </cell>
          <cell r="BW297" t="str">
            <v>VIGENTE</v>
          </cell>
          <cell r="BY297" t="str">
            <v>https://community.secop.gov.co/Public/Tendering/OpportunityDetail/Index?noticeUID=CO1.NTC.4975354&amp;isFromPublicArea=True&amp;isModal=False</v>
          </cell>
          <cell r="BZ297" t="str">
            <v>Bogotá</v>
          </cell>
          <cell r="CA297" t="str">
            <v>D.C.</v>
          </cell>
          <cell r="CB297" t="str">
            <v>N-A</v>
          </cell>
          <cell r="CC297">
            <v>45182</v>
          </cell>
          <cell r="CD297" t="str">
            <v>ingeniero.gtea</v>
          </cell>
          <cell r="CE297" t="str">
            <v>@parquesnacionales.gov.co</v>
          </cell>
          <cell r="CF297" t="str">
            <v>@parquesnacionales.gov.co</v>
          </cell>
          <cell r="CG297" t="str">
            <v>BIOLOGO</v>
          </cell>
          <cell r="CH297">
            <v>2023</v>
          </cell>
          <cell r="CI297" t="str">
            <v>BANCOLOMBIA</v>
          </cell>
          <cell r="CJ297" t="str">
            <v>AHORROS</v>
          </cell>
          <cell r="CK297" t="str">
            <v>54784412353</v>
          </cell>
          <cell r="CL297" t="str">
            <v>26/08/1989</v>
          </cell>
          <cell r="CM297" t="str">
            <v>NO</v>
          </cell>
        </row>
        <row r="298">
          <cell r="A298" t="str">
            <v>NC-CPS-294-2023</v>
          </cell>
          <cell r="B298" t="str">
            <v>2 NACIONAL</v>
          </cell>
          <cell r="C298" t="str">
            <v>CD-NC-324-2023</v>
          </cell>
          <cell r="D298">
            <v>294</v>
          </cell>
          <cell r="E298" t="str">
            <v>KAREN LORENA RAMOS VELASQUEZ</v>
          </cell>
          <cell r="F298">
            <v>45189</v>
          </cell>
          <cell r="G298" t="str">
            <v>Prestación de servicios profesionales para el realizar el seguimiento administrativo y financiero de los proyectos de restauración que se adelantan en las áreas protegidas administradas por Parques Nacionales Naturales de Colombia y su zona de influencia.</v>
          </cell>
          <cell r="H298" t="str">
            <v>PROFESIONAL</v>
          </cell>
          <cell r="I298" t="str">
            <v>2 CONTRATACIÓN DIRECTA</v>
          </cell>
          <cell r="J298" t="str">
            <v>14 PRESTACIÓN DE SERVICIOS</v>
          </cell>
          <cell r="K298" t="str">
            <v>N/A</v>
          </cell>
          <cell r="L298">
            <v>80111600</v>
          </cell>
          <cell r="M298">
            <v>9923</v>
          </cell>
          <cell r="O298">
            <v>109423</v>
          </cell>
          <cell r="P298">
            <v>45190</v>
          </cell>
          <cell r="S298" t="str">
            <v>SIMPLIFICADO</v>
          </cell>
          <cell r="T298">
            <v>4727782</v>
          </cell>
          <cell r="U298">
            <v>16074459</v>
          </cell>
          <cell r="V298" t="str">
            <v>Dieciséis millones setenta y cuatro mil cuatrocientos cincuenta y nueve pesos</v>
          </cell>
          <cell r="X298" t="str">
            <v>1 PERSONA NATURAL</v>
          </cell>
          <cell r="Y298" t="str">
            <v>3 CÉDULA DE CIUDADANÍA</v>
          </cell>
          <cell r="Z298">
            <v>1012357631</v>
          </cell>
          <cell r="AA298" t="str">
            <v>N-A</v>
          </cell>
          <cell r="AB298" t="str">
            <v>11 NO SE DILIGENCIA INFORMACIÓN PARA ESTE FORMULARIO EN ESTE PERÍODO DE REPORTE</v>
          </cell>
          <cell r="AC298" t="str">
            <v>MASCULINO</v>
          </cell>
          <cell r="AD298" t="str">
            <v>CUNDINAMARCA</v>
          </cell>
          <cell r="AE298" t="str">
            <v>BOGOTÁ</v>
          </cell>
          <cell r="AF298" t="str">
            <v>KAREN</v>
          </cell>
          <cell r="AG298" t="str">
            <v>LORENA</v>
          </cell>
          <cell r="AH298" t="str">
            <v>RAMOS</v>
          </cell>
          <cell r="AI298" t="str">
            <v>VELASQUEZ</v>
          </cell>
          <cell r="AJ298" t="str">
            <v>NO</v>
          </cell>
          <cell r="AK298" t="str">
            <v>6 NO CONSTITUYÓ GARANTÍAS</v>
          </cell>
          <cell r="AL298" t="str">
            <v>N-A</v>
          </cell>
          <cell r="AM298" t="str">
            <v>N-A</v>
          </cell>
          <cell r="AN298" t="str">
            <v>N-A</v>
          </cell>
          <cell r="AO298" t="str">
            <v>N-A</v>
          </cell>
          <cell r="AP298" t="str">
            <v>SGMAP-SUBDIRECCION DE GESTION Y MANEJO DE AREAS PROTEGIDAS</v>
          </cell>
          <cell r="AQ298" t="str">
            <v>GRUPO DE CONTRATOS</v>
          </cell>
          <cell r="AR298" t="str">
            <v>GRUPO DE PLANEACIÓN Y MANEJO</v>
          </cell>
          <cell r="AS298" t="str">
            <v>2 SUPERVISOR</v>
          </cell>
          <cell r="AT298" t="str">
            <v>3 CÉDULA DE CIUDADANÍA</v>
          </cell>
          <cell r="AU298">
            <v>80875190</v>
          </cell>
          <cell r="AV298" t="str">
            <v>CESAR ANDRES DELGADO HERNÁNDEZ</v>
          </cell>
          <cell r="AW298">
            <v>102</v>
          </cell>
          <cell r="AX298">
            <v>3.4</v>
          </cell>
          <cell r="BF298">
            <v>45190</v>
          </cell>
          <cell r="BH298">
            <v>45190</v>
          </cell>
          <cell r="BI298">
            <v>45290</v>
          </cell>
          <cell r="BS298" t="str">
            <v>2023420501000294E</v>
          </cell>
          <cell r="BT298">
            <v>16074459</v>
          </cell>
          <cell r="BU298" t="str">
            <v>MYRIAM JANETH GONZALEZ</v>
          </cell>
          <cell r="BV298" t="str">
            <v>https://www.secop.gov.co/CO1BusinessLine/Tendering/BuyerWorkArea/Index?docUniqueIdentifier=CO1.BDOS.4961564</v>
          </cell>
          <cell r="BW298" t="str">
            <v>VIGENTE</v>
          </cell>
          <cell r="BY298" t="str">
            <v>https://community.secop.gov.co/Public/Tendering/OpportunityDetail/Index?noticeUID=CO1.NTC.4975543&amp;isFromPublicArea=True&amp;isModal=False</v>
          </cell>
          <cell r="BZ298" t="str">
            <v>Bogotá</v>
          </cell>
          <cell r="CA298" t="str">
            <v>D.C.</v>
          </cell>
          <cell r="CB298" t="str">
            <v>N-A</v>
          </cell>
          <cell r="CC298" t="str">
            <v>-</v>
          </cell>
          <cell r="CD298" t="str">
            <v>karen.ramos</v>
          </cell>
          <cell r="CE298" t="str">
            <v>@parquesnacionales.gov.co</v>
          </cell>
          <cell r="CF298" t="str">
            <v>ingeniero.gtea@parquesnacionales.gov.co</v>
          </cell>
          <cell r="CG298" t="str">
            <v>INGENIERIA AMBIENTAL</v>
          </cell>
          <cell r="CH298">
            <v>2023</v>
          </cell>
          <cell r="CI298" t="str">
            <v>BANCOLOMBIA</v>
          </cell>
          <cell r="CM298" t="str">
            <v>SI</v>
          </cell>
        </row>
        <row r="299">
          <cell r="A299" t="str">
            <v>NC-CPS-295-2023</v>
          </cell>
          <cell r="B299" t="str">
            <v>2 NACIONAL</v>
          </cell>
          <cell r="C299" t="str">
            <v>CD-NC-325-2023</v>
          </cell>
          <cell r="D299">
            <v>295</v>
          </cell>
          <cell r="E299" t="str">
            <v>LUIS EBERTO COCA GONZALEZ</v>
          </cell>
          <cell r="F299">
            <v>45198</v>
          </cell>
          <cell r="G299" t="str">
            <v>Prestar servicios profesionales especializados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en MIPG y enfoque financiero, y demás obligaciones asignadas por la Coordinadora del Grupo de Control Interno.</v>
          </cell>
          <cell r="H299" t="str">
            <v>PROFESIONAL</v>
          </cell>
          <cell r="I299" t="str">
            <v>2 CONTRATACIÓN DIRECTA</v>
          </cell>
          <cell r="J299" t="str">
            <v>14 PRESTACIÓN DE SERVICIOS</v>
          </cell>
          <cell r="K299" t="str">
            <v>N/A</v>
          </cell>
          <cell r="L299">
            <v>80111600</v>
          </cell>
          <cell r="M299">
            <v>51623</v>
          </cell>
          <cell r="O299">
            <v>114023</v>
          </cell>
          <cell r="P299">
            <v>45198</v>
          </cell>
          <cell r="S299" t="str">
            <v>SIMPLIFICADO</v>
          </cell>
          <cell r="T299">
            <v>6500000</v>
          </cell>
          <cell r="U299">
            <v>20366667</v>
          </cell>
          <cell r="V299" t="str">
            <v>Veinte millones trescientos sesenta y seis mil seiscientos sesenta y siete pesos</v>
          </cell>
          <cell r="X299" t="str">
            <v>1 PERSONA NATURAL</v>
          </cell>
          <cell r="Y299" t="str">
            <v>3 CÉDULA DE CIUDADANÍA</v>
          </cell>
          <cell r="Z299">
            <v>7300998</v>
          </cell>
          <cell r="AA299" t="str">
            <v>N-A</v>
          </cell>
          <cell r="AB299" t="str">
            <v>11 NO SE DILIGENCIA INFORMACIÓN PARA ESTE FORMULARIO EN ESTE PERÍODO DE REPORTE</v>
          </cell>
          <cell r="AC299" t="str">
            <v>MASCULINO</v>
          </cell>
          <cell r="AD299" t="str">
            <v>BOYACA</v>
          </cell>
          <cell r="AE299" t="str">
            <v>SABOYA</v>
          </cell>
          <cell r="AF299" t="str">
            <v>LUIS</v>
          </cell>
          <cell r="AG299" t="str">
            <v>EBERTO</v>
          </cell>
          <cell r="AH299" t="str">
            <v>COCA</v>
          </cell>
          <cell r="AI299" t="str">
            <v>GONZALEZ</v>
          </cell>
          <cell r="AJ299" t="str">
            <v>NO</v>
          </cell>
          <cell r="AK299" t="str">
            <v>6 NO CONSTITUYÓ GARANTÍAS</v>
          </cell>
          <cell r="AL299" t="str">
            <v>N-A</v>
          </cell>
          <cell r="AM299" t="str">
            <v>N-A</v>
          </cell>
          <cell r="AN299" t="str">
            <v>N-A</v>
          </cell>
          <cell r="AO299" t="str">
            <v>N-A</v>
          </cell>
          <cell r="AP299" t="str">
            <v>SAF-SUBDIRECCION ADMINISTRATIVA Y FINANCIERA</v>
          </cell>
          <cell r="AQ299" t="str">
            <v>GRUPO DE CONTRATOS</v>
          </cell>
          <cell r="AR299" t="str">
            <v>GRUPO DE CONTROL INTERNO</v>
          </cell>
          <cell r="AS299" t="str">
            <v>2 SUPERVISOR</v>
          </cell>
          <cell r="AT299" t="str">
            <v>3 CÉDULA DE CIUDADANÍA</v>
          </cell>
          <cell r="AU299">
            <v>51819216</v>
          </cell>
          <cell r="AV299" t="str">
            <v>GLADYS ESPITIA PEÑA</v>
          </cell>
          <cell r="AW299">
            <v>94</v>
          </cell>
          <cell r="AX299">
            <v>3.1333333333333333</v>
          </cell>
          <cell r="BF299">
            <v>45198</v>
          </cell>
          <cell r="BH299">
            <v>45198</v>
          </cell>
          <cell r="BI299">
            <v>45290</v>
          </cell>
          <cell r="BS299" t="str">
            <v>2023420501000295E</v>
          </cell>
          <cell r="BT299">
            <v>20366667</v>
          </cell>
          <cell r="BU299" t="str">
            <v>MYRIAM JANETH GONZALEZ</v>
          </cell>
          <cell r="BV299" t="str">
            <v>https://www.secop.gov.co/CO1BusinessLine/Tendering/BuyerWorkArea/Index?docUniqueIdentifier=CO1.BDOS.4970653</v>
          </cell>
          <cell r="BW299" t="str">
            <v>VIGENTE</v>
          </cell>
          <cell r="BY299" t="str">
            <v>https://community.secop.gov.co/Public/Tendering/OpportunityDetail/Index?noticeUID=CO1.NTC.5004221&amp;isFromPublicArea=True&amp;isModal=False</v>
          </cell>
          <cell r="BZ299" t="str">
            <v>Bogotá</v>
          </cell>
          <cell r="CA299" t="str">
            <v>D.C.</v>
          </cell>
          <cell r="CB299" t="str">
            <v>N-A</v>
          </cell>
          <cell r="CC299">
            <v>45194</v>
          </cell>
          <cell r="CD299" t="str">
            <v>luis.coca</v>
          </cell>
          <cell r="CE299" t="str">
            <v>@parquesnacionales.gov.co</v>
          </cell>
          <cell r="CF299" t="str">
            <v>karen.ramos@parquesnacionales.gov.co</v>
          </cell>
          <cell r="CG299" t="str">
            <v>CONTADOR PÚBLICO</v>
          </cell>
          <cell r="CH299">
            <v>2023</v>
          </cell>
          <cell r="CI299" t="str">
            <v>BANCOLOMBIA</v>
          </cell>
          <cell r="CJ299" t="str">
            <v>AHORROS</v>
          </cell>
          <cell r="CK299" t="str">
            <v>571-947389-11</v>
          </cell>
          <cell r="CL299" t="str">
            <v>22/08/1956</v>
          </cell>
          <cell r="CM299" t="str">
            <v>NO</v>
          </cell>
        </row>
        <row r="300">
          <cell r="A300" t="str">
            <v>NC-CPS-296-2023</v>
          </cell>
          <cell r="B300" t="str">
            <v>2 NACIONAL</v>
          </cell>
          <cell r="C300" t="str">
            <v>CD-NC-326-2023</v>
          </cell>
          <cell r="D300">
            <v>296</v>
          </cell>
          <cell r="E300" t="str">
            <v>NURY MAYERLIN QUIÑONES ALVAREZ</v>
          </cell>
          <cell r="F300">
            <v>45198</v>
          </cell>
          <cell r="G300" t="str">
            <v>Prestar sus servicios profesionales en el Grupo de Gestión Financiera para el análisis y desarrollo de la gestión financiera del área de tesorería de la Entidad, así como el registro de las operaciones financieras en los aplicativos definidos por la Nación y la Entidad efectuando análisis, conciliaciones y demás actividades del área financiera de Parques Nacionales y la Subcuenta FONAM Parques, en cumplimiento del proyecto de fortalecimiento a la capacidad institucional.</v>
          </cell>
          <cell r="H300" t="str">
            <v>PROFESIONAL</v>
          </cell>
          <cell r="I300" t="str">
            <v>2 CONTRATACIÓN DIRECTA</v>
          </cell>
          <cell r="J300" t="str">
            <v>14 PRESTACIÓN DE SERVICIOS</v>
          </cell>
          <cell r="K300" t="str">
            <v>N/A</v>
          </cell>
          <cell r="L300">
            <v>93151501</v>
          </cell>
          <cell r="M300">
            <v>570023</v>
          </cell>
          <cell r="O300">
            <v>114123</v>
          </cell>
          <cell r="P300">
            <v>45198</v>
          </cell>
          <cell r="S300" t="str">
            <v>SIMPLIFICADO</v>
          </cell>
          <cell r="T300">
            <v>5877696</v>
          </cell>
          <cell r="U300">
            <v>18024934</v>
          </cell>
          <cell r="V300" t="str">
            <v>Dieciocho millones veinticuatro mil novecientos treinta y cuatro pesos</v>
          </cell>
          <cell r="X300" t="str">
            <v>1 PERSONA NATURAL</v>
          </cell>
          <cell r="Y300" t="str">
            <v>3 CÉDULA DE CIUDADANÍA</v>
          </cell>
          <cell r="Z300">
            <v>1012353910</v>
          </cell>
          <cell r="AA300" t="str">
            <v>N-A</v>
          </cell>
          <cell r="AB300" t="str">
            <v>11 NO SE DILIGENCIA INFORMACIÓN PARA ESTE FORMULARIO EN ESTE PERÍODO DE REPORTE</v>
          </cell>
          <cell r="AC300" t="str">
            <v>FEMENINO</v>
          </cell>
          <cell r="AD300" t="str">
            <v>CUNDINAMARCA</v>
          </cell>
          <cell r="AE300" t="str">
            <v>BOGOTÁ</v>
          </cell>
          <cell r="AF300" t="str">
            <v>NURY</v>
          </cell>
          <cell r="AG300" t="str">
            <v>MAYERLIN</v>
          </cell>
          <cell r="AH300" t="str">
            <v>QUIÑONES</v>
          </cell>
          <cell r="AI300" t="str">
            <v>ALVAREZ</v>
          </cell>
          <cell r="AJ300" t="str">
            <v>NO</v>
          </cell>
          <cell r="AK300" t="str">
            <v>6 NO CONSTITUYÓ GARANTÍAS</v>
          </cell>
          <cell r="AL300" t="str">
            <v>N-A</v>
          </cell>
          <cell r="AM300" t="str">
            <v>N-A</v>
          </cell>
          <cell r="AN300" t="str">
            <v>N-A</v>
          </cell>
          <cell r="AO300" t="str">
            <v>N-A</v>
          </cell>
          <cell r="AP300" t="str">
            <v>SAF-SUBDIRECCION ADMINISTRATIVA Y FINANCIERA</v>
          </cell>
          <cell r="AQ300" t="str">
            <v>GRUPO DE CONTRATOS</v>
          </cell>
          <cell r="AR300" t="str">
            <v>GRUPO DE GESTIÓN FINANCIERA</v>
          </cell>
          <cell r="AS300" t="str">
            <v>2 SUPERVISOR</v>
          </cell>
          <cell r="AT300" t="str">
            <v>3 CÉDULA DE CIUDADANÍA</v>
          </cell>
          <cell r="AU300">
            <v>52076213</v>
          </cell>
          <cell r="AV300" t="str">
            <v>DORA LUCIA BASTIDAS CAMARGO</v>
          </cell>
          <cell r="AW300">
            <v>92</v>
          </cell>
          <cell r="AX300">
            <v>3.0666666666666669</v>
          </cell>
          <cell r="BF300">
            <v>45198</v>
          </cell>
          <cell r="BH300">
            <v>45198</v>
          </cell>
          <cell r="BI300">
            <v>45290</v>
          </cell>
          <cell r="BS300" t="str">
            <v>2023420501000296E</v>
          </cell>
          <cell r="BT300">
            <v>18024934</v>
          </cell>
          <cell r="BU300" t="str">
            <v>MYRIAM JANETH GONZALEZ</v>
          </cell>
          <cell r="BV300" t="str">
            <v>https://www.secop.gov.co/CO1BusinessLine/Tendering/BuyerWorkArea/Index?docUniqueIdentifier=CO1.BDOS.4996032</v>
          </cell>
          <cell r="BW300" t="str">
            <v>VIGENTE</v>
          </cell>
          <cell r="BY300" t="str">
            <v>https://community.secop.gov.co/Public/Tendering/OpportunityDetail/Index?noticeUID=CO1.NTC.5010161&amp;isFromPublicArea=True&amp;isModal=False</v>
          </cell>
          <cell r="BZ300" t="str">
            <v>Bogotá</v>
          </cell>
          <cell r="CA300" t="str">
            <v>D.C.</v>
          </cell>
          <cell r="CB300" t="str">
            <v>N-A</v>
          </cell>
          <cell r="CC300">
            <v>45198</v>
          </cell>
          <cell r="CD300" t="str">
            <v>nury.quinones</v>
          </cell>
          <cell r="CE300" t="str">
            <v>@parquesnacionales.gov.co</v>
          </cell>
          <cell r="CF300" t="str">
            <v>luis.coca@parquesnacionales.gov.co</v>
          </cell>
          <cell r="CG300" t="str">
            <v>CONTADORA PÚBLICA</v>
          </cell>
          <cell r="CH300">
            <v>2023</v>
          </cell>
          <cell r="CI300" t="str">
            <v>BBVA</v>
          </cell>
          <cell r="CJ300" t="str">
            <v>AHORROS</v>
          </cell>
          <cell r="CK300" t="str">
            <v>023 035 728</v>
          </cell>
          <cell r="CL300" t="str">
            <v>08/07/1989</v>
          </cell>
          <cell r="CM300" t="str">
            <v>NO</v>
          </cell>
        </row>
        <row r="301">
          <cell r="A301" t="str">
            <v>NC-CPS-297-2023</v>
          </cell>
          <cell r="B301" t="str">
            <v>2 NACIONAL</v>
          </cell>
          <cell r="C301" t="str">
            <v>CD-NC-329-2023</v>
          </cell>
          <cell r="D301">
            <v>297</v>
          </cell>
          <cell r="E301" t="str">
            <v>LILIAN ALEXANDRA HURTADO BUITRAGO</v>
          </cell>
          <cell r="F301">
            <v>45208</v>
          </cell>
          <cell r="G301" t="str">
            <v>Prestar los servicios profesionales especializados jurídicos y técnicos para el desarrollo de las actividades propias de la ampliación de la planta y rediseño institucional, así como las actividades inherentes al cumplimiento de la Política de la Gestión Estratégica de Talento Humano - GETH, de la Dimensión de Talento Humano del Modelo Integrado de Planeación y Gestión - MIPG.</v>
          </cell>
          <cell r="H301" t="str">
            <v>PROFESIONAL</v>
          </cell>
          <cell r="I301" t="str">
            <v>2 CONTRATACIÓN DIRECTA</v>
          </cell>
          <cell r="J301" t="str">
            <v>14 PRESTACIÓN DE SERVICIOS</v>
          </cell>
          <cell r="K301" t="str">
            <v>N/A</v>
          </cell>
          <cell r="L301">
            <v>80111600</v>
          </cell>
          <cell r="M301">
            <v>58523</v>
          </cell>
          <cell r="O301">
            <v>118423</v>
          </cell>
          <cell r="P301">
            <v>45208</v>
          </cell>
          <cell r="S301" t="str">
            <v>SIMPLIFICADO</v>
          </cell>
          <cell r="T301">
            <v>9000000</v>
          </cell>
          <cell r="U301">
            <v>24600000</v>
          </cell>
          <cell r="V301" t="str">
            <v>Veinticuatro millones seiscientos mil pesos</v>
          </cell>
          <cell r="X301" t="str">
            <v>1 PERSONA NATURAL</v>
          </cell>
          <cell r="Y301" t="str">
            <v>3 CÉDULA DE CIUDADANÍA</v>
          </cell>
          <cell r="Z301">
            <v>52031168</v>
          </cell>
          <cell r="AA301" t="str">
            <v>N-A</v>
          </cell>
          <cell r="AB301" t="str">
            <v>11 NO SE DILIGENCIA INFORMACIÓN PARA ESTE FORMULARIO EN ESTE PERÍODO DE REPORTE</v>
          </cell>
          <cell r="AC301" t="str">
            <v>FEMENINO</v>
          </cell>
          <cell r="AD301" t="str">
            <v>CUNDINAMARCA</v>
          </cell>
          <cell r="AE301" t="str">
            <v>BOGOTÁ</v>
          </cell>
          <cell r="AF301" t="str">
            <v>LILIAN</v>
          </cell>
          <cell r="AG301" t="str">
            <v>ALEXANDRA</v>
          </cell>
          <cell r="AH301" t="str">
            <v>HURTADO</v>
          </cell>
          <cell r="AI301" t="str">
            <v>BUITRAGO</v>
          </cell>
          <cell r="AJ301" t="str">
            <v>NO</v>
          </cell>
          <cell r="AK301" t="str">
            <v>6 NO CONSTITUYÓ GARANTÍAS</v>
          </cell>
          <cell r="AL301" t="str">
            <v>N-A</v>
          </cell>
          <cell r="AM301" t="str">
            <v>N-A</v>
          </cell>
          <cell r="AN301" t="str">
            <v>N-A</v>
          </cell>
          <cell r="AO301" t="str">
            <v>N-A</v>
          </cell>
          <cell r="AP301" t="str">
            <v>SAF-SUBDIRECCION ADMINISTRATIVA Y FINANCIERA</v>
          </cell>
          <cell r="AQ301" t="str">
            <v>GRUPO DE CONTRATOS</v>
          </cell>
          <cell r="AR301" t="str">
            <v>GRUPO DE GESTIÓN HUMANA</v>
          </cell>
          <cell r="AS301" t="str">
            <v>2 SUPERVISOR</v>
          </cell>
          <cell r="AT301" t="str">
            <v>3 CÉDULA DE CIUDADANÍA</v>
          </cell>
          <cell r="AU301">
            <v>51790514</v>
          </cell>
          <cell r="AV301" t="str">
            <v>JULIA ASTRID DEL CASTILLO SABOGAL</v>
          </cell>
          <cell r="AW301">
            <v>82</v>
          </cell>
          <cell r="AX301">
            <v>2.7333333333333334</v>
          </cell>
          <cell r="BF301">
            <v>45208</v>
          </cell>
          <cell r="BH301">
            <v>45208</v>
          </cell>
          <cell r="BI301">
            <v>45290</v>
          </cell>
          <cell r="BS301" t="str">
            <v>2023420501000297E</v>
          </cell>
          <cell r="BT301">
            <v>24600000</v>
          </cell>
          <cell r="BU301" t="str">
            <v>MYRIAM JANETH GONZALEZ</v>
          </cell>
          <cell r="BV301" t="str">
            <v>https://www.secop.gov.co/CO1BusinessLine/Tendering/BuyerWorkArea/Index?docUniqueIdentifier=CO1.BDOS.5009410</v>
          </cell>
          <cell r="BW301" t="str">
            <v>VIGENTE</v>
          </cell>
          <cell r="BY301" t="str">
            <v>https://community.secop.gov.co/Public/Tendering/OpportunityDetail/Index?noticeUID=CO1.NTC.5045882&amp;isFromPublicArea=True&amp;isModal=False</v>
          </cell>
          <cell r="BZ301" t="str">
            <v>Bogotá</v>
          </cell>
          <cell r="CA301" t="str">
            <v>D.C.</v>
          </cell>
          <cell r="CB301" t="str">
            <v>N-A</v>
          </cell>
          <cell r="CC301">
            <v>45179</v>
          </cell>
          <cell r="CD301" t="str">
            <v>Lilian.hurtadl</v>
          </cell>
          <cell r="CE301" t="str">
            <v>@parquesnacionales.gov.co</v>
          </cell>
          <cell r="CF301" t="str">
            <v>nury.quinones@parquesnacionales.gov.co</v>
          </cell>
          <cell r="CG301" t="str">
            <v>ABOGADA</v>
          </cell>
          <cell r="CH301">
            <v>2023</v>
          </cell>
          <cell r="CI301" t="str">
            <v>CAJA SOCIAL</v>
          </cell>
          <cell r="CJ301" t="str">
            <v>AHORROS</v>
          </cell>
          <cell r="CK301" t="str">
            <v>24510404136</v>
          </cell>
          <cell r="CL301" t="str">
            <v>12/04/1970</v>
          </cell>
          <cell r="CM301" t="str">
            <v>NO</v>
          </cell>
        </row>
        <row r="302">
          <cell r="A302" t="str">
            <v>NC-CPS-298-2023</v>
          </cell>
          <cell r="B302" t="str">
            <v>2 NACIONAL</v>
          </cell>
          <cell r="C302" t="str">
            <v>CD-NC-330-2023</v>
          </cell>
          <cell r="D302">
            <v>298</v>
          </cell>
          <cell r="E302" t="str">
            <v>PAOLA ANDREA ERAZO CAMARGO</v>
          </cell>
          <cell r="F302">
            <v>45209</v>
          </cell>
          <cell r="G302" t="str">
            <v>Prestación de servicios profesionales para apoyar al Grupo del Gestión Financiera en el registro y análisis de los ingresos generados por Parques Nacionales Naturales de Colombia en virtud del fortalecimiento y capacidad institucional.</v>
          </cell>
          <cell r="H302" t="str">
            <v>PROFESIONAL</v>
          </cell>
          <cell r="I302" t="str">
            <v>2 CONTRATACIÓN DIRECTA</v>
          </cell>
          <cell r="J302" t="str">
            <v>14 PRESTACIÓN DE SERVICIOS</v>
          </cell>
          <cell r="K302" t="str">
            <v>N/A</v>
          </cell>
          <cell r="L302">
            <v>80111600</v>
          </cell>
          <cell r="M302">
            <v>58423</v>
          </cell>
          <cell r="O302">
            <v>120623</v>
          </cell>
          <cell r="P302">
            <v>45210</v>
          </cell>
          <cell r="S302" t="str">
            <v>SIMPLIFICADO</v>
          </cell>
          <cell r="T302">
            <v>5271477</v>
          </cell>
          <cell r="U302">
            <v>14408704</v>
          </cell>
          <cell r="V302" t="str">
            <v>Catorce millones cuatrocientos ocho mil setecientos cuatro pesos</v>
          </cell>
          <cell r="X302" t="str">
            <v>1 PERSONA NATURAL</v>
          </cell>
          <cell r="Y302" t="str">
            <v>3 CÉDULA DE CIUDADANÍA</v>
          </cell>
          <cell r="Z302">
            <v>52794369</v>
          </cell>
          <cell r="AA302" t="str">
            <v>N-A</v>
          </cell>
          <cell r="AB302" t="str">
            <v>11 NO SE DILIGENCIA INFORMACIÓN PARA ESTE FORMULARIO EN ESTE PERÍODO DE REPORTE</v>
          </cell>
          <cell r="AC302" t="str">
            <v>FEMENINO</v>
          </cell>
          <cell r="AD302" t="str">
            <v>ANTIOQUIA</v>
          </cell>
          <cell r="AE302" t="str">
            <v>SAN PEDRO DE LOS MILAGROS</v>
          </cell>
          <cell r="AF302" t="str">
            <v>PAOLA</v>
          </cell>
          <cell r="AG302" t="str">
            <v>ANDREA</v>
          </cell>
          <cell r="AH302" t="str">
            <v>ERAZO</v>
          </cell>
          <cell r="AI302" t="str">
            <v>CAMARGO</v>
          </cell>
          <cell r="AJ302" t="str">
            <v>NO</v>
          </cell>
          <cell r="AK302" t="str">
            <v>6 NO CONSTITUYÓ GARANTÍAS</v>
          </cell>
          <cell r="AL302" t="str">
            <v>N-A</v>
          </cell>
          <cell r="AM302" t="str">
            <v>N-A</v>
          </cell>
          <cell r="AN302" t="str">
            <v>N-A</v>
          </cell>
          <cell r="AO302" t="str">
            <v>N-A</v>
          </cell>
          <cell r="AP302" t="str">
            <v>SAF-SUBDIRECCION ADMINISTRATIVA Y FINANCIERA</v>
          </cell>
          <cell r="AQ302" t="str">
            <v>GRUPO DE CONTRATOS</v>
          </cell>
          <cell r="AR302" t="str">
            <v>GRUPO DE GESTIÓN FINANCIERA</v>
          </cell>
          <cell r="AS302" t="str">
            <v>2 SUPERVISOR</v>
          </cell>
          <cell r="AT302" t="str">
            <v>3 CÉDULA DE CIUDADANÍA</v>
          </cell>
          <cell r="AU302">
            <v>52384904</v>
          </cell>
          <cell r="AV302" t="str">
            <v>MILENA CRUZ SANDOVAL</v>
          </cell>
          <cell r="AW302">
            <v>82</v>
          </cell>
          <cell r="AX302">
            <v>2.7333333333333334</v>
          </cell>
          <cell r="BF302">
            <v>45210</v>
          </cell>
          <cell r="BH302">
            <v>45210</v>
          </cell>
          <cell r="BI302">
            <v>45290</v>
          </cell>
          <cell r="BS302" t="str">
            <v>2023420501000298E</v>
          </cell>
          <cell r="BT302">
            <v>14408704</v>
          </cell>
          <cell r="BU302" t="str">
            <v>MYRIAM JANETH GONZALEZ</v>
          </cell>
          <cell r="BW302" t="str">
            <v>VIGENTE</v>
          </cell>
          <cell r="BY302" t="str">
            <v>https://community.secop.gov.co/Public/Tendering/OpportunityDetail/Index?noticeUID=CO1.NTC.5049227&amp;isFromPublicArea=True&amp;isModal=False</v>
          </cell>
          <cell r="BZ302" t="str">
            <v>Bogotá</v>
          </cell>
          <cell r="CA302" t="str">
            <v>D.C.</v>
          </cell>
          <cell r="CB302" t="str">
            <v>N-A</v>
          </cell>
          <cell r="CC302">
            <v>45208</v>
          </cell>
          <cell r="CD302" t="str">
            <v>Paola.erazo</v>
          </cell>
          <cell r="CE302" t="str">
            <v>@parquesnacionales.gov.co</v>
          </cell>
          <cell r="CF302" t="str">
            <v>Lilian.hurtadl@parquesnacionales.gov.co</v>
          </cell>
          <cell r="CG302" t="str">
            <v>CONTADORA PÚBLICA</v>
          </cell>
          <cell r="CH302">
            <v>2023</v>
          </cell>
          <cell r="CI302" t="str">
            <v>BOGOTA</v>
          </cell>
          <cell r="CJ302" t="str">
            <v>AHORROS</v>
          </cell>
          <cell r="CK302" t="str">
            <v>009476177</v>
          </cell>
          <cell r="CL302" t="str">
            <v>08/09/1981</v>
          </cell>
          <cell r="CM302" t="str">
            <v>NO</v>
          </cell>
        </row>
        <row r="303">
          <cell r="A303" t="str">
            <v>NC-CPS-299-2023</v>
          </cell>
          <cell r="B303" t="str">
            <v>2 NACIONAL</v>
          </cell>
          <cell r="C303" t="str">
            <v>CD-NC-331-2023</v>
          </cell>
          <cell r="D303">
            <v>299</v>
          </cell>
          <cell r="E303" t="str">
            <v>MARIA SUSANA CHACON HERNANDEZ</v>
          </cell>
          <cell r="F303">
            <v>45211</v>
          </cell>
          <cell r="G303" t="str">
            <v>Prestar los servicios profesionales en la Oficina Asesora Jurídica de Parques Nacionales Naturales de Colombia, para la gestión predial de la entidad, en especial, en relación con las actuaciones administrativas requeridas para la creación de folios de matrícula inmobiliaria, adquisición predial, trámite registral de la limitación del dominio y demás actuaciones que se requieran.</v>
          </cell>
          <cell r="H303" t="str">
            <v>PROFESIONAL</v>
          </cell>
          <cell r="I303" t="str">
            <v>2 CONTRATACIÓN DIRECTA</v>
          </cell>
          <cell r="J303" t="str">
            <v>14 PRESTACIÓN DE SERVICIOS</v>
          </cell>
          <cell r="K303" t="str">
            <v>N/A</v>
          </cell>
          <cell r="L303">
            <v>80111600</v>
          </cell>
          <cell r="M303">
            <v>59323</v>
          </cell>
          <cell r="O303">
            <v>122723</v>
          </cell>
          <cell r="P303">
            <v>45211</v>
          </cell>
          <cell r="S303" t="str">
            <v>SIMPLIFICADO</v>
          </cell>
          <cell r="T303">
            <v>5000000</v>
          </cell>
          <cell r="U303">
            <v>13500000</v>
          </cell>
          <cell r="V303" t="str">
            <v>Trece millones quinientos mil pesos</v>
          </cell>
          <cell r="X303" t="str">
            <v>1 PERSONA NATURAL</v>
          </cell>
          <cell r="Y303" t="str">
            <v>3 CÉDULA DE CIUDADANÍA</v>
          </cell>
          <cell r="Z303">
            <v>52320723</v>
          </cell>
          <cell r="AA303" t="str">
            <v>N-A</v>
          </cell>
          <cell r="AB303" t="str">
            <v>11 NO SE DILIGENCIA INFORMACIÓN PARA ESTE FORMULARIO EN ESTE PERÍODO DE REPORTE</v>
          </cell>
          <cell r="AC303" t="str">
            <v>FEMENINO</v>
          </cell>
          <cell r="AD303" t="str">
            <v>CUNDINAMARCA</v>
          </cell>
          <cell r="AE303" t="str">
            <v>BOGOTÁ</v>
          </cell>
          <cell r="AF303" t="str">
            <v>MARIA</v>
          </cell>
          <cell r="AG303" t="str">
            <v>SUSANA</v>
          </cell>
          <cell r="AH303" t="str">
            <v>CHACON</v>
          </cell>
          <cell r="AI303" t="str">
            <v>HERNANDEZ</v>
          </cell>
          <cell r="AJ303" t="str">
            <v>NO</v>
          </cell>
          <cell r="AK303" t="str">
            <v>6 NO CONSTITUYÓ GARANTÍAS</v>
          </cell>
          <cell r="AL303" t="str">
            <v>N-A</v>
          </cell>
          <cell r="AM303" t="str">
            <v>N-A</v>
          </cell>
          <cell r="AN303" t="str">
            <v>N-A</v>
          </cell>
          <cell r="AO303" t="str">
            <v>N-A</v>
          </cell>
          <cell r="AP303" t="str">
            <v>SAF-SUBDIRECCION ADMINISTRATIVA Y FINANCIERA</v>
          </cell>
          <cell r="AQ303" t="str">
            <v>GRUPO DE CONTRATOS</v>
          </cell>
          <cell r="AR303" t="str">
            <v>OFICINA ASESORA JURIDICA</v>
          </cell>
          <cell r="AS303" t="str">
            <v>2 SUPERVISOR</v>
          </cell>
          <cell r="AT303" t="str">
            <v>3 CÉDULA DE CIUDADANÍA</v>
          </cell>
          <cell r="AU303">
            <v>40041023</v>
          </cell>
          <cell r="AV303" t="str">
            <v>ANDREA NAYIBE PINZON TORRES</v>
          </cell>
          <cell r="AW303">
            <v>80</v>
          </cell>
          <cell r="AX303">
            <v>2.6666666666666665</v>
          </cell>
          <cell r="BF303">
            <v>45211</v>
          </cell>
          <cell r="BH303">
            <v>45211</v>
          </cell>
          <cell r="BI303">
            <v>45290</v>
          </cell>
          <cell r="BS303" t="str">
            <v>2023420501000299E</v>
          </cell>
          <cell r="BT303">
            <v>13500000</v>
          </cell>
          <cell r="BU303" t="str">
            <v>MYRIAM JANETH GONZALEZ</v>
          </cell>
          <cell r="BV303" t="str">
            <v>https://www.secop.gov.co/CO1BusinessLine/Tendering/BuyerWorkArea/Index?docUniqueIdentifier=CO1.BDOS.5038206</v>
          </cell>
          <cell r="BW303" t="str">
            <v>VIGENTE</v>
          </cell>
          <cell r="BY303" t="str">
            <v>https://community.secop.gov.co/Public/Tendering/OpportunityDetail/Index?noticeUID=CO1.NTC.5052710&amp;isFromPublicArea=True&amp;isModal=False</v>
          </cell>
          <cell r="BZ303" t="str">
            <v>Bogotá</v>
          </cell>
          <cell r="CA303" t="str">
            <v>D.C.</v>
          </cell>
          <cell r="CB303" t="str">
            <v>N-A</v>
          </cell>
          <cell r="CC303">
            <v>45211</v>
          </cell>
          <cell r="CD303" t="str">
            <v>María.chacon</v>
          </cell>
          <cell r="CE303" t="str">
            <v>@parquesnacionales.gov.co</v>
          </cell>
          <cell r="CF303" t="str">
            <v>Paola.erazo@parquesnacionales.gov.co</v>
          </cell>
          <cell r="CG303" t="str">
            <v>ABOGADA</v>
          </cell>
          <cell r="CH303">
            <v>2023</v>
          </cell>
          <cell r="CI303" t="str">
            <v>BANCOLOMBIA</v>
          </cell>
          <cell r="CJ303" t="str">
            <v>AHORROS</v>
          </cell>
          <cell r="CK303" t="str">
            <v>59223284030</v>
          </cell>
          <cell r="CM303" t="str">
            <v>SI</v>
          </cell>
        </row>
        <row r="304">
          <cell r="A304" t="str">
            <v>NC-CPS-300-2023</v>
          </cell>
          <cell r="B304" t="str">
            <v>2 NACIONAL</v>
          </cell>
          <cell r="C304" t="str">
            <v>CD-NC-328-2023</v>
          </cell>
          <cell r="D304">
            <v>300</v>
          </cell>
          <cell r="E304" t="str">
            <v>CARMEN HELENA SEPULVEDA MORA</v>
          </cell>
          <cell r="F304">
            <v>45212</v>
          </cell>
          <cell r="G304" t="str">
            <v>Prestación de servicios profesionales para fortalecer la estrategia de Educación Ambiental en los procesos de planeación de las áreas protegidas y realizar el seguimiento de las acciones proyectadas en las áreas administradas por Parques Nacionales Naturales de Colombia.</v>
          </cell>
          <cell r="H304" t="str">
            <v>PROFESIONAL</v>
          </cell>
          <cell r="I304" t="str">
            <v>2 CONTRATACIÓN DIRECTA</v>
          </cell>
          <cell r="J304" t="str">
            <v>14 PRESTACIÓN DE SERVICIOS</v>
          </cell>
          <cell r="K304" t="str">
            <v>N/A</v>
          </cell>
          <cell r="L304">
            <v>80111600</v>
          </cell>
          <cell r="M304">
            <v>58723</v>
          </cell>
          <cell r="O304">
            <v>124023</v>
          </cell>
          <cell r="P304">
            <v>45212</v>
          </cell>
          <cell r="S304" t="str">
            <v>SIMPLIFICADO</v>
          </cell>
          <cell r="T304">
            <v>6494854</v>
          </cell>
          <cell r="U304">
            <v>17103115</v>
          </cell>
          <cell r="V304" t="str">
            <v>Diecisiete millones ciento tres mil ciento quince pesos</v>
          </cell>
          <cell r="X304" t="str">
            <v>1 PERSONA NATURAL</v>
          </cell>
          <cell r="Y304" t="str">
            <v>3 CÉDULA DE CIUDADANÍA</v>
          </cell>
          <cell r="Z304">
            <v>52771103</v>
          </cell>
          <cell r="AA304" t="str">
            <v>N-A</v>
          </cell>
          <cell r="AB304" t="str">
            <v>11 NO SE DILIGENCIA INFORMACIÓN PARA ESTE FORMULARIO EN ESTE PERÍODO DE REPORTE</v>
          </cell>
          <cell r="AC304" t="str">
            <v>FEMENINO</v>
          </cell>
          <cell r="AD304" t="str">
            <v>CUNDINAMARCA</v>
          </cell>
          <cell r="AE304" t="str">
            <v>BOGOTÁ</v>
          </cell>
          <cell r="AF304" t="str">
            <v>CARMEN</v>
          </cell>
          <cell r="AG304" t="str">
            <v>HELENA</v>
          </cell>
          <cell r="AH304" t="str">
            <v>SEPULVEDA</v>
          </cell>
          <cell r="AI304" t="str">
            <v>MORA</v>
          </cell>
          <cell r="AJ304" t="str">
            <v>NO</v>
          </cell>
          <cell r="AK304" t="str">
            <v>6 NO CONSTITUYÓ GARANTÍAS</v>
          </cell>
          <cell r="AL304" t="str">
            <v>N-A</v>
          </cell>
          <cell r="AM304" t="str">
            <v>N-A</v>
          </cell>
          <cell r="AN304" t="str">
            <v>N-A</v>
          </cell>
          <cell r="AO304" t="str">
            <v>N-A</v>
          </cell>
          <cell r="AP304" t="str">
            <v>SAF-SUBDIRECCION ADMINISTRATIVA Y FINANCIERA</v>
          </cell>
          <cell r="AQ304" t="str">
            <v>GRUPO DE CONTRATOS</v>
          </cell>
          <cell r="AR304" t="str">
            <v>GRUPO DE COMUNICACIONES</v>
          </cell>
          <cell r="AS304" t="str">
            <v>2 SUPERVISOR</v>
          </cell>
          <cell r="AT304" t="str">
            <v>3 CÉDULA DE CIUDADANÍA</v>
          </cell>
          <cell r="AU304">
            <v>79624413</v>
          </cell>
          <cell r="AV304" t="str">
            <v>JORGE ENRIQUE PATIÑO OSPINA</v>
          </cell>
          <cell r="AW304">
            <v>79</v>
          </cell>
          <cell r="AX304">
            <v>2.6333333333333333</v>
          </cell>
          <cell r="BF304">
            <v>45212</v>
          </cell>
          <cell r="BH304">
            <v>45212</v>
          </cell>
          <cell r="BI304">
            <v>45290</v>
          </cell>
          <cell r="BS304" t="str">
            <v>2023420501000300E</v>
          </cell>
          <cell r="BT304">
            <v>17103115</v>
          </cell>
          <cell r="BU304" t="str">
            <v>MYRIAM JANETH GONZALEZ</v>
          </cell>
          <cell r="BV304" t="str">
            <v>https://www.secop.gov.co/CO1BusinessLine/Tendering/BuyerWorkArea/Index?docUniqueIdentifier=CO1.BDOS.4994823</v>
          </cell>
          <cell r="BW304" t="str">
            <v>VIGENTE</v>
          </cell>
          <cell r="BY304" t="str">
            <v>https://community.secop.gov.co/Public/Tendering/OpportunityDetail/Index?noticeUID=CO1.NTC.5061308&amp;isFromPublicArea=True&amp;isModal=False</v>
          </cell>
          <cell r="BZ304" t="str">
            <v>Bogotá</v>
          </cell>
          <cell r="CA304" t="str">
            <v>D.C.</v>
          </cell>
          <cell r="CB304" t="str">
            <v>N-A</v>
          </cell>
          <cell r="CC304">
            <v>45209</v>
          </cell>
          <cell r="CE304" t="str">
            <v>@parquesnacionales.gov.co</v>
          </cell>
          <cell r="CF304" t="str">
            <v>María.chacon@parquesnacionales.gov.co</v>
          </cell>
          <cell r="CG304" t="str">
            <v>LICENCIADA EN BIOLOGIA</v>
          </cell>
          <cell r="CH304">
            <v>2023</v>
          </cell>
          <cell r="CI304" t="str">
            <v>DAVIVIENDA</v>
          </cell>
          <cell r="CJ304" t="str">
            <v>AHORROS</v>
          </cell>
          <cell r="CK304" t="str">
            <v>474670009445</v>
          </cell>
          <cell r="CM304" t="str">
            <v>NO</v>
          </cell>
        </row>
        <row r="305">
          <cell r="A305" t="str">
            <v>NC-CPS-301-2023</v>
          </cell>
          <cell r="B305" t="str">
            <v>2 NACIONAL</v>
          </cell>
          <cell r="C305" t="str">
            <v>CD-NC-333-2023</v>
          </cell>
          <cell r="D305">
            <v>301</v>
          </cell>
          <cell r="E305" t="str">
            <v>LIZETH ALEXANDRA PRIETO GONZÁLEZ</v>
          </cell>
          <cell r="F305">
            <v>45212</v>
          </cell>
          <cell r="G305" t="str">
            <v>Prestar servicios profesionales al Grupo de Gestión Financiera en lo relacionado con aspectos la gestión de cartera de Parques Nacionales Naturales de Colombia y de la Subcuenta FONAM - Parques y apoyar aspectos relacionados con el proceso de recursos financieros de la Entidad en virtud del fortalecimiento a la capacidad institucional.</v>
          </cell>
          <cell r="H305" t="str">
            <v>PROFESIONAL</v>
          </cell>
          <cell r="I305" t="str">
            <v>2 CONTRATACIÓN DIRECTA</v>
          </cell>
          <cell r="J305" t="str">
            <v>14 PRESTACIÓN DE SERVICIOS</v>
          </cell>
          <cell r="K305" t="str">
            <v>N/A</v>
          </cell>
          <cell r="L305">
            <v>80111600</v>
          </cell>
          <cell r="M305">
            <v>60423</v>
          </cell>
          <cell r="O305">
            <v>124123</v>
          </cell>
          <cell r="P305">
            <v>45212</v>
          </cell>
          <cell r="S305" t="str">
            <v>SIMPLIFICADO</v>
          </cell>
          <cell r="T305">
            <v>6494854</v>
          </cell>
          <cell r="U305">
            <v>17103116</v>
          </cell>
          <cell r="V305" t="str">
            <v>Diecisiete millones ciento tres mil ciento dieciséis pesos</v>
          </cell>
          <cell r="X305" t="str">
            <v>1 PERSONA NATURAL</v>
          </cell>
          <cell r="Y305" t="str">
            <v>3 CÉDULA DE CIUDADANÍA</v>
          </cell>
          <cell r="Z305">
            <v>1072365766</v>
          </cell>
          <cell r="AA305" t="str">
            <v>N-A</v>
          </cell>
          <cell r="AB305" t="str">
            <v>11 NO SE DILIGENCIA INFORMACIÓN PARA ESTE FORMULARIO EN ESTE PERÍODO DE REPORTE</v>
          </cell>
          <cell r="AC305" t="str">
            <v>FEMENINO</v>
          </cell>
          <cell r="AD305" t="str">
            <v>CUNDINAMARCA</v>
          </cell>
          <cell r="AE305" t="str">
            <v>GUACHETA</v>
          </cell>
          <cell r="AF305" t="str">
            <v>LIZETH</v>
          </cell>
          <cell r="AG305" t="str">
            <v>ALEXANDRA</v>
          </cell>
          <cell r="AH305" t="str">
            <v>PRIETO</v>
          </cell>
          <cell r="AI305" t="str">
            <v>GONZÁLEZ</v>
          </cell>
          <cell r="AJ305" t="str">
            <v>NO</v>
          </cell>
          <cell r="AK305" t="str">
            <v>6 NO CONSTITUYÓ GARANTÍAS</v>
          </cell>
          <cell r="AL305" t="str">
            <v>N-A</v>
          </cell>
          <cell r="AM305" t="str">
            <v>N-A</v>
          </cell>
          <cell r="AN305" t="str">
            <v>N-A</v>
          </cell>
          <cell r="AO305" t="str">
            <v>N-A</v>
          </cell>
          <cell r="AP305" t="str">
            <v>SAF-SUBDIRECCION ADMINISTRATIVA Y FINANCIERA</v>
          </cell>
          <cell r="AQ305" t="str">
            <v>GRUPO DE CONTRATOS</v>
          </cell>
          <cell r="AR305" t="str">
            <v>GRUPO DE GESTIÓN FINANCIERA</v>
          </cell>
          <cell r="AS305" t="str">
            <v>2 SUPERVISOR</v>
          </cell>
          <cell r="AT305" t="str">
            <v>3 CÉDULA DE CIUDADANÍA</v>
          </cell>
          <cell r="AU305">
            <v>52384904</v>
          </cell>
          <cell r="AV305" t="str">
            <v>MILENA CRUZ SANDOVAL</v>
          </cell>
          <cell r="AW305">
            <v>79</v>
          </cell>
          <cell r="AX305">
            <v>2.6333333333333333</v>
          </cell>
          <cell r="BF305">
            <v>45212</v>
          </cell>
          <cell r="BH305">
            <v>45212</v>
          </cell>
          <cell r="BI305">
            <v>45290</v>
          </cell>
          <cell r="BS305" t="str">
            <v>2023420501000301E</v>
          </cell>
          <cell r="BT305">
            <v>17103116</v>
          </cell>
          <cell r="BU305" t="str">
            <v>EDNA ROCIO CASTRO</v>
          </cell>
          <cell r="BV305" t="str">
            <v>https://www.secop.gov.co/CO1BusinessLine/Tendering/BuyerWorkArea/Index?docUniqueIdentifier=CO1.BDOS.5044894</v>
          </cell>
          <cell r="BW305" t="str">
            <v>VIGENTE</v>
          </cell>
          <cell r="BY305" t="str">
            <v>https://community.secop.gov.co/Public/Tendering/OpportunityDetail/Index?noticeUID=CO1.NTC.5063863&amp;isFromPublicArea=True&amp;isModal=False</v>
          </cell>
          <cell r="BZ305" t="str">
            <v>Bogotá</v>
          </cell>
          <cell r="CA305" t="str">
            <v>D.C.</v>
          </cell>
          <cell r="CB305" t="str">
            <v>N-A</v>
          </cell>
          <cell r="CC305">
            <v>45212</v>
          </cell>
          <cell r="CD305" t="str">
            <v>Lizeth.prieto</v>
          </cell>
          <cell r="CE305" t="str">
            <v>@parquesnacionales.gov.co</v>
          </cell>
          <cell r="CF305" t="str">
            <v>@parquesnacionales.gov.co</v>
          </cell>
          <cell r="CG305" t="str">
            <v>CONTADORA PÚBLICA</v>
          </cell>
          <cell r="CH305">
            <v>2023</v>
          </cell>
          <cell r="CI305" t="str">
            <v>CAJA SOCIAL</v>
          </cell>
          <cell r="CJ305" t="str">
            <v>AHORROS</v>
          </cell>
          <cell r="CK305" t="str">
            <v>24036330908</v>
          </cell>
          <cell r="CM305" t="str">
            <v>NO</v>
          </cell>
        </row>
        <row r="306">
          <cell r="A306" t="str">
            <v>NC-CPS-302-2023</v>
          </cell>
          <cell r="B306" t="str">
            <v>2 NACIONAL</v>
          </cell>
          <cell r="C306" t="str">
            <v>CD-NC-336-2023</v>
          </cell>
          <cell r="D306">
            <v>302</v>
          </cell>
          <cell r="E306" t="str">
            <v>JOHN EDWARD TORRES PINILLA</v>
          </cell>
          <cell r="F306">
            <v>45212</v>
          </cell>
          <cell r="G306" t="str">
            <v>Prestacion de servicios profesionales para apoyar en la orientacion financiera, analisis y seguimiento contable de la ejecucion de recuros que permitan el cumplimiento de la misión institucional e indicadores y metas del programa herencia colombia año 1 de conformidad con la normativa vigente, lineamientos y procedimientos establecidos</v>
          </cell>
          <cell r="H306" t="str">
            <v>PROFESIONAL</v>
          </cell>
          <cell r="I306" t="str">
            <v>2 CONTRATACIÓN DIRECTA</v>
          </cell>
          <cell r="J306" t="str">
            <v>14 PRESTACIÓN DE SERVICIOS</v>
          </cell>
          <cell r="K306" t="str">
            <v>N/A</v>
          </cell>
          <cell r="L306">
            <v>80111600</v>
          </cell>
          <cell r="M306">
            <v>60323</v>
          </cell>
          <cell r="O306">
            <v>124223</v>
          </cell>
          <cell r="P306">
            <v>45212</v>
          </cell>
          <cell r="S306" t="str">
            <v>SIMPLIFICADO</v>
          </cell>
          <cell r="T306">
            <v>6884546</v>
          </cell>
          <cell r="U306">
            <v>17899820</v>
          </cell>
          <cell r="V306" t="str">
            <v>Diecisiete millones ochocientos noventa y nueve mil ochocientos veinte pesos</v>
          </cell>
          <cell r="X306" t="str">
            <v>1 PERSONA NATURAL</v>
          </cell>
          <cell r="Y306" t="str">
            <v>3 CÉDULA DE CIUDADANÍA</v>
          </cell>
          <cell r="Z306">
            <v>7316081</v>
          </cell>
          <cell r="AA306" t="str">
            <v>N-A</v>
          </cell>
          <cell r="AB306" t="str">
            <v>11 NO SE DILIGENCIA INFORMACIÓN PARA ESTE FORMULARIO EN ESTE PERÍODO DE REPORTE</v>
          </cell>
          <cell r="AC306" t="str">
            <v>MASCULINO</v>
          </cell>
          <cell r="AD306" t="str">
            <v>CUNDINAMARCA</v>
          </cell>
          <cell r="AE306" t="str">
            <v>BOGOTÁ</v>
          </cell>
          <cell r="AF306" t="str">
            <v>JOHN</v>
          </cell>
          <cell r="AG306" t="str">
            <v>EDWARD</v>
          </cell>
          <cell r="AH306" t="str">
            <v>TORRES</v>
          </cell>
          <cell r="AI306" t="str">
            <v>PINILLA</v>
          </cell>
          <cell r="AJ306" t="str">
            <v>NO</v>
          </cell>
          <cell r="AK306" t="str">
            <v>6 NO CONSTITUYÓ GARANTÍAS</v>
          </cell>
          <cell r="AL306" t="str">
            <v>N-A</v>
          </cell>
          <cell r="AM306" t="str">
            <v>N-A</v>
          </cell>
          <cell r="AN306" t="str">
            <v>N-A</v>
          </cell>
          <cell r="AO306" t="str">
            <v>N-A</v>
          </cell>
          <cell r="AP306" t="str">
            <v>SAF-SUBDIRECCION ADMINISTRATIVA Y FINANCIERA</v>
          </cell>
          <cell r="AQ306" t="str">
            <v>GRUPO DE CONTRATOS</v>
          </cell>
          <cell r="AR306" t="str">
            <v>GRUPO DE GESTIÓN FINANCIERA</v>
          </cell>
          <cell r="AS306" t="str">
            <v>2 SUPERVISOR</v>
          </cell>
          <cell r="AT306" t="str">
            <v>3 CÉDULA DE CIUDADANÍA</v>
          </cell>
          <cell r="AU306">
            <v>52384904</v>
          </cell>
          <cell r="AV306" t="str">
            <v>MILENA CRUZ SANDOVAL</v>
          </cell>
          <cell r="AW306">
            <v>78</v>
          </cell>
          <cell r="AX306">
            <v>2.6</v>
          </cell>
          <cell r="BF306">
            <v>45212</v>
          </cell>
          <cell r="BH306">
            <v>45212</v>
          </cell>
          <cell r="BI306">
            <v>45290</v>
          </cell>
          <cell r="BS306" t="str">
            <v>2023420501000302E</v>
          </cell>
          <cell r="BT306">
            <v>17899820</v>
          </cell>
          <cell r="BU306" t="str">
            <v>LUZ JANETH VILLALBA SUAREZ</v>
          </cell>
          <cell r="BV306" t="str">
            <v>https://www.secop.gov.co/CO1BusinessLine/Tendering/BuyerWorkArea/Index?docUniqueIdentifier=CO1.BDOS.5051494</v>
          </cell>
          <cell r="BW306" t="str">
            <v>VIGENTE</v>
          </cell>
          <cell r="BY306" t="str">
            <v>https://community.secop.gov.co/Public/Tendering/OpportunityDetail/Index?noticeUID=CO1.NTC.5065934&amp;isFromPublicArea=True&amp;isModal=False</v>
          </cell>
          <cell r="BZ306" t="str">
            <v>Bogotá</v>
          </cell>
          <cell r="CA306" t="str">
            <v>D.C.</v>
          </cell>
          <cell r="CB306" t="str">
            <v>N-A</v>
          </cell>
          <cell r="CC306">
            <v>45212</v>
          </cell>
          <cell r="CE306" t="str">
            <v>@parquesnacionales.gov.co</v>
          </cell>
          <cell r="CF306" t="str">
            <v>Lizeth.prieto@parquesnacionales.gov.co</v>
          </cell>
          <cell r="CG306" t="str">
            <v>CONTADOR PUBLICO</v>
          </cell>
          <cell r="CH306">
            <v>2023</v>
          </cell>
          <cell r="CI306" t="str">
            <v>DAVIVIENDA</v>
          </cell>
          <cell r="CJ306" t="str">
            <v>AHORROS</v>
          </cell>
          <cell r="CK306" t="str">
            <v>488435002669</v>
          </cell>
          <cell r="CM306" t="str">
            <v>SI</v>
          </cell>
        </row>
        <row r="307">
          <cell r="A307" t="str">
            <v>NC-CPS-303-2023</v>
          </cell>
          <cell r="B307" t="str">
            <v>2 NACIONAL</v>
          </cell>
          <cell r="C307" t="str">
            <v>CD-NC-335-2023</v>
          </cell>
          <cell r="D307">
            <v>303</v>
          </cell>
          <cell r="E307" t="str">
            <v>PILAR LEMUS ESPINOSA</v>
          </cell>
          <cell r="F307">
            <v>45217</v>
          </cell>
          <cell r="G307" t="str">
            <v>Prestar servicios profesionales para la inclusión y el desarrollo metodológico del enfoque de paz con la naturaleza en el modelo pedagógico de Parques Nacionales Naturales de Colombia.</v>
          </cell>
          <cell r="H307" t="str">
            <v>PROFESIONAL</v>
          </cell>
          <cell r="I307" t="str">
            <v>2 CONTRATACIÓN DIRECTA</v>
          </cell>
          <cell r="J307" t="str">
            <v>14 PRESTACIÓN DE SERVICIOS</v>
          </cell>
          <cell r="K307" t="str">
            <v>N/A</v>
          </cell>
          <cell r="L307">
            <v>80111600</v>
          </cell>
          <cell r="M307">
            <v>55423</v>
          </cell>
          <cell r="O307">
            <v>124623</v>
          </cell>
          <cell r="P307">
            <v>45217</v>
          </cell>
          <cell r="S307" t="str">
            <v>SIMPLIFICADO</v>
          </cell>
          <cell r="T307">
            <v>7735475</v>
          </cell>
          <cell r="U307">
            <v>20627933</v>
          </cell>
          <cell r="V307" t="str">
            <v>Veinte millones seiscientos veintisiete mil novecientos treinta y tres pesos</v>
          </cell>
          <cell r="X307" t="str">
            <v>1 PERSONA NATURAL</v>
          </cell>
          <cell r="Y307" t="str">
            <v>3 CÉDULA DE CIUDADANÍA</v>
          </cell>
          <cell r="Z307">
            <v>51984445</v>
          </cell>
          <cell r="AA307" t="str">
            <v>N-A</v>
          </cell>
          <cell r="AB307" t="str">
            <v>11 NO SE DILIGENCIA INFORMACIÓN PARA ESTE FORMULARIO EN ESTE PERÍODO DE REPORTE</v>
          </cell>
          <cell r="AC307" t="str">
            <v>FEMENINO</v>
          </cell>
          <cell r="AD307" t="str">
            <v>CUNDINAMARCA</v>
          </cell>
          <cell r="AE307" t="str">
            <v>BOGOTÁ</v>
          </cell>
          <cell r="AF307" t="str">
            <v>PILAR</v>
          </cell>
          <cell r="AH307" t="str">
            <v>LEMUS</v>
          </cell>
          <cell r="AI307" t="str">
            <v>ESPINOSA</v>
          </cell>
          <cell r="AJ307" t="str">
            <v>NO</v>
          </cell>
          <cell r="AK307" t="str">
            <v>6 NO CONSTITUYÓ GARANTÍAS</v>
          </cell>
          <cell r="AL307" t="str">
            <v>N-A</v>
          </cell>
          <cell r="AM307" t="str">
            <v>N-A</v>
          </cell>
          <cell r="AN307" t="str">
            <v>N-A</v>
          </cell>
          <cell r="AO307" t="str">
            <v>N-A</v>
          </cell>
          <cell r="AP307" t="str">
            <v>SAF-SUBDIRECCION ADMINISTRATIVA Y FINANCIERA</v>
          </cell>
          <cell r="AQ307" t="str">
            <v>GRUPO DE CONTRATOS</v>
          </cell>
          <cell r="AR307" t="str">
            <v>GRUPO DE COMUNICACIONES</v>
          </cell>
          <cell r="AS307" t="str">
            <v>2 SUPERVISOR</v>
          </cell>
          <cell r="AT307" t="str">
            <v>3 CÉDULA DE CIUDADANÍA</v>
          </cell>
          <cell r="AU307">
            <v>79624413</v>
          </cell>
          <cell r="AV307" t="str">
            <v>JORGE ENRIQUE PATIÑO OSPINA</v>
          </cell>
          <cell r="AW307">
            <v>79</v>
          </cell>
          <cell r="AX307">
            <v>2.6333333333333333</v>
          </cell>
          <cell r="BF307">
            <v>45217</v>
          </cell>
          <cell r="BH307">
            <v>45217</v>
          </cell>
          <cell r="BI307">
            <v>45290</v>
          </cell>
          <cell r="BS307" t="str">
            <v>2023420501000303E</v>
          </cell>
          <cell r="BT307">
            <v>20627933</v>
          </cell>
          <cell r="BU307" t="str">
            <v>MYRIAM JANETH GONZALEZ</v>
          </cell>
          <cell r="BV307" t="str">
            <v>https://www.secop.gov.co/CO1BusinessLine/Tendering/BuyerWorkArea/Index?docUniqueIdentifier=CO1.BDOS.5048596</v>
          </cell>
          <cell r="BW307" t="str">
            <v>VIGENTE</v>
          </cell>
          <cell r="BY307" t="str">
            <v>https://community.secop.gov.co/Public/Tendering/OpportunityDetail/Index?noticeUID=CO1.NTC.5063762&amp;isFromPublicArea=True&amp;isModal=False</v>
          </cell>
          <cell r="BZ307" t="str">
            <v>Bogotá</v>
          </cell>
          <cell r="CA307" t="str">
            <v>D.C.</v>
          </cell>
          <cell r="CB307" t="str">
            <v>N-A</v>
          </cell>
          <cell r="CC307">
            <v>45217</v>
          </cell>
          <cell r="CE307" t="str">
            <v>@parquesnacionales.gov.co</v>
          </cell>
          <cell r="CF307" t="str">
            <v>@parquesnacionales.gov.co</v>
          </cell>
          <cell r="CG307" t="str">
            <v>PSICOLOGA</v>
          </cell>
          <cell r="CH307">
            <v>2023</v>
          </cell>
          <cell r="CI307" t="str">
            <v>DAVIVIENDA</v>
          </cell>
          <cell r="CJ307" t="str">
            <v>AHORROS</v>
          </cell>
          <cell r="CK307" t="str">
            <v>008870306696</v>
          </cell>
          <cell r="CM307" t="str">
            <v>SI</v>
          </cell>
        </row>
        <row r="308">
          <cell r="A308" t="str">
            <v>NC-CPS-304-2023</v>
          </cell>
          <cell r="B308" t="str">
            <v>2 NACIONAL</v>
          </cell>
          <cell r="C308" t="str">
            <v>CD-NC-332-2023</v>
          </cell>
          <cell r="D308">
            <v>304</v>
          </cell>
          <cell r="E308" t="str">
            <v>LUISA FERNANDA SALAZAR JIMENEZ</v>
          </cell>
          <cell r="F308">
            <v>45217</v>
          </cell>
          <cell r="G308" t="str">
            <v>Prestar los servicios profesionales en la Oficina Asesora Jurídica de Parques Nacionales Naturales de Colombia, para la gestión predial de la entidad, en especial, en relación con las actuaciones administrativas requeridas para la creación de folios de matrícula inmobiliaria, adquisición predial, trámite registral de la limitación del dominio y demás actuaciones que se requieran.</v>
          </cell>
          <cell r="H308" t="str">
            <v>PROFESIONAL</v>
          </cell>
          <cell r="I308" t="str">
            <v>2 CONTRATACIÓN DIRECTA</v>
          </cell>
          <cell r="J308" t="str">
            <v>14 PRESTACIÓN DE SERVICIOS</v>
          </cell>
          <cell r="K308" t="str">
            <v>N/A</v>
          </cell>
          <cell r="L308">
            <v>80111600</v>
          </cell>
          <cell r="M308">
            <v>59223</v>
          </cell>
          <cell r="O308">
            <v>124723</v>
          </cell>
          <cell r="P308">
            <v>45217</v>
          </cell>
          <cell r="S308" t="str">
            <v>SIMPLIFICADO</v>
          </cell>
          <cell r="T308">
            <v>5000000</v>
          </cell>
          <cell r="U308">
            <v>13166667</v>
          </cell>
          <cell r="V308" t="str">
            <v>Trece millones ciento sesenta y seis mil seiscientos sesenta y siete pesos</v>
          </cell>
          <cell r="X308" t="str">
            <v>1 PERSONA NATURAL</v>
          </cell>
          <cell r="Y308" t="str">
            <v>3 CÉDULA DE CIUDADANÍA</v>
          </cell>
          <cell r="Z308">
            <v>53122277</v>
          </cell>
          <cell r="AA308" t="str">
            <v>N-A</v>
          </cell>
          <cell r="AB308" t="str">
            <v>11 NO SE DILIGENCIA INFORMACIÓN PARA ESTE FORMULARIO EN ESTE PERÍODO DE REPORTE</v>
          </cell>
          <cell r="AC308" t="str">
            <v>FEMENINO</v>
          </cell>
          <cell r="AD308" t="str">
            <v>CUNDINAMARCA</v>
          </cell>
          <cell r="AE308" t="str">
            <v>BOGOTÁ</v>
          </cell>
          <cell r="AF308" t="str">
            <v>LUISA</v>
          </cell>
          <cell r="AG308" t="str">
            <v>FERNANDA</v>
          </cell>
          <cell r="AH308" t="str">
            <v>SALAZAR</v>
          </cell>
          <cell r="AI308" t="str">
            <v>JIMENEZ</v>
          </cell>
          <cell r="AJ308" t="str">
            <v>NO</v>
          </cell>
          <cell r="AK308" t="str">
            <v>6 NO CONSTITUYÓ GARANTÍAS</v>
          </cell>
          <cell r="AL308" t="str">
            <v>N-A</v>
          </cell>
          <cell r="AM308" t="str">
            <v>N-A</v>
          </cell>
          <cell r="AN308" t="str">
            <v>N-A</v>
          </cell>
          <cell r="AO308" t="str">
            <v>N-A</v>
          </cell>
          <cell r="AP308" t="str">
            <v>SAF-SUBDIRECCION ADMINISTRATIVA Y FINANCIERA</v>
          </cell>
          <cell r="AQ308" t="str">
            <v>GRUPO DE CONTRATOS</v>
          </cell>
          <cell r="AR308" t="str">
            <v>OFICINA ASESORA JURIDICA</v>
          </cell>
          <cell r="AS308" t="str">
            <v>2 SUPERVISOR</v>
          </cell>
          <cell r="AT308" t="str">
            <v>3 CÉDULA DE CIUDADANÍA</v>
          </cell>
          <cell r="AU308">
            <v>40041023</v>
          </cell>
          <cell r="AV308" t="str">
            <v>ANDREA NAYIBE PINZON TORRES</v>
          </cell>
          <cell r="AW308">
            <v>80</v>
          </cell>
          <cell r="AX308">
            <v>2.6666666666666665</v>
          </cell>
          <cell r="BF308">
            <v>45217</v>
          </cell>
          <cell r="BH308">
            <v>45217</v>
          </cell>
          <cell r="BI308">
            <v>45290</v>
          </cell>
          <cell r="BS308" t="str">
            <v>2023420501000304E</v>
          </cell>
          <cell r="BT308">
            <v>13166667</v>
          </cell>
          <cell r="BU308" t="str">
            <v>MYRIAM JANETH GONZALEZ</v>
          </cell>
          <cell r="BV308" t="str">
            <v>https://www.secop.gov.co/CO1BusinessLine/Tendering/BuyerWorkArea/Index?docUniqueIdentifier=CO1.BDOS.5043282</v>
          </cell>
          <cell r="BW308" t="str">
            <v>VIGENTE</v>
          </cell>
          <cell r="BY308" t="str">
            <v>https://community.secop.gov.co/Public/Tendering/OpportunityDetail/Index?noticeUID=CO1.NTC.5071039&amp;isFromPublicArea=True&amp;isModal=False</v>
          </cell>
          <cell r="BZ308" t="str">
            <v>Bogotá</v>
          </cell>
          <cell r="CA308" t="str">
            <v>D.C.</v>
          </cell>
          <cell r="CB308" t="str">
            <v>N-A</v>
          </cell>
          <cell r="CC308">
            <v>45217</v>
          </cell>
          <cell r="CD308" t="str">
            <v>Luisa.salazar</v>
          </cell>
          <cell r="CE308" t="str">
            <v>@parquesnacionales.gov.co</v>
          </cell>
          <cell r="CF308" t="str">
            <v>@parquesnacionales.gov.co</v>
          </cell>
          <cell r="CG308" t="str">
            <v>ABOGADA</v>
          </cell>
          <cell r="CH308">
            <v>2023</v>
          </cell>
          <cell r="CI308" t="str">
            <v>CAJA SOCIAL</v>
          </cell>
          <cell r="CJ308" t="str">
            <v>AHORROS</v>
          </cell>
          <cell r="CK308" t="str">
            <v>24101359346</v>
          </cell>
          <cell r="CL308" t="str">
            <v>18/03/1985</v>
          </cell>
          <cell r="CM308" t="str">
            <v>SI</v>
          </cell>
        </row>
        <row r="309">
          <cell r="A309" t="str">
            <v>NC-CPS-305-2023</v>
          </cell>
          <cell r="B309" t="str">
            <v>2 NACIONAL</v>
          </cell>
          <cell r="C309" t="str">
            <v>CD-NC-339-2023</v>
          </cell>
          <cell r="D309">
            <v>305</v>
          </cell>
          <cell r="E309" t="str">
            <v>IVONNE LUCIA GUERRERO ROJAS</v>
          </cell>
          <cell r="F309">
            <v>45217</v>
          </cell>
          <cell r="G309" t="str">
            <v>Prestación de servicios profesionales para asesorar jurídicamente en materia contractual y de cooperación internacional a la Subdirección de Gestión y Manejo de Áreas protegidas, y sus grupos adscritos, con el fin de garantizar el cumplimiento de la normatividad en los procesos de contratación que se deban adelantar en virtud de las funciones asignadas.</v>
          </cell>
          <cell r="H309" t="str">
            <v>PROFESIONAL</v>
          </cell>
          <cell r="I309" t="str">
            <v>2 CONTRATACIÓN DIRECTA</v>
          </cell>
          <cell r="J309" t="str">
            <v>14 PRESTACIÓN DE SERVICIOS</v>
          </cell>
          <cell r="K309" t="str">
            <v>N/A</v>
          </cell>
          <cell r="L309">
            <v>80111600</v>
          </cell>
          <cell r="M309">
            <v>59523</v>
          </cell>
          <cell r="O309">
            <v>124823</v>
          </cell>
          <cell r="P309">
            <v>45217</v>
          </cell>
          <cell r="S309" t="str">
            <v>SIMPLIFICADO</v>
          </cell>
          <cell r="T309">
            <v>12639905</v>
          </cell>
          <cell r="U309">
            <v>31178432</v>
          </cell>
          <cell r="V309" t="str">
            <v>Treinta y un millones ciento setenta y ocho mil cuatrocientos treinta y dos pesos</v>
          </cell>
          <cell r="X309" t="str">
            <v>1 PERSONA NATURAL</v>
          </cell>
          <cell r="Y309" t="str">
            <v>3 CÉDULA DE CIUDADANÍA</v>
          </cell>
          <cell r="Z309">
            <v>52327225</v>
          </cell>
          <cell r="AA309" t="str">
            <v>N-A</v>
          </cell>
          <cell r="AB309" t="str">
            <v>11 NO SE DILIGENCIA INFORMACIÓN PARA ESTE FORMULARIO EN ESTE PERÍODO DE REPORTE</v>
          </cell>
          <cell r="AC309" t="str">
            <v>FEMENINO</v>
          </cell>
          <cell r="AD309" t="str">
            <v>CUNDINAMARCA</v>
          </cell>
          <cell r="AE309" t="str">
            <v>BOGOTÁ</v>
          </cell>
          <cell r="AF309" t="str">
            <v>IVONNE</v>
          </cell>
          <cell r="AG309" t="str">
            <v>LUCIA</v>
          </cell>
          <cell r="AH309" t="str">
            <v>GUERRERO</v>
          </cell>
          <cell r="AI309" t="str">
            <v>ROJAS</v>
          </cell>
          <cell r="AJ309" t="str">
            <v>NO</v>
          </cell>
          <cell r="AK309" t="str">
            <v>6 NO CONSTITUYÓ GARANTÍAS</v>
          </cell>
          <cell r="AL309" t="str">
            <v>N-A</v>
          </cell>
          <cell r="AM309" t="str">
            <v>N-A</v>
          </cell>
          <cell r="AN309" t="str">
            <v>N-A</v>
          </cell>
          <cell r="AO309" t="str">
            <v>N-A</v>
          </cell>
          <cell r="AP309" t="str">
            <v>SGMAP-SUBDIRECCION DE GESTION Y MANEJO DE AREAS PROTEGIDAS</v>
          </cell>
          <cell r="AQ309" t="str">
            <v>GRUPO DE CONTRATOS</v>
          </cell>
          <cell r="AR309" t="str">
            <v>SUBDIRECCIÓN DE GESTIÓN Y MANEJO Y ÁREAS PROTEGIDAS</v>
          </cell>
          <cell r="AS309" t="str">
            <v>2 SUPERVISOR</v>
          </cell>
          <cell r="AT309" t="str">
            <v>3 CÉDULA DE CIUDADANÍA</v>
          </cell>
          <cell r="AU309">
            <v>52197050</v>
          </cell>
          <cell r="AV309" t="str">
            <v>EDNA MARIA CAROLINA JARRO FAJARDO</v>
          </cell>
          <cell r="AW309">
            <v>74</v>
          </cell>
          <cell r="AX309">
            <v>2.4666666666666668</v>
          </cell>
          <cell r="BF309">
            <v>45217</v>
          </cell>
          <cell r="BH309">
            <v>45217</v>
          </cell>
          <cell r="BI309">
            <v>45290</v>
          </cell>
          <cell r="BS309" t="str">
            <v>2023420501000305E</v>
          </cell>
          <cell r="BT309">
            <v>31178432</v>
          </cell>
          <cell r="BU309" t="str">
            <v>LUZ JANETH VILLALBA SUAREZ</v>
          </cell>
          <cell r="BV309" t="str">
            <v>https://www.secop.gov.co/CO1BusinessLine/Tendering/BuyerWorkArea/Index?docUniqueIdentifier=CO1.BDOS.5054538</v>
          </cell>
          <cell r="BW309" t="str">
            <v>VIGENTE</v>
          </cell>
          <cell r="BY309" t="str">
            <v>https://community.secop.gov.co/Public/Tendering/OpportunityDetail/Index?noticeUID=CO1.NTC.5075098&amp;isFromPublicArea=True&amp;isModal=False</v>
          </cell>
          <cell r="BZ309" t="str">
            <v>Bogotá</v>
          </cell>
          <cell r="CA309" t="str">
            <v>D.C.</v>
          </cell>
          <cell r="CB309" t="str">
            <v>N-A</v>
          </cell>
          <cell r="CC309">
            <v>45216</v>
          </cell>
          <cell r="CD309" t="str">
            <v>Ivonne.guerrero</v>
          </cell>
          <cell r="CE309" t="str">
            <v>@parquesnacionales.gov.co</v>
          </cell>
          <cell r="CF309" t="str">
            <v>Luisa.salazar@parquesnacionales.gov.co</v>
          </cell>
          <cell r="CG309" t="str">
            <v>ABOGADA</v>
          </cell>
          <cell r="CH309">
            <v>2023</v>
          </cell>
          <cell r="CI309" t="str">
            <v>BBVA</v>
          </cell>
          <cell r="CJ309" t="str">
            <v>AHORROS</v>
          </cell>
          <cell r="CK309" t="str">
            <v>178299376</v>
          </cell>
          <cell r="CL309" t="str">
            <v>14/03/1978</v>
          </cell>
          <cell r="CM309" t="str">
            <v>NO</v>
          </cell>
        </row>
        <row r="310">
          <cell r="A310" t="str">
            <v>NC-CPS-306-2023</v>
          </cell>
          <cell r="B310" t="str">
            <v>2 NACIONAL</v>
          </cell>
          <cell r="C310" t="str">
            <v>CD-NC-334-2023</v>
          </cell>
          <cell r="D310">
            <v>306</v>
          </cell>
          <cell r="E310" t="str">
            <v>ALEJANDRA PEÑA NIETO</v>
          </cell>
          <cell r="F310">
            <v>45218</v>
          </cell>
          <cell r="G310" t="str">
            <v>Prestación de servicios profesionales para la implementación y seguimiento de la política pública CONPES 4050, para la consolidación del SINAP, desde la Subdirección de Gestión y Manejo de Áreas Protegidas, en lo relacionado con el objetivo 3 de manejo efectivo de las áreas protegidas, así como contribuir con los reportes que se deban hacer sobre el mismo tema y de otros objetivos de la Política.</v>
          </cell>
          <cell r="H310" t="str">
            <v>PROFESIONAL</v>
          </cell>
          <cell r="I310" t="str">
            <v>2 CONTRATACIÓN DIRECTA</v>
          </cell>
          <cell r="J310" t="str">
            <v>14 PRESTACIÓN DE SERVICIOS</v>
          </cell>
          <cell r="K310" t="str">
            <v>N/A</v>
          </cell>
          <cell r="L310">
            <v>80111600</v>
          </cell>
          <cell r="M310">
            <v>58223</v>
          </cell>
          <cell r="O310">
            <v>125823</v>
          </cell>
          <cell r="P310">
            <v>45218</v>
          </cell>
          <cell r="S310" t="str">
            <v>SIMPLIFICADO</v>
          </cell>
          <cell r="T310">
            <v>6884546</v>
          </cell>
          <cell r="U310">
            <v>18129304</v>
          </cell>
          <cell r="V310" t="str">
            <v>Dieciocho millones ciento veintinueve mil trescientos cuatro pesos</v>
          </cell>
          <cell r="X310" t="str">
            <v>1 PERSONA NATURAL</v>
          </cell>
          <cell r="Y310" t="str">
            <v>3 CÉDULA DE CIUDADANÍA</v>
          </cell>
          <cell r="Z310">
            <v>1130608541</v>
          </cell>
          <cell r="AA310" t="str">
            <v>N-A</v>
          </cell>
          <cell r="AB310" t="str">
            <v>11 NO SE DILIGENCIA INFORMACIÓN PARA ESTE FORMULARIO EN ESTE PERÍODO DE REPORTE</v>
          </cell>
          <cell r="AC310" t="str">
            <v>FEMENINO</v>
          </cell>
          <cell r="AD310" t="str">
            <v>VALLE DEL CAUCA</v>
          </cell>
          <cell r="AE310" t="str">
            <v>CALI</v>
          </cell>
          <cell r="AF310" t="str">
            <v>ALEJANDRA</v>
          </cell>
          <cell r="AH310" t="str">
            <v>PEÑA</v>
          </cell>
          <cell r="AI310" t="str">
            <v>NIETO</v>
          </cell>
          <cell r="AJ310" t="str">
            <v>NO</v>
          </cell>
          <cell r="AK310" t="str">
            <v>6 NO CONSTITUYÓ GARANTÍAS</v>
          </cell>
          <cell r="AL310" t="str">
            <v>N-A</v>
          </cell>
          <cell r="AM310" t="str">
            <v>N-A</v>
          </cell>
          <cell r="AN310" t="str">
            <v>N-A</v>
          </cell>
          <cell r="AO310" t="str">
            <v>N-A</v>
          </cell>
          <cell r="AP310" t="str">
            <v>SGMAP-SUBDIRECCION DE GESTION Y MANEJO DE AREAS PROTEGIDAS</v>
          </cell>
          <cell r="AQ310" t="str">
            <v>GRUPO DE CONTRATOS</v>
          </cell>
          <cell r="AR310" t="str">
            <v>GRUPO DE GESTIÓN E INTEGRACIÓN DEL SINAP</v>
          </cell>
          <cell r="AS310" t="str">
            <v>2 SUPERVISOR</v>
          </cell>
          <cell r="AT310" t="str">
            <v>3 CÉDULA DE CIUDADANÍA</v>
          </cell>
          <cell r="AU310">
            <v>5947992</v>
          </cell>
          <cell r="AV310" t="str">
            <v>LUIS ALBERTO CRUZ COLORADO</v>
          </cell>
          <cell r="AW310">
            <v>74</v>
          </cell>
          <cell r="AX310">
            <v>2.4666666666666668</v>
          </cell>
          <cell r="BF310">
            <v>45218</v>
          </cell>
          <cell r="BH310">
            <v>45218</v>
          </cell>
          <cell r="BI310">
            <v>45290</v>
          </cell>
          <cell r="BS310" t="str">
            <v>2023420501000306E</v>
          </cell>
          <cell r="BT310">
            <v>18129304</v>
          </cell>
          <cell r="BU310" t="str">
            <v>MYRIAM JANETH GONZALEZ</v>
          </cell>
          <cell r="BV310" t="str">
            <v>https://www.secop.gov.co/CO1BusinessLine/Tendering/BuyerWorkArea/Index?docUniqueIdentifier=CO1.BDOS.5051242</v>
          </cell>
          <cell r="BW310" t="str">
            <v>VIGENTE</v>
          </cell>
          <cell r="BY310" t="str">
            <v>https://community.secop.gov.co/Public/Tendering/OpportunityDetail/Index?noticeUID=CO1.NTC.5071459&amp;isFromPublicArea=True&amp;isModal=False</v>
          </cell>
          <cell r="BZ310" t="str">
            <v>Bogotá</v>
          </cell>
          <cell r="CA310" t="str">
            <v>D.C.</v>
          </cell>
          <cell r="CB310" t="str">
            <v>N-A</v>
          </cell>
          <cell r="CC310">
            <v>45212</v>
          </cell>
          <cell r="CE310" t="str">
            <v>@parquesnacionales.gov.co</v>
          </cell>
          <cell r="CF310" t="str">
            <v>Ivonne.guerrero@parquesnacionales.gov.co</v>
          </cell>
          <cell r="CG310" t="str">
            <v>GEOGRAFA</v>
          </cell>
          <cell r="CH310">
            <v>2023</v>
          </cell>
          <cell r="CI310" t="str">
            <v>SCOTIABANK COLPATRIA</v>
          </cell>
          <cell r="CJ310" t="str">
            <v>AHORROS</v>
          </cell>
          <cell r="CK310" t="str">
            <v>5912011476</v>
          </cell>
          <cell r="CL310" t="str">
            <v>03/07/1986</v>
          </cell>
          <cell r="CM310" t="str">
            <v>NO</v>
          </cell>
        </row>
        <row r="311">
          <cell r="A311" t="str">
            <v>NC-CPS-307-2023</v>
          </cell>
          <cell r="B311" t="str">
            <v>2 NACIONAL</v>
          </cell>
          <cell r="C311" t="str">
            <v>CD-NC-340-2023</v>
          </cell>
          <cell r="D311">
            <v>307</v>
          </cell>
          <cell r="E311" t="str">
            <v>CLARA MERCEDES GIRON GIRON</v>
          </cell>
          <cell r="F311">
            <v>45219</v>
          </cell>
          <cell r="G311" t="str">
            <v>Prestar servicios profesionales en el Grupo de Comunicaciones y Educación Ambiental para realizar la ordenación y clasificación del material bibliográfico del nivel central de Parques Nacionales Naturales de Colombia.</v>
          </cell>
          <cell r="H311" t="str">
            <v>PROFESIONAL</v>
          </cell>
          <cell r="I311" t="str">
            <v>2 CONTRATACIÓN DIRECTA</v>
          </cell>
          <cell r="J311" t="str">
            <v>14 PRESTACIÓN DE SERVICIOS</v>
          </cell>
          <cell r="K311" t="str">
            <v>N/A</v>
          </cell>
          <cell r="L311">
            <v>80111600</v>
          </cell>
          <cell r="M311">
            <v>53223</v>
          </cell>
          <cell r="O311">
            <v>127123</v>
          </cell>
          <cell r="P311">
            <v>45219</v>
          </cell>
          <cell r="S311" t="str">
            <v>SIMPLIFICADO</v>
          </cell>
          <cell r="T311">
            <v>4727782</v>
          </cell>
          <cell r="U311">
            <v>11189084</v>
          </cell>
          <cell r="V311" t="str">
            <v>Once millones ciento ochenta y nueve mil ochenta y cuatro pesos</v>
          </cell>
          <cell r="X311" t="str">
            <v>1 PERSONA NATURAL</v>
          </cell>
          <cell r="Y311" t="str">
            <v>3 CÉDULA DE CIUDADANÍA</v>
          </cell>
          <cell r="Z311">
            <v>41669658</v>
          </cell>
          <cell r="AA311" t="str">
            <v>N-A</v>
          </cell>
          <cell r="AB311" t="str">
            <v>11 NO SE DILIGENCIA INFORMACIÓN PARA ESTE FORMULARIO EN ESTE PERÍODO DE REPORTE</v>
          </cell>
          <cell r="AC311" t="str">
            <v>FEMENINO</v>
          </cell>
          <cell r="AD311" t="str">
            <v>CUNDINAMARCA</v>
          </cell>
          <cell r="AE311" t="str">
            <v>BOGOTÁ</v>
          </cell>
          <cell r="AF311" t="str">
            <v>CLARA</v>
          </cell>
          <cell r="AG311" t="str">
            <v>MERCEDES</v>
          </cell>
          <cell r="AH311" t="str">
            <v>GIRON</v>
          </cell>
          <cell r="AI311" t="str">
            <v>GIRON</v>
          </cell>
          <cell r="AJ311" t="str">
            <v>NO</v>
          </cell>
          <cell r="AK311" t="str">
            <v>6 NO CONSTITUYÓ GARANTÍAS</v>
          </cell>
          <cell r="AL311" t="str">
            <v>N-A</v>
          </cell>
          <cell r="AM311" t="str">
            <v>N-A</v>
          </cell>
          <cell r="AN311" t="str">
            <v>N-A</v>
          </cell>
          <cell r="AO311" t="str">
            <v>N-A</v>
          </cell>
          <cell r="AP311" t="str">
            <v>SAF-SUBDIRECCION ADMINISTRATIVA Y FINANCIERA</v>
          </cell>
          <cell r="AQ311" t="str">
            <v>GRUPO DE CONTRATOS</v>
          </cell>
          <cell r="AR311" t="str">
            <v>GRUPO DE COMUNICACIONES</v>
          </cell>
          <cell r="AS311" t="str">
            <v>2 SUPERVISOR</v>
          </cell>
          <cell r="AT311" t="str">
            <v>3 CÉDULA DE CIUDADANÍA</v>
          </cell>
          <cell r="AU311">
            <v>79624413</v>
          </cell>
          <cell r="AV311" t="str">
            <v>JORGE ENRIQUE PATIÑO OSPINA</v>
          </cell>
          <cell r="AW311">
            <v>73</v>
          </cell>
          <cell r="AX311">
            <v>2.4333333333333331</v>
          </cell>
          <cell r="BF311">
            <v>45219</v>
          </cell>
          <cell r="BH311">
            <v>45219</v>
          </cell>
          <cell r="BI311">
            <v>45290</v>
          </cell>
          <cell r="BS311" t="str">
            <v>2023420501000307E</v>
          </cell>
          <cell r="BT311">
            <v>11189084</v>
          </cell>
          <cell r="BU311" t="str">
            <v>MYRIAM JANETH GONZALEZ</v>
          </cell>
          <cell r="BV311" t="str">
            <v>https://www.secop.gov.co/CO1BusinessLine/Tendering/BuyerWorkArea/Index?docUniqueIdentifier=CO1.BDOS.5062954</v>
          </cell>
          <cell r="BW311" t="str">
            <v>VIGENTE</v>
          </cell>
          <cell r="BY311" t="str">
            <v>https://community.secop.gov.co/Public/Tendering/OpportunityDetail/Index?noticeUID=CO1.NTC.5087425&amp;isFromPublicArea=True&amp;isModal=False</v>
          </cell>
          <cell r="BZ311" t="str">
            <v>Bogotá</v>
          </cell>
          <cell r="CA311" t="str">
            <v>D.C.</v>
          </cell>
          <cell r="CB311" t="str">
            <v>N-A</v>
          </cell>
          <cell r="CC311">
            <v>45202</v>
          </cell>
          <cell r="CE311" t="str">
            <v>@parquesnacionales.gov.co</v>
          </cell>
          <cell r="CF311" t="str">
            <v>@parquesnacionales.gov.co</v>
          </cell>
          <cell r="CG311" t="str">
            <v>PROFESIONAL EN SISTEMAS DE INFORMACION Y BIBLIOTECOLOGA</v>
          </cell>
          <cell r="CH311">
            <v>2023</v>
          </cell>
          <cell r="CI311" t="str">
            <v>DAVIVIENDA</v>
          </cell>
          <cell r="CJ311" t="str">
            <v>AHORROS</v>
          </cell>
          <cell r="CK311" t="str">
            <v>473300003950</v>
          </cell>
          <cell r="CL311" t="str">
            <v>13/09/1956</v>
          </cell>
          <cell r="CM311" t="str">
            <v>NO</v>
          </cell>
        </row>
        <row r="312">
          <cell r="A312" t="str">
            <v>NC-CPS-308-2023</v>
          </cell>
          <cell r="B312" t="str">
            <v>2 NACIONAL</v>
          </cell>
          <cell r="C312" t="str">
            <v>CD-NC-341-2023</v>
          </cell>
          <cell r="D312">
            <v>308</v>
          </cell>
          <cell r="E312" t="str">
            <v xml:space="preserve">SERGIO ANDRES ALZATE SEPULVEDA </v>
          </cell>
          <cell r="F312">
            <v>45223</v>
          </cell>
          <cell r="G312" t="str">
            <v>Prestar servicios profesionales al Grupo de Comunicaciones y Educación Ambiental para el desarrollo de la línea editorial y la producción de materiales educativos, en el marco de los procesos de conservación de la biodiversidad de las áreas protegidas.</v>
          </cell>
          <cell r="H312" t="str">
            <v>PROFESIONAL</v>
          </cell>
          <cell r="I312" t="str">
            <v>2 CONTRATACIÓN DIRECTA</v>
          </cell>
          <cell r="J312" t="str">
            <v>14 PRESTACIÓN DE SERVICIOS</v>
          </cell>
          <cell r="K312" t="str">
            <v>N/A</v>
          </cell>
          <cell r="L312">
            <v>80111600</v>
          </cell>
          <cell r="M312">
            <v>55723</v>
          </cell>
          <cell r="O312">
            <v>127923</v>
          </cell>
          <cell r="P312">
            <v>45223</v>
          </cell>
          <cell r="S312" t="str">
            <v>SIMPLIFICADO</v>
          </cell>
          <cell r="T312">
            <v>7297617</v>
          </cell>
          <cell r="U312">
            <v>17757535</v>
          </cell>
          <cell r="V312" t="str">
            <v>Diecisiete millones setecientos cincuenta y siete mil quinientos treinta y cinco pesos</v>
          </cell>
          <cell r="X312" t="str">
            <v>1 PERSONA NATURAL</v>
          </cell>
          <cell r="Y312" t="str">
            <v>3 CÉDULA DE CIUDADANÍA</v>
          </cell>
          <cell r="Z312">
            <v>1152190226</v>
          </cell>
          <cell r="AA312" t="str">
            <v>N-A</v>
          </cell>
          <cell r="AB312" t="str">
            <v>11 NO SE DILIGENCIA INFORMACIÓN PARA ESTE FORMULARIO EN ESTE PERÍODO DE REPORTE</v>
          </cell>
          <cell r="AC312" t="str">
            <v>MASCULINO</v>
          </cell>
          <cell r="AD312" t="str">
            <v>ANTIOQUIA</v>
          </cell>
          <cell r="AE312" t="str">
            <v>MEDELLIN</v>
          </cell>
          <cell r="AF312" t="str">
            <v>SERGIO</v>
          </cell>
          <cell r="AG312" t="str">
            <v>ANDRES</v>
          </cell>
          <cell r="AH312" t="str">
            <v>ALZATE</v>
          </cell>
          <cell r="AI312" t="str">
            <v>SEPULVEDA</v>
          </cell>
          <cell r="AJ312" t="str">
            <v>NO</v>
          </cell>
          <cell r="AK312" t="str">
            <v>6 NO CONSTITUYÓ GARANTÍAS</v>
          </cell>
          <cell r="AL312" t="str">
            <v>N-A</v>
          </cell>
          <cell r="AM312" t="str">
            <v>N-A</v>
          </cell>
          <cell r="AN312" t="str">
            <v>N-A</v>
          </cell>
          <cell r="AO312" t="str">
            <v>N-A</v>
          </cell>
          <cell r="AP312" t="str">
            <v>SAF-SUBDIRECCION ADMINISTRATIVA Y FINANCIERA</v>
          </cell>
          <cell r="AQ312" t="str">
            <v>GRUPO DE CONTRATOS</v>
          </cell>
          <cell r="AR312" t="str">
            <v>GRUPO DE COMUNICACIONES</v>
          </cell>
          <cell r="AS312" t="str">
            <v>2 SUPERVISOR</v>
          </cell>
          <cell r="AT312" t="str">
            <v>3 CÉDULA DE CIUDADANÍA</v>
          </cell>
          <cell r="AU312">
            <v>79624413</v>
          </cell>
          <cell r="AV312" t="str">
            <v>JORGE ENRIQUE PATIÑO OSPINA</v>
          </cell>
          <cell r="AW312">
            <v>73</v>
          </cell>
          <cell r="AX312">
            <v>2.4333333333333331</v>
          </cell>
          <cell r="BF312">
            <v>45223</v>
          </cell>
          <cell r="BH312">
            <v>45223</v>
          </cell>
          <cell r="BI312">
            <v>45290</v>
          </cell>
          <cell r="BS312" t="str">
            <v>2023420501000308E</v>
          </cell>
          <cell r="BT312">
            <v>17757535</v>
          </cell>
          <cell r="BU312" t="str">
            <v>MYRIAM JANETH GONZALEZ</v>
          </cell>
          <cell r="BV312" t="str">
            <v>https://www.secop.gov.co/CO1BusinessLine/Tendering/BuyerWorkArea/Index?docUniqueIdentifier=CO1.BDOS.5064457</v>
          </cell>
          <cell r="BW312" t="str">
            <v>VIGENTE</v>
          </cell>
          <cell r="BY312" t="str">
            <v>https://community.secop.gov.co/Public/Tendering/OpportunityDetail/Index?noticeUID=CO1.NTC.5086478&amp;isFromPublicArea=True&amp;isModal=False</v>
          </cell>
          <cell r="BZ312" t="str">
            <v>Bogotá</v>
          </cell>
          <cell r="CA312" t="str">
            <v>D.C.</v>
          </cell>
          <cell r="CB312" t="str">
            <v>N-A</v>
          </cell>
          <cell r="CC312">
            <v>45202</v>
          </cell>
          <cell r="CE312" t="str">
            <v>@parquesnacionales.gov.co</v>
          </cell>
          <cell r="CF312" t="str">
            <v>@parquesnacionales.gov.co</v>
          </cell>
          <cell r="CG312" t="str">
            <v>PERIODISTA</v>
          </cell>
          <cell r="CH312">
            <v>2023</v>
          </cell>
          <cell r="CI312" t="str">
            <v>BANCOLOMBIA</v>
          </cell>
          <cell r="CJ312" t="str">
            <v>AHORROS</v>
          </cell>
          <cell r="CK312" t="str">
            <v>01300001093</v>
          </cell>
          <cell r="CL312" t="str">
            <v>13/02/1991</v>
          </cell>
          <cell r="CM312" t="str">
            <v>NO</v>
          </cell>
        </row>
        <row r="313">
          <cell r="A313" t="str">
            <v>NC-CPS-309-2023</v>
          </cell>
          <cell r="B313" t="str">
            <v>2 NACIONAL</v>
          </cell>
          <cell r="C313" t="str">
            <v>CD-NC-344-2023</v>
          </cell>
          <cell r="D313">
            <v>309</v>
          </cell>
          <cell r="E313" t="str">
            <v>JORGE ENRIQUE ROJAS SANCHEZ</v>
          </cell>
          <cell r="F313">
            <v>45223</v>
          </cell>
          <cell r="G313" t="str">
            <v>Prestar servicios profesionales en la Subdirección de Sostenibilidad y Negocios Ambientales para orientar el análisis y diseño económico y financiero de los servicios asociados al ecoturismo y a los instrumentos económicos a cargo de la Subdirección</v>
          </cell>
          <cell r="H313" t="str">
            <v>PROFESIONAL</v>
          </cell>
          <cell r="I313" t="str">
            <v>2 CONTRATACIÓN DIRECTA</v>
          </cell>
          <cell r="J313" t="str">
            <v>14 PRESTACIÓN DE SERVICIOS</v>
          </cell>
          <cell r="K313" t="str">
            <v>N/A</v>
          </cell>
          <cell r="L313">
            <v>80111600</v>
          </cell>
          <cell r="M313">
            <v>58823</v>
          </cell>
          <cell r="O313">
            <v>128023</v>
          </cell>
          <cell r="P313">
            <v>45223</v>
          </cell>
          <cell r="S313" t="str">
            <v>SIMPLIFICADO</v>
          </cell>
          <cell r="T313">
            <v>8500000</v>
          </cell>
          <cell r="U313">
            <v>19266667</v>
          </cell>
          <cell r="V313" t="str">
            <v>Diecinueve millones doscientos sesenta y seis mil seiscientos sesenta y siete pesos</v>
          </cell>
          <cell r="X313" t="str">
            <v>1 PERSONA NATURAL</v>
          </cell>
          <cell r="Y313" t="str">
            <v>3 CÉDULA DE CIUDADANÍA</v>
          </cell>
          <cell r="Z313">
            <v>1010182072</v>
          </cell>
          <cell r="AA313" t="str">
            <v>N-A</v>
          </cell>
          <cell r="AB313" t="str">
            <v>11 NO SE DILIGENCIA INFORMACIÓN PARA ESTE FORMULARIO EN ESTE PERÍODO DE REPORTE</v>
          </cell>
          <cell r="AC313" t="str">
            <v>MASCULINO</v>
          </cell>
          <cell r="AD313" t="str">
            <v>CUNDINAMARCA</v>
          </cell>
          <cell r="AE313" t="str">
            <v>BOGOTÁ</v>
          </cell>
          <cell r="AF313" t="str">
            <v>JORGE</v>
          </cell>
          <cell r="AG313" t="str">
            <v>ENRIQUE</v>
          </cell>
          <cell r="AH313" t="str">
            <v>ROJAS</v>
          </cell>
          <cell r="AI313" t="str">
            <v>SANCHEZ</v>
          </cell>
          <cell r="AJ313" t="str">
            <v>NO</v>
          </cell>
          <cell r="AK313" t="str">
            <v>6 NO CONSTITUYÓ GARANTÍAS</v>
          </cell>
          <cell r="AL313" t="str">
            <v>N-A</v>
          </cell>
          <cell r="AM313" t="str">
            <v>N-A</v>
          </cell>
          <cell r="AN313" t="str">
            <v>N-A</v>
          </cell>
          <cell r="AO313" t="str">
            <v>N-A</v>
          </cell>
          <cell r="AP313" t="str">
            <v>SSNA-SUBDIRECCION DE SOSTENIBILIDAD Y NEGOCIO AMBIENTALES</v>
          </cell>
          <cell r="AQ313" t="str">
            <v>GRUPO DE CONTRATOS</v>
          </cell>
          <cell r="AR313" t="str">
            <v>SUBDIRECCIÓN DE SOSTENIBILIDAD Y NEGOCIOS AMBIENTALES</v>
          </cell>
          <cell r="AS313" t="str">
            <v>2 SUPERVISOR</v>
          </cell>
          <cell r="AT313" t="str">
            <v>3 CÉDULA DE CIUDADANÍA</v>
          </cell>
          <cell r="AU313">
            <v>37329045</v>
          </cell>
          <cell r="AV313" t="str">
            <v>MERLY XIOMARA PACHECO</v>
          </cell>
          <cell r="AW313">
            <v>68</v>
          </cell>
          <cell r="AX313">
            <v>2.2666666666666666</v>
          </cell>
          <cell r="BF313">
            <v>45223</v>
          </cell>
          <cell r="BH313">
            <v>45223</v>
          </cell>
          <cell r="BI313">
            <v>45290</v>
          </cell>
          <cell r="BS313" t="str">
            <v>2023420501000309E</v>
          </cell>
          <cell r="BT313">
            <v>19266667</v>
          </cell>
          <cell r="BU313" t="str">
            <v>MYRIAM JANETH GONZALEZ</v>
          </cell>
          <cell r="BV313" t="str">
            <v>https://www.secop.gov.co/CO1BusinessLine/Tendering/BuyerWorkArea/Index?docUniqueIdentifier=CO1.BDOS.5069886</v>
          </cell>
          <cell r="BW313" t="str">
            <v>VIGENTE</v>
          </cell>
          <cell r="BY313" t="str">
            <v>https://community.secop.gov.co/Public/Tendering/OpportunityDetail/Index?noticeUID=CO1.NTC.5092377&amp;isFromPublicArea=True&amp;isModal=False</v>
          </cell>
          <cell r="BZ313" t="str">
            <v>Bogotá</v>
          </cell>
          <cell r="CA313" t="str">
            <v>D.C.</v>
          </cell>
          <cell r="CB313" t="str">
            <v>N-A</v>
          </cell>
          <cell r="CC313">
            <v>45223</v>
          </cell>
          <cell r="CE313" t="str">
            <v>@parquesnacionales.gov.co</v>
          </cell>
          <cell r="CF313" t="str">
            <v>@parquesnacionales.gov.co</v>
          </cell>
          <cell r="CG313" t="str">
            <v>ECONOMISTA</v>
          </cell>
          <cell r="CH313">
            <v>2023</v>
          </cell>
          <cell r="CI313" t="str">
            <v>BANCOLOMBIA</v>
          </cell>
          <cell r="CJ313" t="str">
            <v>AHORROS</v>
          </cell>
          <cell r="CK313" t="str">
            <v>63450487793</v>
          </cell>
          <cell r="CL313" t="str">
            <v>26/02/1989</v>
          </cell>
          <cell r="CM313" t="str">
            <v>SI</v>
          </cell>
        </row>
        <row r="314">
          <cell r="A314" t="str">
            <v>NC-CPS-310-2023</v>
          </cell>
          <cell r="B314" t="str">
            <v>2 NACIONAL</v>
          </cell>
          <cell r="C314" t="str">
            <v>CD-NC-343-2023</v>
          </cell>
          <cell r="D314">
            <v>310</v>
          </cell>
          <cell r="E314" t="str">
            <v>ANDRES FERNANDO LIZARAZO LOPEZ</v>
          </cell>
          <cell r="F314">
            <v>45224</v>
          </cell>
          <cell r="G314" t="str">
            <v>Prestar servicios profesionales en la Subdirección de Sostenibilidad y Negocios Ambientales para el análisis, diseño económico y financiero de los servicios asociados al turismo de naturaleza y a los instrumentos económicos a cargo de la Subdirección.</v>
          </cell>
          <cell r="H314" t="str">
            <v>PROFESIONAL</v>
          </cell>
          <cell r="I314" t="str">
            <v>2 CONTRATACIÓN DIRECTA</v>
          </cell>
          <cell r="J314" t="str">
            <v>14 PRESTACIÓN DE SERVICIOS</v>
          </cell>
          <cell r="K314" t="str">
            <v>N/A</v>
          </cell>
          <cell r="L314">
            <v>80111600</v>
          </cell>
          <cell r="M314">
            <v>59123</v>
          </cell>
          <cell r="O314">
            <v>128823</v>
          </cell>
          <cell r="P314" t="str">
            <v>25/10/2023</v>
          </cell>
          <cell r="S314" t="str">
            <v>SIMPLIFICADO</v>
          </cell>
          <cell r="T314">
            <v>9242189</v>
          </cell>
          <cell r="U314">
            <v>20948962</v>
          </cell>
          <cell r="V314" t="str">
            <v>Veinte millones novecientos cuarenta y ocho mil novecientos sesenta y dos pesos</v>
          </cell>
          <cell r="X314" t="str">
            <v>1 PERSONA NATURAL</v>
          </cell>
          <cell r="Y314" t="str">
            <v>3 CÉDULA DE CIUDADANÍA</v>
          </cell>
          <cell r="Z314">
            <v>79600811</v>
          </cell>
          <cell r="AA314" t="str">
            <v>N-A</v>
          </cell>
          <cell r="AB314" t="str">
            <v>11 NO SE DILIGENCIA INFORMACIÓN PARA ESTE FORMULARIO EN ESTE PERÍODO DE REPORTE</v>
          </cell>
          <cell r="AC314" t="str">
            <v>MASCULINO</v>
          </cell>
          <cell r="AD314" t="str">
            <v>CUNDINAMARCA</v>
          </cell>
          <cell r="AE314" t="str">
            <v>BOGOTÁ</v>
          </cell>
          <cell r="AF314" t="str">
            <v>ANDRES</v>
          </cell>
          <cell r="AG314" t="str">
            <v>FERNANDO</v>
          </cell>
          <cell r="AH314" t="str">
            <v>LIZARAZO</v>
          </cell>
          <cell r="AI314" t="str">
            <v>LOPEZ</v>
          </cell>
          <cell r="AJ314" t="str">
            <v>NO</v>
          </cell>
          <cell r="AK314" t="str">
            <v>6 NO CONSTITUYÓ GARANTÍAS</v>
          </cell>
          <cell r="AL314" t="str">
            <v>N-A</v>
          </cell>
          <cell r="AM314" t="str">
            <v>N-A</v>
          </cell>
          <cell r="AN314" t="str">
            <v>N-A</v>
          </cell>
          <cell r="AO314" t="str">
            <v>N-A</v>
          </cell>
          <cell r="AP314" t="str">
            <v>SSNA-SUBDIRECCION DE SOSTENIBILIDAD Y NEGOCIO AMBIENTALES</v>
          </cell>
          <cell r="AQ314" t="str">
            <v>GRUPO DE CONTRATOS</v>
          </cell>
          <cell r="AR314" t="str">
            <v>SSNA-SUBDIRECCION DE SOSTENIBILIDAD Y NEGOCIO AMBIENTALES</v>
          </cell>
          <cell r="AS314" t="str">
            <v>2 SUPERVISOR</v>
          </cell>
          <cell r="AT314" t="str">
            <v>3 CÉDULA DE CIUDADANÍA</v>
          </cell>
          <cell r="AU314">
            <v>37329045</v>
          </cell>
          <cell r="AV314" t="str">
            <v>MERLY XIOMARA PACHECO</v>
          </cell>
          <cell r="AW314">
            <v>71</v>
          </cell>
          <cell r="AX314">
            <v>2.3666666666666667</v>
          </cell>
          <cell r="BF314" t="str">
            <v>25/10/2023</v>
          </cell>
          <cell r="BH314">
            <v>45224</v>
          </cell>
          <cell r="BI314">
            <v>45290</v>
          </cell>
          <cell r="BS314" t="str">
            <v>2023420501000310E</v>
          </cell>
          <cell r="BT314">
            <v>20948962</v>
          </cell>
          <cell r="BU314" t="str">
            <v>MYRIAM JANETH GONZALEZ</v>
          </cell>
          <cell r="BV314" t="str">
            <v>https://www.secop.gov.co/CO1BusinessLine/Tendering/BuyerWorkArea/Index?docUniqueIdentifier=CO1.BDOS.5069422</v>
          </cell>
          <cell r="BW314" t="str">
            <v>VIGENTE</v>
          </cell>
          <cell r="BY314" t="str">
            <v>https://community.secop.gov.co/Public/Tendering/OpportunityDetail/Index?noticeUID=CO1.NTC.5097234&amp;isFromPublicArea=True&amp;isModal=False</v>
          </cell>
          <cell r="BZ314" t="str">
            <v>Bogotá</v>
          </cell>
          <cell r="CA314" t="str">
            <v>D.C.</v>
          </cell>
          <cell r="CB314" t="str">
            <v>N-A</v>
          </cell>
          <cell r="CC314">
            <v>45224</v>
          </cell>
          <cell r="CD314" t="str">
            <v>Andrés.lizarazo</v>
          </cell>
          <cell r="CE314" t="str">
            <v>@parquesnacionales.gov.co</v>
          </cell>
          <cell r="CF314" t="str">
            <v>@parquesnacionales.gov.co</v>
          </cell>
          <cell r="CG314" t="str">
            <v>ECONOMISTA</v>
          </cell>
          <cell r="CH314">
            <v>2023</v>
          </cell>
          <cell r="CI314" t="str">
            <v>BANCOLOMBIA</v>
          </cell>
          <cell r="CJ314" t="str">
            <v>AHORROS</v>
          </cell>
          <cell r="CK314" t="str">
            <v>20235796529</v>
          </cell>
          <cell r="CL314" t="str">
            <v>25/05/973</v>
          </cell>
          <cell r="CM314" t="str">
            <v>SI</v>
          </cell>
        </row>
        <row r="315">
          <cell r="A315" t="str">
            <v>NC-CPS-311-2023</v>
          </cell>
          <cell r="B315" t="str">
            <v>2 NACIONAL</v>
          </cell>
          <cell r="C315" t="str">
            <v>CD-NC-345-2023</v>
          </cell>
          <cell r="D315">
            <v>311</v>
          </cell>
          <cell r="E315" t="str">
            <v>ERIKA MELISA ARIAS ESPITIA</v>
          </cell>
          <cell r="F315">
            <v>45226</v>
          </cell>
          <cell r="G315" t="str">
            <v>Prestación de servicios profesionales para apoyar a los diferentes niveles de la entidad en la implementación de procesos educativos con actores asociados a la gestión de las áreas protegidas, teniendo en cuenta los lineamientos de educación ambiental vigentes.</v>
          </cell>
          <cell r="H315" t="str">
            <v>PROFESIONAL</v>
          </cell>
          <cell r="I315" t="str">
            <v>2 CONTRATACIÓN DIRECTA</v>
          </cell>
          <cell r="J315" t="str">
            <v>14 PRESTACIÓN DE SERVICIOS</v>
          </cell>
          <cell r="K315" t="str">
            <v>N/A</v>
          </cell>
          <cell r="L315">
            <v>80111600</v>
          </cell>
          <cell r="M315">
            <v>58623</v>
          </cell>
          <cell r="O315">
            <v>129723</v>
          </cell>
          <cell r="P315" t="str">
            <v>27/10/2023</v>
          </cell>
          <cell r="S315" t="str">
            <v>SIMPLIFICADO</v>
          </cell>
          <cell r="T315">
            <v>5271476</v>
          </cell>
          <cell r="U315">
            <v>11948679</v>
          </cell>
          <cell r="V315" t="str">
            <v>Once millones novecientos cuarenta y ocho mil seiscientos setenta y nueve pesos</v>
          </cell>
          <cell r="X315" t="str">
            <v>1 PERSONA NATURAL</v>
          </cell>
          <cell r="Y315" t="str">
            <v>3 CÉDULA DE CIUDADANÍA</v>
          </cell>
          <cell r="Z315">
            <v>1016046266</v>
          </cell>
          <cell r="AA315" t="str">
            <v>N-A</v>
          </cell>
          <cell r="AB315" t="str">
            <v>11 NO SE DILIGENCIA INFORMACIÓN PARA ESTE FORMULARIO EN ESTE PERÍODO DE REPORTE</v>
          </cell>
          <cell r="AC315" t="str">
            <v>FEMENINO</v>
          </cell>
          <cell r="AD315" t="str">
            <v>CUNDINAMARCA</v>
          </cell>
          <cell r="AE315" t="str">
            <v>BOGOTÁ</v>
          </cell>
          <cell r="AF315" t="str">
            <v>ERIKA</v>
          </cell>
          <cell r="AG315" t="str">
            <v>MELISA</v>
          </cell>
          <cell r="AH315" t="str">
            <v>ARIAS</v>
          </cell>
          <cell r="AI315" t="str">
            <v>ESPITIA</v>
          </cell>
          <cell r="AJ315" t="str">
            <v>NO</v>
          </cell>
          <cell r="AK315" t="str">
            <v>6 NO CONSTITUYÓ GARANTÍAS</v>
          </cell>
          <cell r="AL315" t="str">
            <v>N-A</v>
          </cell>
          <cell r="AM315" t="str">
            <v>N-A</v>
          </cell>
          <cell r="AN315" t="str">
            <v>N-A</v>
          </cell>
          <cell r="AO315" t="str">
            <v>N-A</v>
          </cell>
          <cell r="AP315" t="str">
            <v>SAF-SUBDIRECCION ADMINISTRATIVA Y FINANCIERA</v>
          </cell>
          <cell r="AQ315" t="str">
            <v>GRUPO DE CONTRATOS</v>
          </cell>
          <cell r="AR315" t="str">
            <v>GRUPO DE COMUNICACIONES</v>
          </cell>
          <cell r="AS315" t="str">
            <v>2 SUPERVISOR</v>
          </cell>
          <cell r="AT315" t="str">
            <v>3 CÉDULA DE CIUDADANÍA</v>
          </cell>
          <cell r="AU315">
            <v>79624413</v>
          </cell>
          <cell r="AV315" t="str">
            <v>JORGE ENRIQUE PATIÑO OSPINA</v>
          </cell>
          <cell r="AW315">
            <v>68</v>
          </cell>
          <cell r="AX315">
            <v>2.2666666666666666</v>
          </cell>
          <cell r="BF315" t="str">
            <v>27/10/2023</v>
          </cell>
          <cell r="BH315">
            <v>45226</v>
          </cell>
          <cell r="BI315">
            <v>45290</v>
          </cell>
          <cell r="BS315" t="str">
            <v>2023420501000311E</v>
          </cell>
          <cell r="BT315">
            <v>11948679</v>
          </cell>
          <cell r="BU315" t="str">
            <v>MYRIAM JANETH GONZALEZ</v>
          </cell>
          <cell r="BV315" t="str">
            <v>https://www.secop.gov.co/CO1BusinessLine/Tendering/BuyerWorkArea/Index?docUniqueIdentifier=CO1.BDOS.5075766</v>
          </cell>
          <cell r="BW315" t="str">
            <v>VIGENTE</v>
          </cell>
          <cell r="BY315" t="str">
            <v>https://community.secop.gov.co/Public/Tendering/OpportunityDetail/Index?noticeUID=CO1.NTC.5092758&amp;isFromPublicArea=True&amp;isModal=False</v>
          </cell>
          <cell r="BZ315" t="str">
            <v>Bogotá</v>
          </cell>
          <cell r="CA315" t="str">
            <v>D.C.</v>
          </cell>
          <cell r="CB315" t="str">
            <v>N-A</v>
          </cell>
          <cell r="CC315">
            <v>45217</v>
          </cell>
          <cell r="CE315" t="str">
            <v>@parquesnacionales.gov.co</v>
          </cell>
          <cell r="CF315" t="str">
            <v>Andrés.lizarazo@parquesnacionales.gov.co</v>
          </cell>
          <cell r="CG315" t="str">
            <v>LICENCIADA EN BIOLOGIA</v>
          </cell>
          <cell r="CH315">
            <v>2023</v>
          </cell>
          <cell r="CI315" t="str">
            <v>CAJA SOCIAL</v>
          </cell>
          <cell r="CJ315" t="str">
            <v>AHORROS</v>
          </cell>
          <cell r="CK315" t="str">
            <v>24086527644</v>
          </cell>
          <cell r="CL315" t="str">
            <v>10/06/1992</v>
          </cell>
          <cell r="CM315" t="str">
            <v>NO</v>
          </cell>
        </row>
        <row r="316">
          <cell r="A316" t="str">
            <v>NC-CPS-312-2023</v>
          </cell>
          <cell r="B316" t="str">
            <v>2 NACIONAL</v>
          </cell>
          <cell r="C316" t="str">
            <v>CD-NC-348-2023</v>
          </cell>
          <cell r="D316">
            <v>312</v>
          </cell>
          <cell r="E316" t="str">
            <v>NICOLAS BARRERA RAMOS</v>
          </cell>
          <cell r="F316">
            <v>45230</v>
          </cell>
          <cell r="G316" t="str">
            <v>Prestar servicios profesionales para apoyar la etapa precontractual y el seguimiento a los procesos corporativos y administrativos de Parques Nacionales Naturales de Colombia en el marco del programa HECO.</v>
          </cell>
          <cell r="H316" t="str">
            <v>PROFESIONAL</v>
          </cell>
          <cell r="I316" t="str">
            <v>2 CONTRATACIÓN DIRECTA</v>
          </cell>
          <cell r="J316" t="str">
            <v>14 PRESTACIÓN DE SERVICIOS</v>
          </cell>
          <cell r="K316" t="str">
            <v>N/A</v>
          </cell>
          <cell r="L316">
            <v>80111600</v>
          </cell>
          <cell r="M316">
            <v>61123</v>
          </cell>
          <cell r="O316">
            <v>131323</v>
          </cell>
          <cell r="P316">
            <v>45232</v>
          </cell>
          <cell r="S316" t="str">
            <v>SIMPLIFICADO</v>
          </cell>
          <cell r="T316">
            <v>7000000</v>
          </cell>
          <cell r="U316">
            <v>14933333</v>
          </cell>
          <cell r="V316" t="str">
            <v>Catorce millones novecientos treinta y tres mil trescientos treinta y tres pesos</v>
          </cell>
          <cell r="X316" t="str">
            <v>1 PERSONA NATURAL</v>
          </cell>
          <cell r="Y316" t="str">
            <v>3 CÉDULA DE CIUDADANÍA</v>
          </cell>
          <cell r="Z316">
            <v>80883143</v>
          </cell>
          <cell r="AA316" t="str">
            <v>N-A</v>
          </cell>
          <cell r="AB316" t="str">
            <v>11 NO SE DILIGENCIA INFORMACIÓN PARA ESTE FORMULARIO EN ESTE PERÍODO DE REPORTE</v>
          </cell>
          <cell r="AC316" t="str">
            <v>MASCULINO</v>
          </cell>
          <cell r="AD316" t="str">
            <v>CUNDINAMARCA</v>
          </cell>
          <cell r="AE316" t="str">
            <v>BOGOTÁ</v>
          </cell>
          <cell r="AF316" t="str">
            <v>NICOLAS</v>
          </cell>
          <cell r="AH316" t="str">
            <v>BARRERA</v>
          </cell>
          <cell r="AI316" t="str">
            <v>RAMOS</v>
          </cell>
          <cell r="AJ316" t="str">
            <v>NO</v>
          </cell>
          <cell r="AK316" t="str">
            <v>6 NO CONSTITUYÓ GARANTÍAS</v>
          </cell>
          <cell r="AL316" t="str">
            <v>N-A</v>
          </cell>
          <cell r="AM316" t="str">
            <v>N-A</v>
          </cell>
          <cell r="AN316" t="str">
            <v>N-A</v>
          </cell>
          <cell r="AO316" t="str">
            <v>N-A</v>
          </cell>
          <cell r="AP316" t="str">
            <v>SAF-SUBDIRECCION ADMINISTRATIVA Y FINANCIERA</v>
          </cell>
          <cell r="AQ316" t="str">
            <v>GRUPO DE CONTRATOS</v>
          </cell>
          <cell r="AR316" t="str">
            <v>GRUPO DE PROCESOS CORPORATIVOS</v>
          </cell>
          <cell r="AS316" t="str">
            <v>2 SUPERVISOR</v>
          </cell>
          <cell r="AT316" t="str">
            <v>3 CÉDULA DE CIUDADANÍA</v>
          </cell>
          <cell r="AU316">
            <v>65586489</v>
          </cell>
          <cell r="AV316" t="str">
            <v>SANDRA LOZANO OYUELA</v>
          </cell>
          <cell r="AW316">
            <v>64</v>
          </cell>
          <cell r="AX316">
            <v>2.1333333333333333</v>
          </cell>
          <cell r="BF316">
            <v>45232</v>
          </cell>
          <cell r="BH316">
            <v>45232</v>
          </cell>
          <cell r="BI316">
            <v>45290</v>
          </cell>
          <cell r="BS316" t="str">
            <v>2023420501000312E</v>
          </cell>
          <cell r="BT316">
            <v>14933333</v>
          </cell>
          <cell r="BU316" t="str">
            <v>EDNA ROCIO CASTRO</v>
          </cell>
          <cell r="BV316" t="str">
            <v>https://www.secop.gov.co/CO1BusinessLine/Tendering/BuyerWorkArea/Index?docUniqueIdentifier=CO1.BDOS.5094525</v>
          </cell>
          <cell r="BW316" t="str">
            <v>VIGENTE</v>
          </cell>
          <cell r="BY316" t="str">
            <v>https://community.secop.gov.co/Public/Tendering/OpportunityDetail/Index?noticeUID=CO1.NTC.5111157&amp;isFromPublicArea=True&amp;isModal=False</v>
          </cell>
          <cell r="BZ316" t="str">
            <v>Bogotá</v>
          </cell>
          <cell r="CA316" t="str">
            <v>D.C.</v>
          </cell>
          <cell r="CB316" t="str">
            <v>N-A</v>
          </cell>
          <cell r="CC316" t="str">
            <v>-</v>
          </cell>
          <cell r="CE316" t="str">
            <v>@parquesnacionales.gov.co</v>
          </cell>
          <cell r="CF316" t="str">
            <v>@parquesnacionales.gov.co</v>
          </cell>
          <cell r="CG316" t="str">
            <v>ABOGADO</v>
          </cell>
          <cell r="CH316">
            <v>2023</v>
          </cell>
          <cell r="CI316" t="str">
            <v>SCOTIABANK COLPATRIA</v>
          </cell>
          <cell r="CJ316" t="str">
            <v>AHORROS</v>
          </cell>
          <cell r="CK316" t="str">
            <v>1013169477</v>
          </cell>
          <cell r="CL316" t="str">
            <v>29/01/1986</v>
          </cell>
          <cell r="CM316" t="str">
            <v>SI</v>
          </cell>
        </row>
        <row r="317">
          <cell r="A317" t="str">
            <v>NC-CPS-313-2023</v>
          </cell>
          <cell r="B317" t="str">
            <v>2 NACIONAL</v>
          </cell>
          <cell r="C317" t="str">
            <v>CD-NC-346-2023</v>
          </cell>
          <cell r="D317">
            <v>313</v>
          </cell>
          <cell r="E317" t="str">
            <v>DIEGO AUGUSTO SAENZ RAMIREZ</v>
          </cell>
          <cell r="F317">
            <v>45231</v>
          </cell>
          <cell r="G317" t="str">
            <v>Prestar servicios profesionales para desarrollar y optimizar los geoprocesos que soportan la operación geográfica de las aplicaciones para Parques Nacionales de Colombia, contribuyendo al proyecto de administración de las áreas del sistema de parques nacionales naturales y coordinación del sistema nacional de áreas protegidas.</v>
          </cell>
          <cell r="H317" t="str">
            <v>PROFESIONAL</v>
          </cell>
          <cell r="I317" t="str">
            <v>2 CONTRATACIÓN DIRECTA</v>
          </cell>
          <cell r="J317" t="str">
            <v>14 PRESTACIÓN DE SERVICIOS</v>
          </cell>
          <cell r="K317" t="str">
            <v>N/A</v>
          </cell>
          <cell r="L317">
            <v>80111600</v>
          </cell>
          <cell r="M317">
            <v>60223</v>
          </cell>
          <cell r="O317">
            <v>131423</v>
          </cell>
          <cell r="P317">
            <v>45232</v>
          </cell>
          <cell r="S317" t="str">
            <v>SIMPLIFICADO</v>
          </cell>
          <cell r="T317">
            <v>6992850</v>
          </cell>
          <cell r="U317">
            <v>15861725</v>
          </cell>
          <cell r="V317" t="str">
            <v>Quince millones ochocientos sesenta y un mil setecientos veinticinco pesos</v>
          </cell>
          <cell r="X317" t="str">
            <v>1 PERSONA NATURAL</v>
          </cell>
          <cell r="Y317" t="str">
            <v>3 CÉDULA DE CIUDADANÍA</v>
          </cell>
          <cell r="Z317">
            <v>1018416659</v>
          </cell>
          <cell r="AA317" t="str">
            <v>N-A</v>
          </cell>
          <cell r="AB317" t="str">
            <v>11 NO SE DILIGENCIA INFORMACIÓN PARA ESTE FORMULARIO EN ESTE PERÍODO DE REPORTE</v>
          </cell>
          <cell r="AC317" t="str">
            <v>MASCULINO</v>
          </cell>
          <cell r="AD317" t="str">
            <v>CUNDINAMARCA</v>
          </cell>
          <cell r="AE317" t="str">
            <v>BOGOTÁ</v>
          </cell>
          <cell r="AF317" t="str">
            <v>DIEGO</v>
          </cell>
          <cell r="AG317" t="str">
            <v>AUGUSTO</v>
          </cell>
          <cell r="AH317" t="str">
            <v>SAENZ</v>
          </cell>
          <cell r="AI317" t="str">
            <v>RAMIREZ</v>
          </cell>
          <cell r="AJ317" t="str">
            <v>NO</v>
          </cell>
          <cell r="AK317" t="str">
            <v>6 NO CONSTITUYÓ GARANTÍAS</v>
          </cell>
          <cell r="AL317" t="str">
            <v>N-A</v>
          </cell>
          <cell r="AM317" t="str">
            <v>N-A</v>
          </cell>
          <cell r="AN317" t="str">
            <v>N-A</v>
          </cell>
          <cell r="AO317" t="str">
            <v>N-A</v>
          </cell>
          <cell r="AP317" t="str">
            <v>SAF-SUBDIRECCION ADMINISTRATIVA Y FINANCIERA</v>
          </cell>
          <cell r="AQ317" t="str">
            <v>GRUPO DE CONTRATOS</v>
          </cell>
          <cell r="AR317" t="str">
            <v>GRUPO DE TECNOLOGÍAS DE LA INFORMACIÓN Y LAS COMUNICACIONES</v>
          </cell>
          <cell r="AS317" t="str">
            <v>2 SUPERVISOR</v>
          </cell>
          <cell r="AT317" t="str">
            <v>3 CÉDULA DE CIUDADANÍA</v>
          </cell>
          <cell r="AU317">
            <v>79245176</v>
          </cell>
          <cell r="AV317" t="str">
            <v>CARLOS ARTURO SAENZ BARON</v>
          </cell>
          <cell r="AW317">
            <v>68</v>
          </cell>
          <cell r="AX317">
            <v>2.2666666666666666</v>
          </cell>
          <cell r="BF317">
            <v>45232</v>
          </cell>
          <cell r="BH317">
            <v>45232</v>
          </cell>
          <cell r="BI317">
            <v>45290</v>
          </cell>
          <cell r="BS317" t="str">
            <v>2023420501000313E</v>
          </cell>
          <cell r="BT317">
            <v>15861725</v>
          </cell>
          <cell r="BU317" t="str">
            <v>MYRIAM JANETH GONZALEZ</v>
          </cell>
          <cell r="BV317" t="str">
            <v>https://www.secop.gov.co/CO1BusinessLine/Tendering/BuyerWorkArea/Index?docUniqueIdentifier=CO1.BDOS.5071553</v>
          </cell>
          <cell r="BW317" t="str">
            <v>VIGENTE</v>
          </cell>
          <cell r="BY317" t="str">
            <v>https://community.secop.gov.co/Public/Tendering/OpportunityDetail/Index?noticeUID=CO1.NTC.5092751&amp;isFromPublicArea=True&amp;isModal=False</v>
          </cell>
          <cell r="BZ317" t="str">
            <v>Bogotá</v>
          </cell>
          <cell r="CA317" t="str">
            <v>D.C.</v>
          </cell>
          <cell r="CB317" t="str">
            <v>N-A</v>
          </cell>
          <cell r="CC317" t="str">
            <v>-</v>
          </cell>
          <cell r="CE317" t="str">
            <v>@parquesnacionales.gov.co</v>
          </cell>
          <cell r="CF317" t="str">
            <v>@parquesnacionales.gov.co</v>
          </cell>
          <cell r="CG317" t="str">
            <v>INGENIERO DE SISTEMAS</v>
          </cell>
          <cell r="CH317">
            <v>2023</v>
          </cell>
          <cell r="CI317" t="str">
            <v>BANCOLOMBIA</v>
          </cell>
          <cell r="CJ317" t="str">
            <v>AHORROS</v>
          </cell>
          <cell r="CK317" t="str">
            <v>69118538188</v>
          </cell>
          <cell r="CL317" t="str">
            <v>05/12/1988</v>
          </cell>
          <cell r="CM317" t="str">
            <v>SI</v>
          </cell>
        </row>
        <row r="318">
          <cell r="A318" t="str">
            <v>NC-CPS-314-2023</v>
          </cell>
          <cell r="B318" t="str">
            <v>2 NACIONAL</v>
          </cell>
          <cell r="C318" t="str">
            <v>CD-NC-351-2023</v>
          </cell>
          <cell r="D318">
            <v>314</v>
          </cell>
          <cell r="E318" t="str">
            <v>KATHERINNE RODRIGUEZ LOZANO</v>
          </cell>
          <cell r="F318">
            <v>45231</v>
          </cell>
          <cell r="G318" t="str">
            <v>Prestar los servicios profesionales desde la Subdirección Administrativa y Financiera para apoyar transversalmente en los temas de planeación, seguimiento y cierre financiero, en especial en lo relacionado con el proyecto de fortalecimiento de la capacidad institucional</v>
          </cell>
          <cell r="H318" t="str">
            <v>PROFESIONAL</v>
          </cell>
          <cell r="I318" t="str">
            <v>2 CONTRATACIÓN DIRECTA</v>
          </cell>
          <cell r="J318" t="str">
            <v>14 PRESTACIÓN DE SERVICIOS</v>
          </cell>
          <cell r="K318" t="str">
            <v>N/A</v>
          </cell>
          <cell r="L318">
            <v>80111600</v>
          </cell>
          <cell r="M318">
            <v>61823</v>
          </cell>
          <cell r="O318">
            <v>131623</v>
          </cell>
          <cell r="P318">
            <v>45232</v>
          </cell>
          <cell r="S318" t="str">
            <v>SIMPLIFICADO</v>
          </cell>
          <cell r="T318">
            <v>7000000</v>
          </cell>
          <cell r="U318">
            <v>14933333</v>
          </cell>
          <cell r="V318" t="str">
            <v>Catorce millones novecientos treinta y tres mil trescientos treinta y tres pesos</v>
          </cell>
          <cell r="X318" t="str">
            <v>1 PERSONA NATURAL</v>
          </cell>
          <cell r="Y318" t="str">
            <v>3 CÉDULA DE CIUDADANÍA</v>
          </cell>
          <cell r="Z318">
            <v>1020799531</v>
          </cell>
          <cell r="AA318" t="str">
            <v>N-A</v>
          </cell>
          <cell r="AB318" t="str">
            <v>11 NO SE DILIGENCIA INFORMACIÓN PARA ESTE FORMULARIO EN ESTE PERÍODO DE REPORTE</v>
          </cell>
          <cell r="AC318" t="str">
            <v>FEMENINO</v>
          </cell>
          <cell r="AD318" t="str">
            <v>CUNDINAMARCA</v>
          </cell>
          <cell r="AE318" t="str">
            <v>BOGOTÁ</v>
          </cell>
          <cell r="AF318" t="str">
            <v>KATHERINNE</v>
          </cell>
          <cell r="AH318" t="str">
            <v>RODRIGUEZ</v>
          </cell>
          <cell r="AI318" t="str">
            <v>LOZANO</v>
          </cell>
          <cell r="AJ318" t="str">
            <v>NO</v>
          </cell>
          <cell r="AK318" t="str">
            <v>6 NO CONSTITUYÓ GARANTÍAS</v>
          </cell>
          <cell r="AL318" t="str">
            <v>N-A</v>
          </cell>
          <cell r="AM318" t="str">
            <v>N-A</v>
          </cell>
          <cell r="AN318" t="str">
            <v>N-A</v>
          </cell>
          <cell r="AO318" t="str">
            <v>N-A</v>
          </cell>
          <cell r="AP318" t="str">
            <v>SAF-SUBDIRECCION ADMINISTRATIVA Y FINANCIERA</v>
          </cell>
          <cell r="AQ318" t="str">
            <v>GRUPO DE CONTRATOS</v>
          </cell>
          <cell r="AR318" t="str">
            <v>SUBDIRECCIÓN ADMINISTRATIVA Y FINANCIERA</v>
          </cell>
          <cell r="AS318" t="str">
            <v>2 SUPERVISOR</v>
          </cell>
          <cell r="AT318" t="str">
            <v>3 CÉDULA DE CIUDADANÍA</v>
          </cell>
          <cell r="AU318">
            <v>51790514</v>
          </cell>
          <cell r="AV318" t="str">
            <v>JULIA ASTRID DEL CASTILLO SABOGAL</v>
          </cell>
          <cell r="AW318">
            <v>60</v>
          </cell>
          <cell r="AX318">
            <v>2</v>
          </cell>
          <cell r="BF318">
            <v>45232</v>
          </cell>
          <cell r="BH318">
            <v>45232</v>
          </cell>
          <cell r="BI318">
            <v>45290</v>
          </cell>
          <cell r="BS318" t="str">
            <v>2023420501000315E</v>
          </cell>
          <cell r="BT318">
            <v>14933333</v>
          </cell>
          <cell r="BU318" t="str">
            <v>URIEL VALDERRAMA</v>
          </cell>
          <cell r="BV318" t="str">
            <v>https://www.secop.gov.co/CO1BusinessLine/Tendering/BuyerWorkArea/Index?docUniqueIdentifier=CO1.BDOS.5096650</v>
          </cell>
          <cell r="BW318" t="str">
            <v>VIGENTE</v>
          </cell>
          <cell r="BY318" t="str">
            <v>https://community.secop.gov.co/Public/Tendering/OpportunityDetail/Index?noticeUID=CO1.NTC.5117525&amp;isFromPublicArea=True&amp;isModal=False</v>
          </cell>
          <cell r="BZ318" t="str">
            <v>Bogotá</v>
          </cell>
          <cell r="CA318" t="str">
            <v>D.C.</v>
          </cell>
          <cell r="CB318" t="str">
            <v>N-A</v>
          </cell>
          <cell r="CC318">
            <v>45226</v>
          </cell>
          <cell r="CE318" t="str">
            <v>@parquesnacionales.gov.co</v>
          </cell>
          <cell r="CF318" t="str">
            <v>@parquesnacionales.gov.co</v>
          </cell>
          <cell r="CG318" t="str">
            <v>ECONOMISTA</v>
          </cell>
          <cell r="CH318">
            <v>2023</v>
          </cell>
          <cell r="CI318" t="str">
            <v>DAVIVIENDA</v>
          </cell>
          <cell r="CJ318" t="str">
            <v>AHORROS</v>
          </cell>
          <cell r="CK318" t="str">
            <v>007000731278</v>
          </cell>
          <cell r="CL318" t="str">
            <v>29/11/1994</v>
          </cell>
          <cell r="CM318" t="str">
            <v>NO</v>
          </cell>
        </row>
        <row r="319">
          <cell r="A319" t="str">
            <v>NC-CPS-315-2023</v>
          </cell>
          <cell r="B319" t="str">
            <v>2 NACIONAL</v>
          </cell>
          <cell r="C319" t="str">
            <v>CD-NC-337-2023</v>
          </cell>
          <cell r="D319">
            <v>315</v>
          </cell>
          <cell r="E319" t="str">
            <v>SANDRA ELIZABETH COLMENARES MORENO</v>
          </cell>
          <cell r="F319">
            <v>45232</v>
          </cell>
          <cell r="G319" t="str">
            <v>Prestación de servicios profesionales en la Oficina Asesora de Planeación para la actualización, seguimiento físico y presupuestal y la elaboración de reportes oficiales de los proyectos de inversión de Parques Nacionales Naturales de Colombia que le sean delegados.</v>
          </cell>
          <cell r="H319" t="str">
            <v>PROFESIONAL</v>
          </cell>
          <cell r="I319" t="str">
            <v>2 CONTRATACIÓN DIRECTA</v>
          </cell>
          <cell r="J319" t="str">
            <v>14 PRESTACIÓN DE SERVICIOS</v>
          </cell>
          <cell r="K319" t="str">
            <v>N/A</v>
          </cell>
          <cell r="L319">
            <v>80111600</v>
          </cell>
          <cell r="M319">
            <v>56123</v>
          </cell>
          <cell r="O319">
            <v>131823</v>
          </cell>
          <cell r="P319">
            <v>45232</v>
          </cell>
          <cell r="S319" t="str">
            <v>SIMPLIFICADO</v>
          </cell>
          <cell r="T319">
            <v>7200000</v>
          </cell>
          <cell r="U319">
            <v>15600000</v>
          </cell>
          <cell r="V319" t="str">
            <v>Quince millones seiscientos mil pesos</v>
          </cell>
          <cell r="X319" t="str">
            <v>1 PERSONA NATURAL</v>
          </cell>
          <cell r="Y319" t="str">
            <v>3 CÉDULA DE CIUDADANÍA</v>
          </cell>
          <cell r="Z319">
            <v>52693736</v>
          </cell>
          <cell r="AA319" t="str">
            <v>N-A</v>
          </cell>
          <cell r="AB319" t="str">
            <v>11 NO SE DILIGENCIA INFORMACIÓN PARA ESTE FORMULARIO EN ESTE PERÍODO DE REPORTE</v>
          </cell>
          <cell r="AC319" t="str">
            <v>FEMENINO</v>
          </cell>
          <cell r="AD319" t="str">
            <v>BOYACA</v>
          </cell>
          <cell r="AE319" t="str">
            <v>SOGAMOSO</v>
          </cell>
          <cell r="AF319" t="str">
            <v>SANDRA</v>
          </cell>
          <cell r="AG319" t="str">
            <v>ELIZABETH</v>
          </cell>
          <cell r="AH319" t="str">
            <v>COLMENARES</v>
          </cell>
          <cell r="AI319" t="str">
            <v>MORENO</v>
          </cell>
          <cell r="AJ319" t="str">
            <v>NO</v>
          </cell>
          <cell r="AK319" t="str">
            <v>6 NO CONSTITUYÓ GARANTÍAS</v>
          </cell>
          <cell r="AL319" t="str">
            <v>N-A</v>
          </cell>
          <cell r="AM319" t="str">
            <v>N-A</v>
          </cell>
          <cell r="AN319" t="str">
            <v>N-A</v>
          </cell>
          <cell r="AO319" t="str">
            <v>N-A</v>
          </cell>
          <cell r="AP319" t="str">
            <v>SAF-SUBDIRECCION ADMINISTRATIVA Y FINANCIERA</v>
          </cell>
          <cell r="AQ319" t="str">
            <v>GRUPO DE CONTRATOS</v>
          </cell>
          <cell r="AR319" t="str">
            <v xml:space="preserve">OFICINA ASESORA DE PLANEACIÓN </v>
          </cell>
          <cell r="AS319" t="str">
            <v>2 SUPERVISOR</v>
          </cell>
          <cell r="AT319" t="str">
            <v>3 CÉDULA DE CIUDADANÍA</v>
          </cell>
          <cell r="AU319">
            <v>1026272261</v>
          </cell>
          <cell r="AV319" t="str">
            <v>GIPSY VIVIAN ARENAS HERNANDEZ</v>
          </cell>
          <cell r="AW319">
            <v>67</v>
          </cell>
          <cell r="AX319">
            <v>2.2333333333333334</v>
          </cell>
          <cell r="BF319">
            <v>45232</v>
          </cell>
          <cell r="BH319">
            <v>45232</v>
          </cell>
          <cell r="BI319">
            <v>45290</v>
          </cell>
          <cell r="BS319" t="str">
            <v>2023420501000314E</v>
          </cell>
          <cell r="BT319">
            <v>15600000</v>
          </cell>
          <cell r="BU319" t="str">
            <v>MYRIAM JANETH GONZALEZ</v>
          </cell>
          <cell r="BV319" t="str">
            <v>https://www.secop.gov.co/CO1BusinessLine/Tendering/BuyerWorkArea/Index?docUniqueIdentifier=CO1.BDOS.5051851</v>
          </cell>
          <cell r="BW319" t="str">
            <v>VIGENTE</v>
          </cell>
          <cell r="BY319" t="str">
            <v>https://community.secop.gov.co/Public/Tendering/OpportunityDetail/Index?noticeUID=CO1.NTC.5109698&amp;isFromPublicArea=True&amp;isModal=False</v>
          </cell>
          <cell r="BZ319" t="str">
            <v>Bogotá</v>
          </cell>
          <cell r="CA319" t="str">
            <v>D.C.</v>
          </cell>
          <cell r="CB319" t="str">
            <v>N-A</v>
          </cell>
          <cell r="CC319" t="str">
            <v>-</v>
          </cell>
          <cell r="CE319" t="str">
            <v>@parquesnacionales.gov.co</v>
          </cell>
          <cell r="CF319" t="str">
            <v>@parquesnacionales.gov.co</v>
          </cell>
          <cell r="CG319" t="str">
            <v>ARQUITECTA</v>
          </cell>
          <cell r="CH319">
            <v>2023</v>
          </cell>
          <cell r="CI319" t="str">
            <v>SCOTIABANK COLPATRIA</v>
          </cell>
          <cell r="CJ319" t="str">
            <v>AHORROS</v>
          </cell>
          <cell r="CK319" t="str">
            <v>4902014671</v>
          </cell>
          <cell r="CL319" t="str">
            <v>04/05/1979</v>
          </cell>
          <cell r="CM319" t="str">
            <v>SI</v>
          </cell>
        </row>
        <row r="320">
          <cell r="A320" t="str">
            <v>NC-CPS-316-2023</v>
          </cell>
          <cell r="B320" t="str">
            <v>2 NACIONAL</v>
          </cell>
          <cell r="C320" t="str">
            <v>CD-NC-356-2023</v>
          </cell>
          <cell r="D320">
            <v>316</v>
          </cell>
          <cell r="E320" t="str">
            <v>ANDERSON JAVIER ZAMBRANO LEITON</v>
          </cell>
          <cell r="F320">
            <v>45232</v>
          </cell>
          <cell r="G320" t="str">
            <v>Prestar sus servicios profesionales para la implementación y la ejecución del plan de trabajo anual en Seguridad Social y Salud en el Trabajo, para fortalecer la gestión del talento humano y el desempeño institucional del Modelo Integrado de Planeación y Gestión MIPG.</v>
          </cell>
          <cell r="H320" t="str">
            <v>PROFESIONAL</v>
          </cell>
          <cell r="I320" t="str">
            <v>2 CONTRATACIÓN DIRECTA</v>
          </cell>
          <cell r="J320" t="str">
            <v>14 PRESTACIÓN DE SERVICIOS</v>
          </cell>
          <cell r="K320" t="str">
            <v>N/A</v>
          </cell>
          <cell r="L320">
            <v>80111600</v>
          </cell>
          <cell r="M320">
            <v>62723</v>
          </cell>
          <cell r="O320">
            <v>131723</v>
          </cell>
          <cell r="P320">
            <v>45232</v>
          </cell>
          <cell r="S320" t="str">
            <v>SIMPLIFICADO</v>
          </cell>
          <cell r="T320">
            <v>6000000</v>
          </cell>
          <cell r="U320">
            <v>12000000</v>
          </cell>
          <cell r="V320" t="str">
            <v>Doce millones pesos</v>
          </cell>
          <cell r="X320" t="str">
            <v>1 PERSONA NATURAL</v>
          </cell>
          <cell r="Y320" t="str">
            <v>3 CÉDULA DE CIUDADANÍA</v>
          </cell>
          <cell r="Z320">
            <v>80816344</v>
          </cell>
          <cell r="AA320" t="str">
            <v>N-A</v>
          </cell>
          <cell r="AB320" t="str">
            <v>11 NO SE DILIGENCIA INFORMACIÓN PARA ESTE FORMULARIO EN ESTE PERÍODO DE REPORTE</v>
          </cell>
          <cell r="AC320" t="str">
            <v>MASCULINO</v>
          </cell>
          <cell r="AD320" t="str">
            <v>BOYACA</v>
          </cell>
          <cell r="AE320" t="str">
            <v>CHIQUINQUIRA</v>
          </cell>
          <cell r="AF320" t="str">
            <v>ANDERSON</v>
          </cell>
          <cell r="AG320" t="str">
            <v>JAVIER</v>
          </cell>
          <cell r="AH320" t="str">
            <v>ZAMBRANO</v>
          </cell>
          <cell r="AI320" t="str">
            <v>LEITON</v>
          </cell>
          <cell r="AJ320" t="str">
            <v>NO</v>
          </cell>
          <cell r="AK320" t="str">
            <v>6 NO CONSTITUYÓ GARANTÍAS</v>
          </cell>
          <cell r="AL320" t="str">
            <v>N-A</v>
          </cell>
          <cell r="AM320" t="str">
            <v>N-A</v>
          </cell>
          <cell r="AN320" t="str">
            <v>N-A</v>
          </cell>
          <cell r="AO320" t="str">
            <v>N-A</v>
          </cell>
          <cell r="AP320" t="str">
            <v>SAF-SUBDIRECCION ADMINISTRATIVA Y FINANCIERA</v>
          </cell>
          <cell r="AQ320" t="str">
            <v>GRUPO DE CONTRATOS</v>
          </cell>
          <cell r="AR320" t="str">
            <v>GRUPO DE GESTIÓN HUMANA</v>
          </cell>
          <cell r="AS320" t="str">
            <v>2 SUPERVISOR</v>
          </cell>
          <cell r="AT320" t="str">
            <v>3 CÉDULA DE CIUDADANÍA</v>
          </cell>
          <cell r="AU320">
            <v>51790514</v>
          </cell>
          <cell r="AV320" t="str">
            <v>JULIA ASTRID DEL CASTILLO SABOGAL</v>
          </cell>
          <cell r="AW320">
            <v>120</v>
          </cell>
          <cell r="AX320">
            <v>4</v>
          </cell>
          <cell r="BF320">
            <v>45232</v>
          </cell>
          <cell r="BH320">
            <v>45232</v>
          </cell>
          <cell r="BI320">
            <v>45290</v>
          </cell>
          <cell r="BS320" t="str">
            <v>2023420501000316E</v>
          </cell>
          <cell r="BT320">
            <v>12000000</v>
          </cell>
          <cell r="BU320" t="str">
            <v>EDNA ROCIO CASTRO</v>
          </cell>
          <cell r="BV320" t="str">
            <v>https://www.secop.gov.co/CO1BusinessLine/Tendering/BuyerWorkArea/Index?docUniqueIdentifier=CO1.BDOS.5109376</v>
          </cell>
          <cell r="BW320" t="str">
            <v>VIGENTE</v>
          </cell>
          <cell r="BY320" t="str">
            <v>https://community.secop.gov.co/Public/Tendering/OpportunityDetail/Index?noticeUID=CO1.NTC.5122694&amp;isFromPublicArea=True&amp;isModal=False</v>
          </cell>
          <cell r="BZ320" t="str">
            <v>Bogotá</v>
          </cell>
          <cell r="CA320" t="str">
            <v>D.C.</v>
          </cell>
          <cell r="CB320" t="str">
            <v>N-A</v>
          </cell>
          <cell r="CC320">
            <v>45231</v>
          </cell>
          <cell r="CE320" t="str">
            <v>@parquesnacionales.gov.co</v>
          </cell>
          <cell r="CF320" t="e">
            <v>#REF!</v>
          </cell>
          <cell r="CG320" t="str">
            <v>PSICOLOGO</v>
          </cell>
          <cell r="CH320">
            <v>2023</v>
          </cell>
          <cell r="CI320" t="str">
            <v>DAVIVIENDA</v>
          </cell>
          <cell r="CJ320" t="str">
            <v>AHORROS</v>
          </cell>
          <cell r="CK320" t="str">
            <v>463370014748</v>
          </cell>
          <cell r="CL320" t="str">
            <v>28/07/1984</v>
          </cell>
          <cell r="CM320" t="str">
            <v>NO</v>
          </cell>
        </row>
        <row r="321">
          <cell r="A321" t="str">
            <v>NC-CPS-317-2023</v>
          </cell>
          <cell r="B321" t="str">
            <v>2 NACIONAL</v>
          </cell>
          <cell r="C321" t="str">
            <v>CD-NC-359-2023</v>
          </cell>
          <cell r="D321">
            <v>317</v>
          </cell>
          <cell r="E321" t="str">
            <v>JOSE DEL CARMEN HERRERA TOVAR</v>
          </cell>
          <cell r="F321">
            <v>45232</v>
          </cell>
          <cell r="G321" t="str">
            <v>Prestación de servicios profesionales en el Grupo de Gestión Financiera para realizar las actividades de gestión de presupuesto, registro y análisis de información financiera de Parques Nacionales Naturales de Colombia y Subcuenta FONAM Parques en virtud del fortalecimiento y capacidad institucional.</v>
          </cell>
          <cell r="H321" t="str">
            <v>PROFESIONAL</v>
          </cell>
          <cell r="I321" t="str">
            <v>2 CONTRATACIÓN DIRECTA</v>
          </cell>
          <cell r="J321" t="str">
            <v>14 PRESTACIÓN DE SERVICIOS</v>
          </cell>
          <cell r="K321" t="str">
            <v>N/A</v>
          </cell>
          <cell r="L321">
            <v>80111600</v>
          </cell>
          <cell r="M321">
            <v>62823</v>
          </cell>
          <cell r="O321">
            <v>132423</v>
          </cell>
          <cell r="P321">
            <v>45232</v>
          </cell>
          <cell r="S321" t="str">
            <v>SIMPLIFICADO</v>
          </cell>
          <cell r="T321">
            <v>7801220</v>
          </cell>
          <cell r="U321">
            <v>15342399</v>
          </cell>
          <cell r="V321" t="str">
            <v>Quince millones trescientos cuarenta y dos mil trescientos noventa y nueve pesos</v>
          </cell>
          <cell r="X321" t="str">
            <v>1 PERSONA NATURAL</v>
          </cell>
          <cell r="Y321" t="str">
            <v>3 CÉDULA DE CIUDADANÍA</v>
          </cell>
          <cell r="Z321">
            <v>10177526</v>
          </cell>
          <cell r="AA321" t="str">
            <v>N-A</v>
          </cell>
          <cell r="AB321" t="str">
            <v>11 NO SE DILIGENCIA INFORMACIÓN PARA ESTE FORMULARIO EN ESTE PERÍODO DE REPORTE</v>
          </cell>
          <cell r="AC321" t="str">
            <v>MASCULINO</v>
          </cell>
          <cell r="AD321" t="str">
            <v>TOLIMA</v>
          </cell>
          <cell r="AE321" t="str">
            <v>PIEDRAS</v>
          </cell>
          <cell r="AF321" t="str">
            <v>JOSE</v>
          </cell>
          <cell r="AG321" t="str">
            <v>DEL CARMEN</v>
          </cell>
          <cell r="AH321" t="str">
            <v>HERRERA</v>
          </cell>
          <cell r="AI321" t="str">
            <v>TOVAR</v>
          </cell>
          <cell r="AJ321" t="str">
            <v>NO</v>
          </cell>
          <cell r="AK321" t="str">
            <v>6 NO CONSTITUYÓ GARANTÍAS</v>
          </cell>
          <cell r="AL321" t="str">
            <v>N-A</v>
          </cell>
          <cell r="AM321" t="str">
            <v>N-A</v>
          </cell>
          <cell r="AN321" t="str">
            <v>N-A</v>
          </cell>
          <cell r="AO321" t="str">
            <v>N-A</v>
          </cell>
          <cell r="AP321" t="str">
            <v>SAF-SUBDIRECCION ADMINISTRATIVA Y FINANCIERA</v>
          </cell>
          <cell r="AQ321" t="str">
            <v>GRUPO DE CONTRATOS</v>
          </cell>
          <cell r="AR321" t="str">
            <v>GRUPO DE GESTIÓN FINANCIERA</v>
          </cell>
          <cell r="AS321" t="str">
            <v>2 SUPERVISOR</v>
          </cell>
          <cell r="AT321" t="str">
            <v>3 CÉDULA DE CIUDADANÍA</v>
          </cell>
          <cell r="AU321">
            <v>52384904</v>
          </cell>
          <cell r="AV321" t="str">
            <v>MILENA CRUZ SANDOVAL</v>
          </cell>
          <cell r="AW321">
            <v>59</v>
          </cell>
          <cell r="AX321">
            <v>1.9666666666666666</v>
          </cell>
          <cell r="BF321">
            <v>45232</v>
          </cell>
          <cell r="BH321">
            <v>45232</v>
          </cell>
          <cell r="BI321">
            <v>45290</v>
          </cell>
          <cell r="BS321" t="str">
            <v>2023420501000317E</v>
          </cell>
          <cell r="BT321">
            <v>15342399</v>
          </cell>
          <cell r="BU321" t="str">
            <v>LUZ JANETH VILLALBA SUAREZ</v>
          </cell>
          <cell r="BV321" t="str">
            <v>https://www.secop.gov.co/CO1BusinessLine/Tendering/BuyerWorkArea/Index?docUniqueIdentifier=CO1.BDOS.5119664</v>
          </cell>
          <cell r="BW321" t="str">
            <v>VIGENTE</v>
          </cell>
          <cell r="BY321" t="str">
            <v>https://community.secop.gov.co/Public/Tendering/OpportunityDetail/Index?noticeUID=CO1.NTC.5132724&amp;isFromPublicArea=True&amp;isModal=False</v>
          </cell>
          <cell r="BZ321" t="str">
            <v>Bogotá</v>
          </cell>
          <cell r="CA321" t="str">
            <v>D.C.</v>
          </cell>
          <cell r="CB321" t="str">
            <v>N-A</v>
          </cell>
          <cell r="CC321">
            <v>45232</v>
          </cell>
          <cell r="CE321" t="str">
            <v>@parquesnacionales.gov.co</v>
          </cell>
          <cell r="CF321" t="str">
            <v>@parquesnacionales.gov.co</v>
          </cell>
          <cell r="CG321" t="str">
            <v>ECONOMISTA</v>
          </cell>
          <cell r="CH321">
            <v>2023</v>
          </cell>
          <cell r="CI321" t="str">
            <v xml:space="preserve">DANIEL </v>
          </cell>
          <cell r="CJ321" t="str">
            <v>AHORROS</v>
          </cell>
          <cell r="CK321" t="str">
            <v>463370014748</v>
          </cell>
          <cell r="CL321" t="str">
            <v>10/05/1971</v>
          </cell>
          <cell r="CM321" t="str">
            <v>NO</v>
          </cell>
        </row>
        <row r="322">
          <cell r="A322" t="str">
            <v>NC-CPS-318-2023</v>
          </cell>
          <cell r="B322" t="str">
            <v>2 NACIONAL</v>
          </cell>
          <cell r="C322" t="str">
            <v>CD-NC-357-2023</v>
          </cell>
          <cell r="D322">
            <v>318</v>
          </cell>
          <cell r="E322" t="str">
            <v>MARÍA LUCIA RUEDA ECHEVERRIA</v>
          </cell>
          <cell r="F322">
            <v>45233</v>
          </cell>
          <cell r="G322" t="str">
            <v>Prestación de servicios profesionales para realizar la divulgación de acciones y resultados del programa Herencia Colombia, en el marco de la estrategia de comunicación y educación para la conservación y la política del SINAP de Parques Nacionales Naturales de Colombia.</v>
          </cell>
          <cell r="H322" t="str">
            <v>PROFESIONAL</v>
          </cell>
          <cell r="I322" t="str">
            <v>2 CONTRATACIÓN DIRECTA</v>
          </cell>
          <cell r="J322" t="str">
            <v>14 PRESTACIÓN DE SERVICIOS</v>
          </cell>
          <cell r="K322" t="str">
            <v>N/A</v>
          </cell>
          <cell r="L322">
            <v>80111600</v>
          </cell>
          <cell r="M322">
            <v>61023</v>
          </cell>
          <cell r="O322">
            <v>132623</v>
          </cell>
          <cell r="P322">
            <v>45233</v>
          </cell>
          <cell r="S322" t="str">
            <v>SIMPLIFICADO</v>
          </cell>
          <cell r="T322">
            <v>7297617</v>
          </cell>
          <cell r="U322">
            <v>14595234</v>
          </cell>
          <cell r="V322" t="str">
            <v>Catorce millones quinientos noventa y cinco mil doscientos treinta y cuatro pesos</v>
          </cell>
          <cell r="X322" t="str">
            <v>1 PERSONA NATURAL</v>
          </cell>
          <cell r="Y322" t="str">
            <v>3 CÉDULA DE CIUDADANÍA</v>
          </cell>
          <cell r="Z322">
            <v>52999477</v>
          </cell>
          <cell r="AA322" t="str">
            <v>N-A</v>
          </cell>
          <cell r="AB322" t="str">
            <v>11 NO SE DILIGENCIA INFORMACIÓN PARA ESTE FORMULARIO EN ESTE PERÍODO DE REPORTE</v>
          </cell>
          <cell r="AC322" t="str">
            <v>FEMENINO</v>
          </cell>
          <cell r="AD322" t="str">
            <v>SAnTANDER</v>
          </cell>
          <cell r="AE322" t="str">
            <v>BUCARAMANGA</v>
          </cell>
          <cell r="AF322" t="str">
            <v>MARÍA</v>
          </cell>
          <cell r="AG322" t="str">
            <v>LUCIA</v>
          </cell>
          <cell r="AH322" t="str">
            <v>RUEDA</v>
          </cell>
          <cell r="AI322" t="str">
            <v>ECHEVERRIA</v>
          </cell>
          <cell r="AJ322" t="str">
            <v>NO</v>
          </cell>
          <cell r="AK322" t="str">
            <v>6 NO CONSTITUYÓ GARANTÍAS</v>
          </cell>
          <cell r="AL322" t="str">
            <v>N-A</v>
          </cell>
          <cell r="AM322" t="str">
            <v>N-A</v>
          </cell>
          <cell r="AN322" t="str">
            <v>N-A</v>
          </cell>
          <cell r="AO322" t="str">
            <v>N-A</v>
          </cell>
          <cell r="AP322" t="str">
            <v>SAF-SUBDIRECCION ADMINISTRATIVA Y FINANCIERA</v>
          </cell>
          <cell r="AQ322" t="str">
            <v>GRUPO DE CONTRATOS</v>
          </cell>
          <cell r="AR322" t="str">
            <v>GRUPO DE COMUNICACIONES</v>
          </cell>
          <cell r="AS322" t="str">
            <v>2 SUPERVISOR</v>
          </cell>
          <cell r="AT322" t="str">
            <v>3 CÉDULA DE CIUDADANÍA</v>
          </cell>
          <cell r="AU322">
            <v>79624413</v>
          </cell>
          <cell r="AV322" t="str">
            <v>JORGE ENRIQUE PATIÑO OSPINA</v>
          </cell>
          <cell r="AW322">
            <v>60</v>
          </cell>
          <cell r="AX322">
            <v>2</v>
          </cell>
          <cell r="BF322">
            <v>45233</v>
          </cell>
          <cell r="BH322">
            <v>45233</v>
          </cell>
          <cell r="BI322">
            <v>45290</v>
          </cell>
          <cell r="BS322" t="str">
            <v>2023420501000318E</v>
          </cell>
          <cell r="BT322">
            <v>14595234</v>
          </cell>
          <cell r="BU322" t="str">
            <v>LUZ JANETH VILLALBA SUAREZ</v>
          </cell>
          <cell r="BV322" t="str">
            <v>https://www.secop.gov.co/CO1BusinessLine/Tendering/BuyerWorkArea/Index?docUniqueIdentifier=CO1.BDOS.5111779</v>
          </cell>
          <cell r="BW322" t="str">
            <v>VIGENTE</v>
          </cell>
          <cell r="BY322" t="str">
            <v>https://community.secop.gov.co/Public/Tendering/OpportunityDetail/Index?noticeUID=CO1.NTC.5125871&amp;isFromPublicArea=True&amp;isModal=False</v>
          </cell>
          <cell r="BZ322" t="str">
            <v>Bogotá</v>
          </cell>
          <cell r="CA322" t="str">
            <v>D.C.</v>
          </cell>
          <cell r="CB322" t="str">
            <v>N-A</v>
          </cell>
          <cell r="CC322">
            <v>45232</v>
          </cell>
          <cell r="CE322" t="str">
            <v>@parquesnacionales.gov.co</v>
          </cell>
          <cell r="CF322" t="str">
            <v>@parquesnacionales.gov.co</v>
          </cell>
          <cell r="CG322" t="str">
            <v>COMUNICADORA SOCIAL-PERIODISTA</v>
          </cell>
          <cell r="CH322">
            <v>2023</v>
          </cell>
          <cell r="CI322" t="str">
            <v>DAVIVIENDA</v>
          </cell>
          <cell r="CJ322" t="str">
            <v>AHORROS</v>
          </cell>
          <cell r="CK322" t="str">
            <v>005900202192</v>
          </cell>
          <cell r="CL322" t="str">
            <v>06/12/1984</v>
          </cell>
          <cell r="CM322" t="str">
            <v>NO</v>
          </cell>
        </row>
        <row r="323">
          <cell r="A323" t="str">
            <v>NC-CPS-319-2023</v>
          </cell>
          <cell r="B323" t="str">
            <v>2 NACIONAL</v>
          </cell>
          <cell r="C323" t="str">
            <v>CD-NC-353-2023</v>
          </cell>
          <cell r="D323">
            <v>319</v>
          </cell>
          <cell r="E323" t="str">
            <v>NUBIA PIMIENTO DE GOMEZ</v>
          </cell>
          <cell r="F323">
            <v>45233</v>
          </cell>
          <cell r="G323" t="str">
            <v>Prestar servicios profesionales especializados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en MIPG, SGI y enfoque Presupuestal, y demás obligaciones asignadas por la Coordinadora del Grupo de Control Interno.</v>
          </cell>
          <cell r="H323" t="str">
            <v>PROFESIONAL</v>
          </cell>
          <cell r="I323" t="str">
            <v>2 CONTRATACIÓN DIRECTA</v>
          </cell>
          <cell r="J323" t="str">
            <v>14 PRESTACIÓN DE SERVICIOS</v>
          </cell>
          <cell r="K323" t="str">
            <v>N/A</v>
          </cell>
          <cell r="L323">
            <v>80111600</v>
          </cell>
          <cell r="M323">
            <v>51423</v>
          </cell>
          <cell r="O323">
            <v>132723</v>
          </cell>
          <cell r="P323">
            <v>45233</v>
          </cell>
          <cell r="S323" t="str">
            <v>SIMPLIFICADO</v>
          </cell>
          <cell r="T323">
            <v>6500000</v>
          </cell>
          <cell r="U323">
            <v>13000000</v>
          </cell>
          <cell r="V323" t="str">
            <v>Trece millones pesos</v>
          </cell>
          <cell r="X323" t="str">
            <v>1 PERSONA NATURAL</v>
          </cell>
          <cell r="Y323" t="str">
            <v>3 CÉDULA DE CIUDADANÍA</v>
          </cell>
          <cell r="Z323">
            <v>41685809</v>
          </cell>
          <cell r="AA323" t="str">
            <v>N-A</v>
          </cell>
          <cell r="AB323" t="str">
            <v>11 NO SE DILIGENCIA INFORMACIÓN PARA ESTE FORMULARIO EN ESTE PERÍODO DE REPORTE</v>
          </cell>
          <cell r="AC323" t="str">
            <v>FEMENINO</v>
          </cell>
          <cell r="AD323" t="str">
            <v>SAnTANDER</v>
          </cell>
          <cell r="AE323" t="str">
            <v>SOCORRO</v>
          </cell>
          <cell r="AF323" t="str">
            <v>NUBIA</v>
          </cell>
          <cell r="AG323" t="str">
            <v>PIMIENTO</v>
          </cell>
          <cell r="AH323" t="str">
            <v>DE</v>
          </cell>
          <cell r="AI323" t="str">
            <v>GOMEZ</v>
          </cell>
          <cell r="AJ323" t="str">
            <v>NO</v>
          </cell>
          <cell r="AK323" t="str">
            <v>6 NO CONSTITUYÓ GARANTÍAS</v>
          </cell>
          <cell r="AL323" t="str">
            <v>N-A</v>
          </cell>
          <cell r="AM323" t="str">
            <v>N-A</v>
          </cell>
          <cell r="AN323" t="str">
            <v>N-A</v>
          </cell>
          <cell r="AO323" t="str">
            <v>N-A</v>
          </cell>
          <cell r="AP323" t="str">
            <v>SAF-SUBDIRECCION ADMINISTRATIVA Y FINANCIERA</v>
          </cell>
          <cell r="AQ323" t="str">
            <v>GRUPO DE CONTRATOS</v>
          </cell>
          <cell r="AR323" t="str">
            <v>GRUPO DE CONTROL INTERNO</v>
          </cell>
          <cell r="AS323" t="str">
            <v>2 SUPERVISOR</v>
          </cell>
          <cell r="AT323" t="str">
            <v>3 CÉDULA DE CIUDADANÍA</v>
          </cell>
          <cell r="AU323">
            <v>51819216</v>
          </cell>
          <cell r="AV323" t="str">
            <v>GLADYS ESPITIA PEÑA</v>
          </cell>
          <cell r="AW323">
            <v>60</v>
          </cell>
          <cell r="AX323">
            <v>2</v>
          </cell>
          <cell r="BF323">
            <v>45233</v>
          </cell>
          <cell r="BH323">
            <v>45233</v>
          </cell>
          <cell r="BI323">
            <v>45290</v>
          </cell>
          <cell r="BS323" t="str">
            <v>2023420501000319E</v>
          </cell>
          <cell r="BT323">
            <v>13000000</v>
          </cell>
          <cell r="BU323" t="str">
            <v>MYRIAM JANETH GONZALEZ</v>
          </cell>
          <cell r="BV323" t="str">
            <v>https://www.secop.gov.co/CO1BusinessLine/Tendering/BuyerWorkArea/Index?docUniqueIdentifier=CO1.BDOS.5102267</v>
          </cell>
          <cell r="BW323" t="str">
            <v>VIGENTE</v>
          </cell>
          <cell r="BY323" t="str">
            <v>https://community.secop.gov.co/Public/Tendering/OpportunityDetail/Index?noticeUID=CO1.NTC.5125030&amp;isFromPublicArea=True&amp;isModal=False</v>
          </cell>
          <cell r="BZ323" t="str">
            <v>Bogotá</v>
          </cell>
          <cell r="CA323" t="str">
            <v>D.C.</v>
          </cell>
          <cell r="CB323" t="str">
            <v>N-A</v>
          </cell>
          <cell r="CC323" t="str">
            <v>-</v>
          </cell>
          <cell r="CE323" t="str">
            <v>@parquesnacionales.gov.co</v>
          </cell>
          <cell r="CF323" t="str">
            <v>@parquesnacionales.gov.co</v>
          </cell>
          <cell r="CG323" t="str">
            <v>CONTADORA PUBLICA</v>
          </cell>
          <cell r="CH323">
            <v>2023</v>
          </cell>
          <cell r="CI323" t="str">
            <v>DAVIVIENDA</v>
          </cell>
          <cell r="CJ323" t="str">
            <v>AHORROS</v>
          </cell>
          <cell r="CK323" t="str">
            <v>475560000881</v>
          </cell>
          <cell r="CL323" t="str">
            <v>17/05/1956</v>
          </cell>
          <cell r="CM323" t="str">
            <v>SI</v>
          </cell>
        </row>
        <row r="324">
          <cell r="A324" t="str">
            <v>NC-CPS-320-2023</v>
          </cell>
          <cell r="B324" t="str">
            <v>2 NACIONAL</v>
          </cell>
          <cell r="C324" t="str">
            <v>CD-NC-360-2023</v>
          </cell>
          <cell r="D324">
            <v>320</v>
          </cell>
          <cell r="E324" t="str">
            <v>BIBIANA ROCIO MARIN TORRES</v>
          </cell>
          <cell r="F324">
            <v>45233</v>
          </cell>
          <cell r="G324" t="str">
            <v>Prestar servicios profesionales al Grupo de Gestión Financiera para apoyar el análisis seguimiento y control de documentos requeridos para la gestión de pago y registro en el aplicativo SIIF en el marco del programa HECO.</v>
          </cell>
          <cell r="H324" t="str">
            <v>PROFESIONAL</v>
          </cell>
          <cell r="I324" t="str">
            <v>2 CONTRATACIÓN DIRECTA</v>
          </cell>
          <cell r="J324" t="str">
            <v>14 PRESTACIÓN DE SERVICIOS</v>
          </cell>
          <cell r="K324" t="str">
            <v>N/A</v>
          </cell>
          <cell r="L324">
            <v>80111600</v>
          </cell>
          <cell r="M324">
            <v>63323</v>
          </cell>
          <cell r="O324">
            <v>133223</v>
          </cell>
          <cell r="P324">
            <v>45233</v>
          </cell>
          <cell r="S324" t="str">
            <v>SIMPLIFICADO</v>
          </cell>
          <cell r="T324">
            <v>5271477</v>
          </cell>
          <cell r="U324">
            <v>10191522</v>
          </cell>
          <cell r="V324" t="str">
            <v>Diez millones ciento noventa y un mil quinientos veintidos pesos</v>
          </cell>
          <cell r="X324" t="str">
            <v>1 PERSONA NATURAL</v>
          </cell>
          <cell r="Y324" t="str">
            <v>3 CÉDULA DE CIUDADANÍA</v>
          </cell>
          <cell r="Z324">
            <v>39534538</v>
          </cell>
          <cell r="AA324" t="str">
            <v>N-A</v>
          </cell>
          <cell r="AB324" t="str">
            <v>11 NO SE DILIGENCIA INFORMACIÓN PARA ESTE FORMULARIO EN ESTE PERÍODO DE REPORTE</v>
          </cell>
          <cell r="AC324" t="str">
            <v>FEMENINO</v>
          </cell>
          <cell r="AD324" t="str">
            <v>CUNDINAMARCA</v>
          </cell>
          <cell r="AE324" t="str">
            <v>BOGOTÁ</v>
          </cell>
          <cell r="AF324" t="str">
            <v>BIBIANA</v>
          </cell>
          <cell r="AG324" t="str">
            <v>ROCIO</v>
          </cell>
          <cell r="AH324" t="str">
            <v>MARIN</v>
          </cell>
          <cell r="AI324" t="str">
            <v>TORRES</v>
          </cell>
          <cell r="AJ324" t="str">
            <v>NO</v>
          </cell>
          <cell r="AK324" t="str">
            <v>6 NO CONSTITUYÓ GARANTÍAS</v>
          </cell>
          <cell r="AL324" t="str">
            <v>N-A</v>
          </cell>
          <cell r="AM324" t="str">
            <v>N-A</v>
          </cell>
          <cell r="AN324" t="str">
            <v>N-A</v>
          </cell>
          <cell r="AO324" t="str">
            <v>N-A</v>
          </cell>
          <cell r="AP324" t="str">
            <v>SAF-SUBDIRECCION ADMINISTRATIVA Y FINANCIERA</v>
          </cell>
          <cell r="AQ324" t="str">
            <v>GRUPO DE CONTRATOS</v>
          </cell>
          <cell r="AR324" t="str">
            <v>GRUPO DE GESTIÓN FINANCIERA</v>
          </cell>
          <cell r="AS324" t="str">
            <v>2 SUPERVISOR</v>
          </cell>
          <cell r="AT324" t="str">
            <v>3 CÉDULA DE CIUDADANÍA</v>
          </cell>
          <cell r="AU324">
            <v>52384904</v>
          </cell>
          <cell r="AV324" t="str">
            <v>MILENA CRUZ SANDOVAL</v>
          </cell>
          <cell r="AW324">
            <v>58</v>
          </cell>
          <cell r="AX324">
            <v>1.9333333333333333</v>
          </cell>
          <cell r="BF324">
            <v>45233</v>
          </cell>
          <cell r="BH324">
            <v>45233</v>
          </cell>
          <cell r="BI324">
            <v>45290</v>
          </cell>
          <cell r="BS324" t="str">
            <v>2023420501000320E</v>
          </cell>
          <cell r="BT324">
            <v>10191522</v>
          </cell>
          <cell r="BU324" t="str">
            <v>LEIDY MARCELA GARAVITO ROMERO</v>
          </cell>
          <cell r="BV324" t="str">
            <v>https://www.secop.gov.co/CO1BusinessLine/Tendering/BuyerWorkArea/Index?docUniqueIdentifier=CO1.BDOS.5121989</v>
          </cell>
          <cell r="BW324" t="str">
            <v>VIGENTE</v>
          </cell>
          <cell r="BY324" t="str">
            <v>https://community.secop.gov.co/Public/Tendering/OpportunityDetail/Index?noticeUID=CO1.NTC.5139337&amp;isFromPublicArea=True&amp;isModal=False</v>
          </cell>
          <cell r="BZ324" t="str">
            <v>Bogotá</v>
          </cell>
          <cell r="CA324" t="str">
            <v>D.C.</v>
          </cell>
          <cell r="CB324" t="str">
            <v>N-A</v>
          </cell>
          <cell r="CC324">
            <v>45232</v>
          </cell>
          <cell r="CE324" t="str">
            <v>@parquesnacionales.gov.co</v>
          </cell>
          <cell r="CF324" t="str">
            <v>@parquesnacionales.gov.co</v>
          </cell>
          <cell r="CG324" t="str">
            <v>ADMINISTRACIÓN PÚBLICA</v>
          </cell>
          <cell r="CH324">
            <v>2023</v>
          </cell>
          <cell r="CI324" t="str">
            <v>FALABELLA</v>
          </cell>
          <cell r="CJ324" t="str">
            <v>AHORROS</v>
          </cell>
          <cell r="CK324" t="str">
            <v>111220091652</v>
          </cell>
          <cell r="CL324" t="str">
            <v>11/02/1965</v>
          </cell>
          <cell r="CM324" t="str">
            <v>NO</v>
          </cell>
        </row>
        <row r="325">
          <cell r="A325" t="str">
            <v>NC-CPS-321-2023</v>
          </cell>
          <cell r="B325" t="str">
            <v>2 NACIONAL</v>
          </cell>
          <cell r="C325" t="str">
            <v>CD-NC-352-2023</v>
          </cell>
          <cell r="D325">
            <v>321</v>
          </cell>
          <cell r="E325" t="str">
            <v>LUZ BETULIA PARRA CASTILLO</v>
          </cell>
          <cell r="F325">
            <v>45238</v>
          </cell>
          <cell r="G325" t="str">
            <v>Prestar servicios en la comercialización de los productos de la Tienda de Parques, para fortalecer el posicionamiento de Parques Nacionales Naturales de Colombia a través de la divulgación de los diferentes productos que adquiere la entidad.</v>
          </cell>
          <cell r="H325" t="str">
            <v>APOYO A LA GESTIÓN</v>
          </cell>
          <cell r="I325" t="str">
            <v>2 CONTRATACIÓN DIRECTA</v>
          </cell>
          <cell r="J325" t="str">
            <v>14 PRESTACIÓN DE SERVICIOS</v>
          </cell>
          <cell r="K325" t="str">
            <v>N/A</v>
          </cell>
          <cell r="L325">
            <v>80111600</v>
          </cell>
          <cell r="M325">
            <v>60923</v>
          </cell>
          <cell r="O325">
            <v>134923</v>
          </cell>
          <cell r="P325">
            <v>45238</v>
          </cell>
          <cell r="S325" t="str">
            <v>SIMPLIFICADO</v>
          </cell>
          <cell r="T325">
            <v>2987824</v>
          </cell>
          <cell r="U325">
            <v>6075242</v>
          </cell>
          <cell r="V325" t="str">
            <v>Seis millones setenta y cinco mil doscientos cuarenta y dos pesos</v>
          </cell>
          <cell r="X325" t="str">
            <v>1 PERSONA NATURAL</v>
          </cell>
          <cell r="Y325" t="str">
            <v>3 CÉDULA DE CIUDADANÍA</v>
          </cell>
          <cell r="Z325">
            <v>52770577</v>
          </cell>
          <cell r="AA325" t="str">
            <v>N-A</v>
          </cell>
          <cell r="AB325" t="str">
            <v>11 NO SE DILIGENCIA INFORMACIÓN PARA ESTE FORMULARIO EN ESTE PERÍODO DE REPORTE</v>
          </cell>
          <cell r="AC325" t="str">
            <v>FEMENINO</v>
          </cell>
          <cell r="AD325" t="str">
            <v>CUNDINAMARCA</v>
          </cell>
          <cell r="AE325" t="str">
            <v>BOGOTÁ</v>
          </cell>
          <cell r="AF325" t="str">
            <v>LUZ</v>
          </cell>
          <cell r="AG325" t="str">
            <v>BETULIA</v>
          </cell>
          <cell r="AH325" t="str">
            <v>PARRA</v>
          </cell>
          <cell r="AI325" t="str">
            <v>CASTILLO</v>
          </cell>
          <cell r="AJ325" t="str">
            <v>NO</v>
          </cell>
          <cell r="AK325" t="str">
            <v>6 NO CONSTITUYÓ GARANTÍAS</v>
          </cell>
          <cell r="AL325" t="str">
            <v>N-A</v>
          </cell>
          <cell r="AM325" t="str">
            <v>N-A</v>
          </cell>
          <cell r="AN325" t="str">
            <v>N-A</v>
          </cell>
          <cell r="AO325" t="str">
            <v>N-A</v>
          </cell>
          <cell r="AP325" t="str">
            <v>SAF-SUBDIRECCION ADMINISTRATIVA Y FINANCIERA</v>
          </cell>
          <cell r="AQ325" t="str">
            <v>GRUPO DE CONTRATOS</v>
          </cell>
          <cell r="AR325" t="str">
            <v>GRUPO DE PROCESOS CORPORATIVOS</v>
          </cell>
          <cell r="AS325" t="str">
            <v>2 SUPERVISOR</v>
          </cell>
          <cell r="AT325" t="str">
            <v>3 CÉDULA DE CIUDADANÍA</v>
          </cell>
          <cell r="AU325">
            <v>65586489</v>
          </cell>
          <cell r="AV325" t="str">
            <v>SANDRA LOZANO OYUELA</v>
          </cell>
          <cell r="AW325">
            <v>53</v>
          </cell>
          <cell r="AX325">
            <v>1.7666666666666666</v>
          </cell>
          <cell r="BF325">
            <v>45238</v>
          </cell>
          <cell r="BH325">
            <v>45238</v>
          </cell>
          <cell r="BI325">
            <v>45290</v>
          </cell>
          <cell r="BS325" t="str">
            <v>2023420501000321E</v>
          </cell>
          <cell r="BT325">
            <v>6075242</v>
          </cell>
          <cell r="BU325" t="str">
            <v>LEIDY MARCELA GARAVITO ROMERO</v>
          </cell>
          <cell r="BV325" t="str">
            <v>https://www.secop.gov.co/CO1BusinessLine/Tendering/BuyerWorkArea/Index?docUniqueIdentifier=CO1.BDOS.5102439</v>
          </cell>
          <cell r="BW325" t="str">
            <v>VIGENTE</v>
          </cell>
          <cell r="BY325" t="str">
            <v>https://community.secop.gov.co/Public/Tendering/OpportunityDetail/Index?noticeUID=CO1.NTC.5123063&amp;isFromPublicArea=True&amp;isModal=False</v>
          </cell>
          <cell r="BZ325" t="str">
            <v>Bogotá</v>
          </cell>
          <cell r="CA325" t="str">
            <v>D.C.</v>
          </cell>
          <cell r="CB325" t="str">
            <v>N-A</v>
          </cell>
          <cell r="CC325">
            <v>45226</v>
          </cell>
          <cell r="CE325" t="str">
            <v>@parquesnacionales.gov.co</v>
          </cell>
          <cell r="CF325" t="str">
            <v>@parquesnacionales.gov.co</v>
          </cell>
          <cell r="CG325" t="str">
            <v>ADMINISTRADORA DE EMPRESAS</v>
          </cell>
          <cell r="CH325">
            <v>2023</v>
          </cell>
          <cell r="CI325" t="str">
            <v>BANCOLOMBIA</v>
          </cell>
          <cell r="CJ325" t="str">
            <v>AHORROS</v>
          </cell>
          <cell r="CK325" t="str">
            <v>388-450010-39</v>
          </cell>
          <cell r="CL325" t="str">
            <v>15/09/1980</v>
          </cell>
          <cell r="CM325" t="str">
            <v>NO</v>
          </cell>
        </row>
        <row r="326">
          <cell r="A326" t="str">
            <v>NC-CPS-322-2023</v>
          </cell>
          <cell r="B326" t="str">
            <v>2 NACIONAL</v>
          </cell>
          <cell r="C326" t="str">
            <v>CD-NC-367-2023</v>
          </cell>
          <cell r="D326">
            <v>322</v>
          </cell>
          <cell r="E326" t="str">
            <v>YULI ANDREA BECERRA CASTIBLANCO</v>
          </cell>
          <cell r="F326">
            <v>45239</v>
          </cell>
          <cell r="G326" t="str">
            <v>Prestación de servicios profesionales en el Grupo Gestión Financiera con el fin de desarrollar actividades contables de Parques Nacionales Naturales de Colombia y Subcuenta FONAM Parques, de conformidad con la normativa vigente, lineamientos y procedimientos establecidos, en cumplimiento del fortalecimiento a la capacidad institucional.</v>
          </cell>
          <cell r="H326" t="str">
            <v>PROFESIONAL</v>
          </cell>
          <cell r="I326" t="str">
            <v>2 CONTRATACIÓN DIRECTA</v>
          </cell>
          <cell r="J326" t="str">
            <v>14 PRESTACIÓN DE SERVICIOS</v>
          </cell>
          <cell r="K326" t="str">
            <v>N/A</v>
          </cell>
          <cell r="L326">
            <v>80111600</v>
          </cell>
          <cell r="M326">
            <v>63223</v>
          </cell>
          <cell r="O326">
            <v>135323</v>
          </cell>
          <cell r="P326">
            <v>45239</v>
          </cell>
          <cell r="S326" t="str">
            <v>SIMPLIFICADO</v>
          </cell>
          <cell r="T326">
            <v>5877696</v>
          </cell>
          <cell r="U326">
            <v>10383930</v>
          </cell>
          <cell r="V326" t="str">
            <v>Diez millones trescientos ochenta y tres mil novecientos treinta pesos</v>
          </cell>
          <cell r="X326" t="str">
            <v>1 PERSONA NATURAL</v>
          </cell>
          <cell r="Y326" t="str">
            <v>3 CÉDULA DE CIUDADANÍA</v>
          </cell>
          <cell r="Z326">
            <v>1076653130</v>
          </cell>
          <cell r="AA326" t="str">
            <v>N-A</v>
          </cell>
          <cell r="AB326" t="str">
            <v>11 NO SE DILIGENCIA INFORMACIÓN PARA ESTE FORMULARIO EN ESTE PERÍODO DE REPORTE</v>
          </cell>
          <cell r="AC326" t="str">
            <v>FEMENINO</v>
          </cell>
          <cell r="AD326" t="str">
            <v>CUNDINAMARCA</v>
          </cell>
          <cell r="AE326" t="str">
            <v>VILLA DE SAN DIEGO DE UBATE</v>
          </cell>
          <cell r="AF326" t="str">
            <v>YULI</v>
          </cell>
          <cell r="AG326" t="str">
            <v>ANDREA</v>
          </cell>
          <cell r="AH326" t="str">
            <v>BECERRA</v>
          </cell>
          <cell r="AI326" t="str">
            <v>CASTIBLANCO</v>
          </cell>
          <cell r="AJ326" t="str">
            <v>NO</v>
          </cell>
          <cell r="AK326" t="str">
            <v>6 NO CONSTITUYÓ GARANTÍAS</v>
          </cell>
          <cell r="AL326" t="str">
            <v>N-A</v>
          </cell>
          <cell r="AM326" t="str">
            <v>N-A</v>
          </cell>
          <cell r="AN326" t="str">
            <v>N-A</v>
          </cell>
          <cell r="AO326" t="str">
            <v>N-A</v>
          </cell>
          <cell r="AP326" t="str">
            <v>SAF-SUBDIRECCION ADMINISTRATIVA Y FINANCIERA</v>
          </cell>
          <cell r="AQ326" t="str">
            <v>GRUPO DE CONTRATOS</v>
          </cell>
          <cell r="AR326" t="str">
            <v>GRUPO DE GESTIÓN FINANCIERA</v>
          </cell>
          <cell r="AS326" t="str">
            <v>2 SUPERVISOR</v>
          </cell>
          <cell r="AT326" t="str">
            <v>3 CÉDULA DE CIUDADANÍA</v>
          </cell>
          <cell r="AU326">
            <v>52384904</v>
          </cell>
          <cell r="AV326" t="str">
            <v>MILENA CRUZ SANDOVAL</v>
          </cell>
          <cell r="AW326">
            <v>53</v>
          </cell>
          <cell r="AX326">
            <v>1.7666666666666666</v>
          </cell>
          <cell r="BF326">
            <v>45239</v>
          </cell>
          <cell r="BH326">
            <v>45239</v>
          </cell>
          <cell r="BI326">
            <v>45290</v>
          </cell>
          <cell r="BS326" t="str">
            <v>2023420501000322E</v>
          </cell>
          <cell r="BT326">
            <v>10383930</v>
          </cell>
          <cell r="BU326" t="str">
            <v>EDNA ROCIO CASTRO</v>
          </cell>
          <cell r="BV326" t="str">
            <v>https://www.secop.gov.co/CO1BusinessLine/Tendering/BuyerWorkArea/Index?docUniqueIdentifier=CO1.BDOS.5138465</v>
          </cell>
          <cell r="BW326" t="str">
            <v>VIGENTE</v>
          </cell>
          <cell r="BY326" t="str">
            <v>https://community.secop.gov.co/Public/Tendering/OpportunityDetail/Index?noticeUID=CO1.NTC.5154616&amp;isFromPublicArea=True&amp;isModal=False</v>
          </cell>
          <cell r="BZ326" t="str">
            <v>Bogotá</v>
          </cell>
          <cell r="CA326" t="str">
            <v>D.C.</v>
          </cell>
          <cell r="CB326" t="str">
            <v>N-A</v>
          </cell>
          <cell r="CC326">
            <v>45232</v>
          </cell>
          <cell r="CE326" t="str">
            <v>@parquesnacionales.gov.co</v>
          </cell>
          <cell r="CF326" t="str">
            <v>@parquesnacionales.gov.co</v>
          </cell>
          <cell r="CG326" t="str">
            <v>CONTADORA PUBLICA</v>
          </cell>
          <cell r="CH326">
            <v>2023</v>
          </cell>
          <cell r="CI326" t="str">
            <v>BANCOLOMBIA</v>
          </cell>
          <cell r="CJ326" t="str">
            <v>AHORROS</v>
          </cell>
          <cell r="CK326" t="str">
            <v>17484246734</v>
          </cell>
          <cell r="CL326" t="str">
            <v>22/10/1989</v>
          </cell>
          <cell r="CM326" t="str">
            <v>NO</v>
          </cell>
        </row>
        <row r="327">
          <cell r="A327" t="str">
            <v>NC-CPS-323-2023</v>
          </cell>
          <cell r="B327" t="str">
            <v>2 NACIONAL</v>
          </cell>
          <cell r="C327" t="str">
            <v>CD-NC-361-2023</v>
          </cell>
          <cell r="D327">
            <v>323</v>
          </cell>
          <cell r="E327" t="str">
            <v>LIDIA PATRICIA TOVAR SALAMANCA</v>
          </cell>
          <cell r="F327">
            <v>45239</v>
          </cell>
          <cell r="G327" t="str">
            <v>Prestar los Servicios Profesionales en la Subdirección de Sostenibilidad y Negocios Ambientales para el análisis jurídico, elaboración y control de legalidad a documentos relacionados con los instrumentos y negocios ambientales a cargo de la subdirección.</v>
          </cell>
          <cell r="H327" t="str">
            <v>PROFESIONAL</v>
          </cell>
          <cell r="I327" t="str">
            <v>2 CONTRATACIÓN DIRECTA</v>
          </cell>
          <cell r="J327" t="str">
            <v>14 PRESTACIÓN DE SERVICIOS</v>
          </cell>
          <cell r="K327" t="str">
            <v>N/A</v>
          </cell>
          <cell r="L327">
            <v>80111600</v>
          </cell>
          <cell r="M327">
            <v>59023</v>
          </cell>
          <cell r="O327">
            <v>138523</v>
          </cell>
          <cell r="P327">
            <v>45239</v>
          </cell>
          <cell r="S327" t="str">
            <v>SIMPLIFICADO</v>
          </cell>
          <cell r="T327">
            <v>8500000</v>
          </cell>
          <cell r="U327">
            <v>17000000</v>
          </cell>
          <cell r="V327" t="str">
            <v>Diecisiete millones pesos</v>
          </cell>
          <cell r="X327" t="str">
            <v>1 PERSONA NATURAL</v>
          </cell>
          <cell r="Y327" t="str">
            <v>3 CÉDULA DE CIUDADANÍA</v>
          </cell>
          <cell r="Z327">
            <v>51938927</v>
          </cell>
          <cell r="AA327" t="str">
            <v>N-A</v>
          </cell>
          <cell r="AB327" t="str">
            <v>11 NO SE DILIGENCIA INFORMACIÓN PARA ESTE FORMULARIO EN ESTE PERÍODO DE REPORTE</v>
          </cell>
          <cell r="AC327" t="str">
            <v>FEMENINO</v>
          </cell>
          <cell r="AD327" t="str">
            <v>CUNDINAMARCA</v>
          </cell>
          <cell r="AE327" t="str">
            <v>BOGOTÁ</v>
          </cell>
          <cell r="AF327" t="str">
            <v>LIDIA</v>
          </cell>
          <cell r="AG327" t="str">
            <v>PATRICIA</v>
          </cell>
          <cell r="AH327" t="str">
            <v>TOVAR</v>
          </cell>
          <cell r="AI327" t="str">
            <v>SALAMANCA</v>
          </cell>
          <cell r="AJ327" t="str">
            <v>NO</v>
          </cell>
          <cell r="AK327" t="str">
            <v>6 NO CONSTITUYÓ GARANTÍAS</v>
          </cell>
          <cell r="AL327" t="str">
            <v>N-A</v>
          </cell>
          <cell r="AM327" t="str">
            <v>N-A</v>
          </cell>
          <cell r="AN327" t="str">
            <v>N-A</v>
          </cell>
          <cell r="AO327" t="str">
            <v>N-A</v>
          </cell>
          <cell r="AP327" t="str">
            <v>SAF-SUBDIRECCION ADMINISTRATIVA Y FINANCIERA</v>
          </cell>
          <cell r="AQ327" t="str">
            <v>GRUPO DE CONTRATOS</v>
          </cell>
          <cell r="AR327" t="str">
            <v>SUBDIRECCIÓN DE SOSTENIBILIDAD Y NEGOCIOS AMBIENTALES</v>
          </cell>
          <cell r="AS327" t="str">
            <v>2 SUPERVISOR</v>
          </cell>
          <cell r="AT327" t="str">
            <v>3 CÉDULA DE CIUDADANÍA</v>
          </cell>
          <cell r="AU327">
            <v>51981172</v>
          </cell>
          <cell r="AV327" t="str">
            <v>ALBA LUCIA BELTRAN LOPEZ</v>
          </cell>
          <cell r="AW327">
            <v>60</v>
          </cell>
          <cell r="AX327">
            <v>2</v>
          </cell>
          <cell r="BF327">
            <v>45239</v>
          </cell>
          <cell r="BH327">
            <v>45239</v>
          </cell>
          <cell r="BI327">
            <v>45290</v>
          </cell>
          <cell r="BS327" t="str">
            <v>2023420501000323E</v>
          </cell>
          <cell r="BT327">
            <v>17000000</v>
          </cell>
          <cell r="BU327" t="str">
            <v>EDNA ROCIO CASTRO</v>
          </cell>
          <cell r="BV327" t="str">
            <v>https://www.secop.gov.co/CO1BusinessLine/Tendering/BuyerWorkArea/Index?docUniqueIdentifier=CO1.BDOS.5123387</v>
          </cell>
          <cell r="BW327" t="str">
            <v>VIGENTE</v>
          </cell>
          <cell r="BY327" t="str">
            <v>https://community.secop.gov.co/Public/Tendering/OpportunityDetail/Index?noticeUID=CO1.NTC.5145314&amp;isFromPublicArea=True&amp;isModal=False</v>
          </cell>
          <cell r="BZ327" t="str">
            <v>Bogotá</v>
          </cell>
          <cell r="CA327" t="str">
            <v>D.C.</v>
          </cell>
          <cell r="CB327" t="str">
            <v>N-A</v>
          </cell>
          <cell r="CC327">
            <v>45226</v>
          </cell>
          <cell r="CE327" t="str">
            <v>@parquesnacionales.gov.co</v>
          </cell>
          <cell r="CF327" t="str">
            <v>@parquesnacionales.gov.co</v>
          </cell>
          <cell r="CG327" t="str">
            <v>ABOGADA</v>
          </cell>
          <cell r="CH327">
            <v>2023</v>
          </cell>
          <cell r="CI327" t="str">
            <v>BANCOLOMBIA</v>
          </cell>
          <cell r="CJ327" t="str">
            <v>AHORROS</v>
          </cell>
          <cell r="CK327" t="str">
            <v>20235131755</v>
          </cell>
          <cell r="CL327" t="str">
            <v>04/09/1969</v>
          </cell>
          <cell r="CM327" t="str">
            <v>NO</v>
          </cell>
        </row>
        <row r="328">
          <cell r="A328" t="str">
            <v>NC-CPS-324-2023</v>
          </cell>
          <cell r="B328" t="str">
            <v>2 NACIONAL</v>
          </cell>
          <cell r="C328" t="str">
            <v>CD-NC-363-2023</v>
          </cell>
          <cell r="D328">
            <v>324</v>
          </cell>
          <cell r="E328" t="str">
            <v>DANIELLA MARGARITA SAAVEDRA BELTRAN</v>
          </cell>
          <cell r="F328">
            <v>45239</v>
          </cell>
          <cell r="G328" t="str">
            <v>Prestación de servicios para adelantar la gestión administrativa de la coordinación del programa Herencia Colombia.</v>
          </cell>
          <cell r="H328" t="str">
            <v>APOYO A LA GESTIÓN</v>
          </cell>
          <cell r="I328" t="str">
            <v>2 CONTRATACIÓN DIRECTA</v>
          </cell>
          <cell r="J328" t="str">
            <v>14 PRESTACIÓN DE SERVICIOS</v>
          </cell>
          <cell r="K328" t="str">
            <v>N/A</v>
          </cell>
          <cell r="L328">
            <v>80111600</v>
          </cell>
          <cell r="M328">
            <v>57323</v>
          </cell>
          <cell r="O328">
            <v>138623</v>
          </cell>
          <cell r="P328">
            <v>45239</v>
          </cell>
          <cell r="S328" t="str">
            <v>SIMPLIFICADO</v>
          </cell>
          <cell r="T328">
            <v>2987823</v>
          </cell>
          <cell r="U328">
            <v>5378081</v>
          </cell>
          <cell r="V328" t="str">
            <v>Cinco millones trescientos setenta y ocho mil ochenta y un pesos</v>
          </cell>
          <cell r="X328" t="str">
            <v>1 PERSONA NATURAL</v>
          </cell>
          <cell r="Y328" t="str">
            <v>3 CÉDULA DE CIUDADANÍA</v>
          </cell>
          <cell r="Z328">
            <v>1018479415</v>
          </cell>
          <cell r="AA328" t="str">
            <v>N-A</v>
          </cell>
          <cell r="AB328" t="str">
            <v>11 NO SE DILIGENCIA INFORMACIÓN PARA ESTE FORMULARIO EN ESTE PERÍODO DE REPORTE</v>
          </cell>
          <cell r="AC328" t="str">
            <v>FEMENINO</v>
          </cell>
          <cell r="AD328" t="str">
            <v>CUNDINAMARCA</v>
          </cell>
          <cell r="AE328" t="str">
            <v>BOGOTÁ</v>
          </cell>
          <cell r="AF328" t="str">
            <v>DANIELLA</v>
          </cell>
          <cell r="AG328" t="str">
            <v>MARGARITA</v>
          </cell>
          <cell r="AH328" t="str">
            <v>SAAVEDRA</v>
          </cell>
          <cell r="AI328" t="str">
            <v>BELTRAN</v>
          </cell>
          <cell r="AJ328" t="str">
            <v>NO</v>
          </cell>
          <cell r="AK328" t="str">
            <v>6 NO CONSTITUYÓ GARANTÍAS</v>
          </cell>
          <cell r="AL328" t="str">
            <v>N-A</v>
          </cell>
          <cell r="AM328" t="str">
            <v>N-A</v>
          </cell>
          <cell r="AN328" t="str">
            <v>N-A</v>
          </cell>
          <cell r="AO328" t="str">
            <v>N-A</v>
          </cell>
          <cell r="AP328" t="str">
            <v>SGMAP-SUBDIRECCION DE GESTION Y MANEJO DE AREAS PROTEGIDAS</v>
          </cell>
          <cell r="AQ328" t="str">
            <v>GRUPO DE CONTRATOS</v>
          </cell>
          <cell r="AR328" t="str">
            <v>SUBDIRECCIÓN DE GESTIÓN Y MANEJO Y ÁREAS PROTEGIDAS</v>
          </cell>
          <cell r="AS328" t="str">
            <v>2 SUPERVISOR</v>
          </cell>
          <cell r="AT328" t="str">
            <v>3 CÉDULA DE CIUDADANÍA</v>
          </cell>
          <cell r="AU328">
            <v>52197050</v>
          </cell>
          <cell r="AV328" t="str">
            <v>EDNA MARIA CAROLINA JARRO FAJARDO</v>
          </cell>
          <cell r="AW328">
            <v>54</v>
          </cell>
          <cell r="AX328">
            <v>1.8</v>
          </cell>
          <cell r="BF328">
            <v>45239</v>
          </cell>
          <cell r="BH328">
            <v>45239</v>
          </cell>
          <cell r="BI328">
            <v>45290</v>
          </cell>
          <cell r="BS328" t="str">
            <v>2023420501000324E</v>
          </cell>
          <cell r="BT328">
            <v>5378081</v>
          </cell>
          <cell r="BU328" t="str">
            <v>MYRIAM JANETH GONZALEZ</v>
          </cell>
          <cell r="BV328" t="str">
            <v>https://www.secop.gov.co/CO1BusinessLine/Tendering/BuyerWorkArea/Index?docUniqueIdentifier=CO1.BDOS.5130602</v>
          </cell>
          <cell r="BW328" t="str">
            <v>VIGENTE</v>
          </cell>
          <cell r="BY328" t="str">
            <v>https://community.secop.gov.co/Public/Tendering/OpportunityDetail/Index?noticeUID=CO1.NTC.5153950&amp;isFromPublicArea=True&amp;isModal=False</v>
          </cell>
          <cell r="BZ328" t="str">
            <v>Bogotá</v>
          </cell>
          <cell r="CA328" t="str">
            <v>D.C.</v>
          </cell>
          <cell r="CB328" t="str">
            <v>N-A</v>
          </cell>
          <cell r="CC328">
            <v>45237</v>
          </cell>
          <cell r="CE328" t="str">
            <v>@parquesnacionales.gov.co</v>
          </cell>
          <cell r="CF328" t="str">
            <v>@parquesnacionales.gov.co</v>
          </cell>
          <cell r="CG328" t="str">
            <v>TECNICO EN CONTABILIZACION DE OPERACIONES COMERCIALES Y FINANCIERAS</v>
          </cell>
          <cell r="CH328">
            <v>2023</v>
          </cell>
          <cell r="CI328" t="str">
            <v>DAVIVIENDA</v>
          </cell>
          <cell r="CJ328" t="str">
            <v>AHORROS</v>
          </cell>
          <cell r="CK328" t="str">
            <v>0570473170031719</v>
          </cell>
          <cell r="CL328" t="str">
            <v>23/09/1995</v>
          </cell>
          <cell r="CM328" t="str">
            <v>NO</v>
          </cell>
        </row>
        <row r="329">
          <cell r="A329" t="str">
            <v>NC-CPS-325-2023</v>
          </cell>
          <cell r="B329" t="str">
            <v>2 NACIONAL</v>
          </cell>
          <cell r="C329" t="str">
            <v>CD-NC-347-2023</v>
          </cell>
          <cell r="D329">
            <v>325</v>
          </cell>
          <cell r="E329" t="str">
            <v>RICARDO ANDRES ESCOBAR CANCELADO</v>
          </cell>
          <cell r="F329">
            <v>45240</v>
          </cell>
          <cell r="G329" t="str">
            <v>Prestar servicios profesionales al Grupo de Comunicaciones y Educación Ambiental para el diseño y diagramación de los materiales educativos y pedagógicos, en el marco de los procesos de conservación de la biodiversidad de las áreas protegidas.</v>
          </cell>
          <cell r="H329" t="str">
            <v>PROFESIONAL</v>
          </cell>
          <cell r="I329" t="str">
            <v>2 CONTRATACIÓN DIRECTA</v>
          </cell>
          <cell r="J329" t="str">
            <v>14 PRESTACIÓN DE SERVICIOS</v>
          </cell>
          <cell r="K329" t="str">
            <v>N/A</v>
          </cell>
          <cell r="L329">
            <v>80111600</v>
          </cell>
          <cell r="M329">
            <v>55823</v>
          </cell>
          <cell r="O329">
            <v>139123</v>
          </cell>
          <cell r="P329">
            <v>45240</v>
          </cell>
          <cell r="S329" t="str">
            <v>SIMPLIFICADO</v>
          </cell>
          <cell r="T329">
            <v>6494853</v>
          </cell>
          <cell r="U329">
            <v>14072181</v>
          </cell>
          <cell r="V329" t="str">
            <v>Catorce millones setenta y dos mil ciento ochenta y un pesos</v>
          </cell>
          <cell r="X329" t="str">
            <v>1 PERSONA NATURAL</v>
          </cell>
          <cell r="Y329" t="str">
            <v>3 CÉDULA DE CIUDADANÍA</v>
          </cell>
          <cell r="Z329">
            <v>79942601</v>
          </cell>
          <cell r="AA329" t="str">
            <v>N-A</v>
          </cell>
          <cell r="AB329" t="str">
            <v>11 NO SE DILIGENCIA INFORMACIÓN PARA ESTE FORMULARIO EN ESTE PERÍODO DE REPORTE</v>
          </cell>
          <cell r="AC329" t="str">
            <v>MASCULINO</v>
          </cell>
          <cell r="AD329" t="str">
            <v>CUNDINAMARCA</v>
          </cell>
          <cell r="AE329" t="str">
            <v>BOGOTÁ</v>
          </cell>
          <cell r="AF329" t="str">
            <v>RICARDO</v>
          </cell>
          <cell r="AG329" t="str">
            <v>ANDRES</v>
          </cell>
          <cell r="AH329" t="str">
            <v>ESCOBAR</v>
          </cell>
          <cell r="AI329" t="str">
            <v>CANCELADO</v>
          </cell>
          <cell r="AJ329" t="str">
            <v>NO</v>
          </cell>
          <cell r="AK329" t="str">
            <v>6 NO CONSTITUYÓ GARANTÍAS</v>
          </cell>
          <cell r="AL329" t="str">
            <v>N-A</v>
          </cell>
          <cell r="AM329" t="str">
            <v>N-A</v>
          </cell>
          <cell r="AN329" t="str">
            <v>N-A</v>
          </cell>
          <cell r="AO329" t="str">
            <v>N-A</v>
          </cell>
          <cell r="AP329" t="str">
            <v>SAF-SUBDIRECCION ADMINISTRATIVA Y FINANCIERA</v>
          </cell>
          <cell r="AQ329" t="str">
            <v>GRUPO DE CONTRATOS</v>
          </cell>
          <cell r="AR329" t="str">
            <v>GRUPO DE COMUNICACIONES</v>
          </cell>
          <cell r="AS329" t="str">
            <v>2 SUPERVISOR</v>
          </cell>
          <cell r="AT329" t="str">
            <v>3 CÉDULA DE CIUDADANÍA</v>
          </cell>
          <cell r="AU329">
            <v>79624413</v>
          </cell>
          <cell r="AV329" t="str">
            <v>JORGE ENRIQUE PATIÑO OSPINA</v>
          </cell>
          <cell r="AW329">
            <v>51</v>
          </cell>
          <cell r="AX329">
            <v>1.7</v>
          </cell>
          <cell r="BF329">
            <v>45240</v>
          </cell>
          <cell r="BH329">
            <v>45240</v>
          </cell>
          <cell r="BI329">
            <v>45290</v>
          </cell>
          <cell r="BS329" t="str">
            <v>2023420501000325E</v>
          </cell>
          <cell r="BT329">
            <v>14072181</v>
          </cell>
          <cell r="BU329" t="str">
            <v>MYRIAM JANETH GONZALEZ</v>
          </cell>
          <cell r="BV329" t="str">
            <v>https://www.secop.gov.co/CO1BusinessLine/Tendering/BuyerWorkArea/Index?docUniqueIdentifier=CO1.BDOS.5093926</v>
          </cell>
          <cell r="BW329" t="str">
            <v>VIGENTE</v>
          </cell>
          <cell r="BY329" t="str">
            <v>https://community.secop.gov.co/Public/Tendering/OpportunityDetail/Index?noticeUID=CO1.NTC.5109341&amp;isFromPublicArea=True&amp;isModal=False</v>
          </cell>
          <cell r="BZ329" t="str">
            <v>Bogotá</v>
          </cell>
          <cell r="CA329" t="str">
            <v>D.C.</v>
          </cell>
          <cell r="CB329" t="str">
            <v>N-A</v>
          </cell>
          <cell r="CC329">
            <v>45226</v>
          </cell>
          <cell r="CE329" t="str">
            <v>@parquesnacionales.gov.co</v>
          </cell>
          <cell r="CF329" t="str">
            <v>@parquesnacionales.gov.co</v>
          </cell>
          <cell r="CG329" t="str">
            <v>DISEÑADOR GRAFICO</v>
          </cell>
          <cell r="CH329">
            <v>2023</v>
          </cell>
          <cell r="CI329" t="str">
            <v>BANCOLOMBIA</v>
          </cell>
          <cell r="CJ329" t="str">
            <v>AHORROS</v>
          </cell>
          <cell r="CK329" t="str">
            <v>20525794305</v>
          </cell>
          <cell r="CL329" t="str">
            <v>01/05/1977</v>
          </cell>
          <cell r="CM329" t="str">
            <v>NO</v>
          </cell>
        </row>
        <row r="330">
          <cell r="A330" t="str">
            <v>NC-CPS-326-2023</v>
          </cell>
          <cell r="B330" t="str">
            <v>2 NACIONAL</v>
          </cell>
          <cell r="C330" t="str">
            <v>CD-NC-369-2023</v>
          </cell>
          <cell r="D330">
            <v>326</v>
          </cell>
          <cell r="E330" t="str">
            <v>CARLOS EDUARDO RODRIGUEZ CHAPARRO</v>
          </cell>
          <cell r="F330">
            <v>45240</v>
          </cell>
          <cell r="G330" t="str">
            <v>Prestación de servicios profesionales para realizar seguimiento y articulación a la ejecución de los recursos del PFP a través del fondo de transición con las entidades administradoras de recursos del programa Herencia Colombia</v>
          </cell>
          <cell r="H330" t="str">
            <v>PROFESIONAL</v>
          </cell>
          <cell r="I330" t="str">
            <v>2 CONTRATACIÓN DIRECTA</v>
          </cell>
          <cell r="J330" t="str">
            <v>14 PRESTACIÓN DE SERVICIOS</v>
          </cell>
          <cell r="K330" t="str">
            <v>N/A</v>
          </cell>
          <cell r="L330">
            <v>80111600</v>
          </cell>
          <cell r="M330">
            <v>57123</v>
          </cell>
          <cell r="O330">
            <v>139223</v>
          </cell>
          <cell r="P330">
            <v>45240</v>
          </cell>
          <cell r="S330" t="str">
            <v>SIMPLIFICADO</v>
          </cell>
          <cell r="T330">
            <v>8199603</v>
          </cell>
          <cell r="U330">
            <v>14485965</v>
          </cell>
          <cell r="V330" t="str">
            <v>Catorce millones cuatrocientos ochenta y cinco mil novecientos sesenta y cinco pesos</v>
          </cell>
          <cell r="X330" t="str">
            <v>1 PERSONA NATURAL</v>
          </cell>
          <cell r="Y330" t="str">
            <v>3 CÉDULA DE CIUDADANÍA</v>
          </cell>
          <cell r="Z330">
            <v>19426513</v>
          </cell>
          <cell r="AA330" t="str">
            <v>N-A</v>
          </cell>
          <cell r="AB330" t="str">
            <v>11 NO SE DILIGENCIA INFORMACIÓN PARA ESTE FORMULARIO EN ESTE PERÍODO DE REPORTE</v>
          </cell>
          <cell r="AC330" t="str">
            <v>MASCULINO</v>
          </cell>
          <cell r="AD330" t="str">
            <v>CUNDINAMARCA</v>
          </cell>
          <cell r="AE330" t="str">
            <v>BOGOTÁ</v>
          </cell>
          <cell r="AF330" t="str">
            <v>CARLOS</v>
          </cell>
          <cell r="AG330" t="str">
            <v>EDUARDO</v>
          </cell>
          <cell r="AH330" t="str">
            <v>RODRIGUEZ</v>
          </cell>
          <cell r="AI330" t="str">
            <v>CHAPARRO</v>
          </cell>
          <cell r="AJ330" t="str">
            <v>NO</v>
          </cell>
          <cell r="AK330" t="str">
            <v>6 NO CONSTITUYÓ GARANTÍAS</v>
          </cell>
          <cell r="AL330" t="str">
            <v>N-A</v>
          </cell>
          <cell r="AM330" t="str">
            <v>N-A</v>
          </cell>
          <cell r="AN330" t="str">
            <v>N-A</v>
          </cell>
          <cell r="AO330" t="str">
            <v>N-A</v>
          </cell>
          <cell r="AP330" t="str">
            <v>SGMAP-SUBDIRECCION DE GESTION Y MANEJO DE AREAS PROTEGIDAS</v>
          </cell>
          <cell r="AQ330" t="str">
            <v>GRUPO DE CONTRATOS</v>
          </cell>
          <cell r="AR330" t="str">
            <v>SUBDIRECCIÓN DE GESTIÓN Y MANEJO Y ÁREAS PROTEGIDAS</v>
          </cell>
          <cell r="AS330" t="str">
            <v>2 SUPERVISOR</v>
          </cell>
          <cell r="AT330" t="str">
            <v>3 CÉDULA DE CIUDADANÍA</v>
          </cell>
          <cell r="AU330">
            <v>52197050</v>
          </cell>
          <cell r="AV330" t="str">
            <v>EDNA MARIA CAROLINA JARRO FAJARDO</v>
          </cell>
          <cell r="AW330">
            <v>53</v>
          </cell>
          <cell r="AX330">
            <v>1.7666666666666666</v>
          </cell>
          <cell r="BF330">
            <v>45240</v>
          </cell>
          <cell r="BH330">
            <v>45240</v>
          </cell>
          <cell r="BI330">
            <v>45290</v>
          </cell>
          <cell r="BS330" t="str">
            <v>2023420501000326E</v>
          </cell>
          <cell r="BT330">
            <v>14485965</v>
          </cell>
          <cell r="BV330" t="str">
            <v>https://www.secop.gov.co/CO1BusinessLine/Tendering/BuyerWorkArea/Index?docUniqueIdentifier=CO1.BDOS.5141502</v>
          </cell>
          <cell r="BW330" t="str">
            <v>VIGENTE</v>
          </cell>
          <cell r="BY330" t="str">
            <v>https://community.secop.gov.co/Public/Tendering/OpportunityDetail/Index?noticeUID=CO1.NTC.5154802&amp;isFromPublicArea=True&amp;isModal=False</v>
          </cell>
          <cell r="BZ330" t="str">
            <v>Bogotá</v>
          </cell>
          <cell r="CA330" t="str">
            <v>D.C.</v>
          </cell>
          <cell r="CB330" t="str">
            <v>N-A</v>
          </cell>
          <cell r="CC330">
            <v>45237</v>
          </cell>
          <cell r="CE330" t="str">
            <v>@parquesnacionales.gov.co</v>
          </cell>
          <cell r="CF330" t="str">
            <v>@parquesnacionales.gov.co</v>
          </cell>
          <cell r="CG330" t="str">
            <v>CONTADOR PUBLICO</v>
          </cell>
          <cell r="CH330">
            <v>2023</v>
          </cell>
          <cell r="CI330" t="str">
            <v>BOGOTA</v>
          </cell>
          <cell r="CJ330" t="str">
            <v>AHORROS</v>
          </cell>
          <cell r="CK330" t="str">
            <v>021167804</v>
          </cell>
          <cell r="CL330" t="str">
            <v>13/12/1960</v>
          </cell>
          <cell r="CM330" t="str">
            <v>NO</v>
          </cell>
        </row>
        <row r="331">
          <cell r="A331" t="str">
            <v>NC-CPS-327-2023</v>
          </cell>
          <cell r="B331" t="str">
            <v>2 NACIONAL</v>
          </cell>
          <cell r="C331" t="str">
            <v>CD-NC-365-2023</v>
          </cell>
          <cell r="D331">
            <v>327</v>
          </cell>
          <cell r="E331" t="str">
            <v>CAROL JAZMIN GAMBA GONZALEZ</v>
          </cell>
          <cell r="F331">
            <v>45240</v>
          </cell>
          <cell r="G331" t="str">
            <v>Prestación de servicios profesionales en el Grupo Gestión Financiera con el fin de desarrollar actividades relacionadas con la gestión tesoral de Parques Nacionales Naturales de Colombia y subcuenta FONAM Parques, en cumplimiento del fortalecimiento a la capacidad institucional</v>
          </cell>
          <cell r="H331" t="str">
            <v>PROFESIONAL</v>
          </cell>
          <cell r="I331" t="str">
            <v>2 CONTRATACIÓN DIRECTA</v>
          </cell>
          <cell r="J331" t="str">
            <v>14 PRESTACIÓN DE SERVICIOS</v>
          </cell>
          <cell r="K331" t="str">
            <v>N/A</v>
          </cell>
          <cell r="L331">
            <v>80111600</v>
          </cell>
          <cell r="M331">
            <v>62923</v>
          </cell>
          <cell r="O331">
            <v>139523</v>
          </cell>
          <cell r="P331">
            <v>45240</v>
          </cell>
          <cell r="S331" t="str">
            <v>SIMPLIFICADO</v>
          </cell>
          <cell r="T331">
            <v>4278535</v>
          </cell>
          <cell r="U331">
            <v>7273510</v>
          </cell>
          <cell r="V331" t="str">
            <v>Siete millones doscientos setenta y tres mil quinientos diez pesos</v>
          </cell>
          <cell r="X331" t="str">
            <v>1 PERSONA NATURAL</v>
          </cell>
          <cell r="Y331" t="str">
            <v>3 CÉDULA DE CIUDADANÍA</v>
          </cell>
          <cell r="Z331">
            <v>52768505</v>
          </cell>
          <cell r="AA331" t="str">
            <v>N-A</v>
          </cell>
          <cell r="AB331" t="str">
            <v>11 NO SE DILIGENCIA INFORMACIÓN PARA ESTE FORMULARIO EN ESTE PERÍODO DE REPORTE</v>
          </cell>
          <cell r="AC331" t="str">
            <v>FEMENINO</v>
          </cell>
          <cell r="AD331" t="str">
            <v>CUNDINAMARCA</v>
          </cell>
          <cell r="AE331" t="str">
            <v>BOGOTÁ</v>
          </cell>
          <cell r="AF331" t="str">
            <v>CAROL</v>
          </cell>
          <cell r="AG331" t="str">
            <v>JAZMIN</v>
          </cell>
          <cell r="AH331" t="str">
            <v>GAMBA</v>
          </cell>
          <cell r="AI331" t="str">
            <v>GONZALEZ</v>
          </cell>
          <cell r="AJ331" t="str">
            <v>NO</v>
          </cell>
          <cell r="AK331" t="str">
            <v>6 NO CONSTITUYÓ GARANTÍAS</v>
          </cell>
          <cell r="AL331" t="str">
            <v>N-A</v>
          </cell>
          <cell r="AM331" t="str">
            <v>N-A</v>
          </cell>
          <cell r="AN331" t="str">
            <v>N-A</v>
          </cell>
          <cell r="AO331" t="str">
            <v>N-A</v>
          </cell>
          <cell r="AP331" t="str">
            <v>SAF-SUBDIRECCION ADMINISTRATIVA Y FINANCIERA</v>
          </cell>
          <cell r="AQ331" t="str">
            <v>GRUPO DE CONTRATOS</v>
          </cell>
          <cell r="AR331" t="str">
            <v>GRUPO DE GESTIÓN FINANCIERA</v>
          </cell>
          <cell r="AS331" t="str">
            <v>2 SUPERVISOR</v>
          </cell>
          <cell r="AT331" t="str">
            <v>3 CÉDULA DE CIUDADANÍA</v>
          </cell>
          <cell r="AU331">
            <v>52384904</v>
          </cell>
          <cell r="AV331" t="str">
            <v>MILENA CRUZ SANDOVAL</v>
          </cell>
          <cell r="AW331">
            <v>51</v>
          </cell>
          <cell r="AX331">
            <v>1.7</v>
          </cell>
          <cell r="BF331">
            <v>45240</v>
          </cell>
          <cell r="BH331">
            <v>45240</v>
          </cell>
          <cell r="BI331">
            <v>45290</v>
          </cell>
          <cell r="BS331" t="str">
            <v>2023420501000327E</v>
          </cell>
          <cell r="BT331">
            <v>7273510</v>
          </cell>
          <cell r="BU331" t="str">
            <v>MYRIAM JANETH GONZALEZ</v>
          </cell>
          <cell r="BV331" t="str">
            <v>https://www.secop.gov.co/CO1BusinessLine/Tendering/BuyerWorkArea/Index?docUniqueIdentifier=CO1.BDOS.5135774</v>
          </cell>
          <cell r="BW331" t="str">
            <v>VIGENTE</v>
          </cell>
          <cell r="BY331" t="str">
            <v>https://community.secop.gov.co/Public/Tendering/OpportunityDetail/Index?noticeUID=CO1.NTC.5163476&amp;isFromPublicArea=True&amp;isModal=False</v>
          </cell>
          <cell r="BZ331" t="str">
            <v>Bogotá</v>
          </cell>
          <cell r="CA331" t="str">
            <v>D.C.</v>
          </cell>
          <cell r="CB331" t="str">
            <v>N-A</v>
          </cell>
          <cell r="CC331">
            <v>45232</v>
          </cell>
          <cell r="CE331" t="str">
            <v>@parquesnacionales.gov.co</v>
          </cell>
          <cell r="CF331" t="str">
            <v>@parquesnacionales.gov.co</v>
          </cell>
          <cell r="CG331" t="str">
            <v>CONTADORA PUBLICA</v>
          </cell>
          <cell r="CH331">
            <v>2023</v>
          </cell>
          <cell r="CI331" t="str">
            <v>CAJA SOCIAL</v>
          </cell>
          <cell r="CJ331" t="str">
            <v>AHORROS</v>
          </cell>
          <cell r="CK331" t="str">
            <v>24035770279</v>
          </cell>
          <cell r="CL331" t="str">
            <v>05/04/1980</v>
          </cell>
          <cell r="CM331" t="str">
            <v>NO</v>
          </cell>
        </row>
        <row r="332">
          <cell r="A332" t="str">
            <v>NC-CPS-328-2023</v>
          </cell>
          <cell r="B332" t="str">
            <v>2 NACIONAL</v>
          </cell>
          <cell r="C332" t="str">
            <v>CD-NC-362-2023</v>
          </cell>
          <cell r="D332">
            <v>328</v>
          </cell>
          <cell r="E332" t="str">
            <v>DAIRA EMILCE RECALDE RODRIGUEZ</v>
          </cell>
          <cell r="F332">
            <v>45245</v>
          </cell>
          <cell r="G332" t="str">
            <v>Prestación de servicios profesionales para apoyar y hacer seguimiento a los diálogos conjuntos entre Parques Nacionales Naturales de Colombia y los actores comunitarios, para los procesos de nuevas áreas y ampliaciones.</v>
          </cell>
          <cell r="H332" t="str">
            <v>PROFESIONAL</v>
          </cell>
          <cell r="I332" t="str">
            <v>2 CONTRATACIÓN DIRECTA</v>
          </cell>
          <cell r="J332" t="str">
            <v>14 PRESTACIÓN DE SERVICIOS</v>
          </cell>
          <cell r="K332" t="str">
            <v>N/A</v>
          </cell>
          <cell r="L332">
            <v>80111600</v>
          </cell>
          <cell r="M332">
            <v>62223</v>
          </cell>
          <cell r="O332">
            <v>141923</v>
          </cell>
          <cell r="P332">
            <v>45245</v>
          </cell>
          <cell r="S332" t="str">
            <v>SIMPLIFICADO</v>
          </cell>
          <cell r="T332">
            <v>6884546</v>
          </cell>
          <cell r="U332">
            <v>12392183</v>
          </cell>
          <cell r="V332" t="str">
            <v>Doce millones trescientos noventa y dos mil ciento ochenta y tres pesos</v>
          </cell>
          <cell r="X332" t="str">
            <v>1 PERSONA NATURAL</v>
          </cell>
          <cell r="Y332" t="str">
            <v>3 CÉDULA DE CIUDADANÍA</v>
          </cell>
          <cell r="Z332">
            <v>27080661</v>
          </cell>
          <cell r="AA332" t="str">
            <v>N-A</v>
          </cell>
          <cell r="AB332" t="str">
            <v>11 NO SE DILIGENCIA INFORMACIÓN PARA ESTE FORMULARIO EN ESTE PERÍODO DE REPORTE</v>
          </cell>
          <cell r="AC332" t="str">
            <v>FEMENINO</v>
          </cell>
          <cell r="AD332" t="str">
            <v>NARIÑO</v>
          </cell>
          <cell r="AE332" t="str">
            <v>PASTO</v>
          </cell>
          <cell r="AF332" t="str">
            <v>DAIRA</v>
          </cell>
          <cell r="AG332" t="str">
            <v>EMILCE</v>
          </cell>
          <cell r="AH332" t="str">
            <v>RECALDE</v>
          </cell>
          <cell r="AI332" t="str">
            <v>RODRIGUEZ</v>
          </cell>
          <cell r="AJ332" t="str">
            <v>NO</v>
          </cell>
          <cell r="AK332" t="str">
            <v>6 NO CONSTITUYÓ GARANTÍAS</v>
          </cell>
          <cell r="AL332" t="str">
            <v>N-A</v>
          </cell>
          <cell r="AM332" t="str">
            <v>N-A</v>
          </cell>
          <cell r="AN332" t="str">
            <v>N-A</v>
          </cell>
          <cell r="AO332" t="str">
            <v>N-A</v>
          </cell>
          <cell r="AP332" t="str">
            <v>SGMAP-SUBDIRECCION DE GESTION Y MANEJO DE AREAS PROTEGIDAS</v>
          </cell>
          <cell r="AQ332" t="str">
            <v>GRUPO DE CONTRATOS</v>
          </cell>
          <cell r="AR332" t="str">
            <v>GRUPO DE GESTIÓN E INTEGRACIÓN DEL SINAP</v>
          </cell>
          <cell r="AS332" t="str">
            <v>2 SUPERVISOR</v>
          </cell>
          <cell r="AT332" t="str">
            <v>3 CÉDULA DE CIUDADANÍA</v>
          </cell>
          <cell r="AU332">
            <v>5947992</v>
          </cell>
          <cell r="AV332" t="str">
            <v>LUIS ALBERTO CRUZ COLORADO</v>
          </cell>
          <cell r="AW332">
            <v>54</v>
          </cell>
          <cell r="AX332">
            <v>1.8</v>
          </cell>
          <cell r="BF332">
            <v>45245</v>
          </cell>
          <cell r="BH332">
            <v>45245</v>
          </cell>
          <cell r="BI332">
            <v>45290</v>
          </cell>
          <cell r="BS332" t="str">
            <v>2023420501000328E</v>
          </cell>
          <cell r="BT332">
            <v>12392183</v>
          </cell>
          <cell r="BU332" t="str">
            <v>MYRIAM JANETH GONZALEZ</v>
          </cell>
          <cell r="BV332" t="str">
            <v>https://www.secop.gov.co/CO1BusinessLine/Tendering/BuyerWorkArea/Index?docUniqueIdentifier=CO1.BDOS.5134691</v>
          </cell>
          <cell r="BW332" t="str">
            <v>VIGENTE</v>
          </cell>
          <cell r="BY332" t="str">
            <v>https://community.secop.gov.co/Public/Tendering/OpportunityDetail/Index?noticeUID=CO1.NTC.5171049&amp;isFromPublicArea=True&amp;isModal=False</v>
          </cell>
          <cell r="BZ332" t="str">
            <v>Bogotá</v>
          </cell>
          <cell r="CA332" t="str">
            <v>D.C.</v>
          </cell>
          <cell r="CB332" t="str">
            <v>N-A</v>
          </cell>
          <cell r="CC332" t="str">
            <v>-</v>
          </cell>
          <cell r="CE332" t="str">
            <v>@parquesnacionales.gov.co</v>
          </cell>
          <cell r="CF332" t="str">
            <v>@parquesnacionales.gov.co</v>
          </cell>
          <cell r="CG332" t="str">
            <v>INGENIERA FORESTAL</v>
          </cell>
          <cell r="CH332">
            <v>2023</v>
          </cell>
          <cell r="CI332" t="str">
            <v>DAVIVIENDA</v>
          </cell>
          <cell r="CJ332" t="str">
            <v>AHORROS</v>
          </cell>
          <cell r="CK332" t="str">
            <v>457400030070</v>
          </cell>
          <cell r="CL332" t="str">
            <v>21/05/1977</v>
          </cell>
          <cell r="CM332" t="str">
            <v>SI</v>
          </cell>
        </row>
        <row r="333">
          <cell r="A333" t="str">
            <v>NC-CPS-329-2023</v>
          </cell>
          <cell r="B333" t="str">
            <v>2 NACIONAL</v>
          </cell>
          <cell r="C333" t="str">
            <v>CD-NC-364-2023</v>
          </cell>
          <cell r="D333">
            <v>329</v>
          </cell>
          <cell r="E333" t="str">
            <v>DIEGO MAURICIO SARMIENTO-PEREZ TOLEDO</v>
          </cell>
          <cell r="F333">
            <v>45245</v>
          </cell>
          <cell r="G333" t="str">
            <v>Prestación de servicios profesionales para atender los asuntos jurídicos que se presenten en la implementación del programa Herencia Colombia</v>
          </cell>
          <cell r="H333" t="str">
            <v>PROFESIONAL</v>
          </cell>
          <cell r="I333" t="str">
            <v>2 CONTRATACIÓN DIRECTA</v>
          </cell>
          <cell r="J333" t="str">
            <v>14 PRESTACIÓN DE SERVICIOS</v>
          </cell>
          <cell r="K333" t="str">
            <v>N/A</v>
          </cell>
          <cell r="L333">
            <v>80111600</v>
          </cell>
          <cell r="M333">
            <v>57423</v>
          </cell>
          <cell r="O333">
            <v>142023</v>
          </cell>
          <cell r="P333">
            <v>45245</v>
          </cell>
          <cell r="S333" t="str">
            <v>SIMPLIFICADO</v>
          </cell>
          <cell r="T333">
            <v>8199603</v>
          </cell>
          <cell r="U333">
            <v>13939325</v>
          </cell>
          <cell r="V333" t="str">
            <v>Trece millones novecientos treinta y nueve mil trescientos veinticinco pesos</v>
          </cell>
          <cell r="X333" t="str">
            <v>1 PERSONA NATURAL</v>
          </cell>
          <cell r="Y333" t="str">
            <v>3 CÉDULA DE CIUDADANÍA</v>
          </cell>
          <cell r="Z333">
            <v>80073587</v>
          </cell>
          <cell r="AA333" t="str">
            <v>N-A</v>
          </cell>
          <cell r="AB333" t="str">
            <v>11 NO SE DILIGENCIA INFORMACIÓN PARA ESTE FORMULARIO EN ESTE PERÍODO DE REPORTE</v>
          </cell>
          <cell r="AC333" t="str">
            <v>MASCULINO</v>
          </cell>
          <cell r="AD333" t="str">
            <v>HUILA</v>
          </cell>
          <cell r="AE333" t="str">
            <v>NEIVA</v>
          </cell>
          <cell r="AF333" t="str">
            <v>DIEGO</v>
          </cell>
          <cell r="AG333" t="str">
            <v>MAURICIO</v>
          </cell>
          <cell r="AH333" t="str">
            <v>SARMIENTO-PEREZ</v>
          </cell>
          <cell r="AI333" t="str">
            <v>TOLEDO</v>
          </cell>
          <cell r="AJ333" t="str">
            <v>NO</v>
          </cell>
          <cell r="AK333" t="str">
            <v>6 NO CONSTITUYÓ GARANTÍAS</v>
          </cell>
          <cell r="AL333" t="str">
            <v>N-A</v>
          </cell>
          <cell r="AM333" t="str">
            <v>N-A</v>
          </cell>
          <cell r="AN333" t="str">
            <v>N-A</v>
          </cell>
          <cell r="AO333" t="str">
            <v>N-A</v>
          </cell>
          <cell r="AP333" t="str">
            <v>SGMAP-SUBDIRECCION DE GESTION Y MANEJO DE AREAS PROTEGIDAS</v>
          </cell>
          <cell r="AQ333" t="str">
            <v>GRUPO DE CONTRATOS</v>
          </cell>
          <cell r="AR333" t="str">
            <v>SUBDIRECCIÓN DE GESTIÓN Y MANEJO Y ÁREAS PROTEGIDAS</v>
          </cell>
          <cell r="AS333" t="str">
            <v>2 SUPERVISOR</v>
          </cell>
          <cell r="AT333" t="str">
            <v>3 CÉDULA DE CIUDADANÍA</v>
          </cell>
          <cell r="AU333">
            <v>52197050</v>
          </cell>
          <cell r="AV333" t="str">
            <v>EDNA MARIA CAROLINA JARRO FAJARDO</v>
          </cell>
          <cell r="AW333">
            <v>50</v>
          </cell>
          <cell r="AX333">
            <v>1.6666666666666667</v>
          </cell>
          <cell r="BF333">
            <v>45245</v>
          </cell>
          <cell r="BH333">
            <v>45245</v>
          </cell>
          <cell r="BI333">
            <v>45290</v>
          </cell>
          <cell r="BS333" t="str">
            <v>2023420501000329E</v>
          </cell>
          <cell r="BT333">
            <v>13939325</v>
          </cell>
          <cell r="BU333" t="str">
            <v>JEAN CARLO MARTINEZ</v>
          </cell>
          <cell r="BV333" t="str">
            <v>https://www.secop.gov.co/CO1BusinessLine/Tendering/BuyerWorkArea/Index?docUniqueIdentifier=CO1.BDOS.5138549</v>
          </cell>
          <cell r="BW333" t="str">
            <v>VIGENTE</v>
          </cell>
          <cell r="BY333" t="str">
            <v>https://community.secop.gov.co/Public/Tendering/ContractNoticePhases/View?PPI=CO1.PPI.28261111&amp;isFromPublicArea=True&amp;isModal=False</v>
          </cell>
          <cell r="BZ333" t="str">
            <v>Bogotá</v>
          </cell>
          <cell r="CA333" t="str">
            <v>D.C.</v>
          </cell>
          <cell r="CB333" t="str">
            <v>N-A</v>
          </cell>
          <cell r="CC333" t="str">
            <v>-</v>
          </cell>
          <cell r="CE333" t="str">
            <v>@parquesnacionales.gov.co</v>
          </cell>
          <cell r="CF333" t="str">
            <v>@parquesnacionales.gov.co</v>
          </cell>
          <cell r="CG333" t="str">
            <v>ABOGADO</v>
          </cell>
          <cell r="CH333">
            <v>2023</v>
          </cell>
          <cell r="CI333" t="str">
            <v>AV VILLAS</v>
          </cell>
          <cell r="CJ333" t="str">
            <v>AHORROS</v>
          </cell>
          <cell r="CK333" t="str">
            <v>075864921</v>
          </cell>
          <cell r="CL333" t="str">
            <v>13/09/1984</v>
          </cell>
          <cell r="CM333" t="str">
            <v>SI</v>
          </cell>
        </row>
        <row r="334">
          <cell r="A334" t="str">
            <v>NC-CPS-330-2023</v>
          </cell>
          <cell r="B334" t="str">
            <v>2 NACIONAL</v>
          </cell>
          <cell r="C334" t="str">
            <v>CD-NC-375-2023</v>
          </cell>
          <cell r="D334">
            <v>330</v>
          </cell>
          <cell r="E334" t="str">
            <v>JENNIFER CARLENE CASTILLO HERNANDEZ</v>
          </cell>
          <cell r="F334">
            <v>45245</v>
          </cell>
          <cell r="G334" t="str">
            <v>Prestar servicios profesionales para apoyar técnicamente la gestión y saneamiento predial de la Oficina Asesora Jurídica en el marco de la política pública de catastro multipropósito del Sistema de Parques Nacionales Naturales de Colombia.</v>
          </cell>
          <cell r="H334" t="str">
            <v>PROFESIONAL</v>
          </cell>
          <cell r="I334" t="str">
            <v>2 CONTRATACIÓN DIRECTA</v>
          </cell>
          <cell r="J334" t="str">
            <v>14 PRESTACIÓN DE SERVICIOS</v>
          </cell>
          <cell r="K334" t="str">
            <v>N/A</v>
          </cell>
          <cell r="L334">
            <v>80111600</v>
          </cell>
          <cell r="M334">
            <v>62523</v>
          </cell>
          <cell r="O334">
            <v>142223</v>
          </cell>
          <cell r="P334">
            <v>45245</v>
          </cell>
          <cell r="S334" t="str">
            <v>SIMPLIFICADO</v>
          </cell>
          <cell r="T334">
            <v>5271477</v>
          </cell>
          <cell r="U334">
            <v>8961511</v>
          </cell>
          <cell r="V334" t="str">
            <v>Ocho millones novecientos sesenta y un mil quinientos once pesos</v>
          </cell>
          <cell r="X334" t="str">
            <v>1 PERSONA NATURAL</v>
          </cell>
          <cell r="Y334" t="str">
            <v>3 CÉDULA DE CIUDADANÍA</v>
          </cell>
          <cell r="Z334">
            <v>1032399251</v>
          </cell>
          <cell r="AA334" t="str">
            <v>N-A</v>
          </cell>
          <cell r="AB334" t="str">
            <v>11 NO SE DILIGENCIA INFORMACIÓN PARA ESTE FORMULARIO EN ESTE PERÍODO DE REPORTE</v>
          </cell>
          <cell r="AC334" t="str">
            <v>FEMENINO</v>
          </cell>
          <cell r="AD334" t="str">
            <v>CUNDINAMARCA</v>
          </cell>
          <cell r="AE334" t="str">
            <v>BOGOTÁ</v>
          </cell>
          <cell r="AF334" t="str">
            <v>JENNIFER</v>
          </cell>
          <cell r="AG334" t="str">
            <v>CARLENE</v>
          </cell>
          <cell r="AH334" t="str">
            <v>CASTILLO</v>
          </cell>
          <cell r="AI334" t="str">
            <v>HERNANDEZ</v>
          </cell>
          <cell r="AJ334" t="str">
            <v>NO</v>
          </cell>
          <cell r="AK334" t="str">
            <v>6 NO CONSTITUYÓ GARANTÍAS</v>
          </cell>
          <cell r="AL334" t="str">
            <v>N-A</v>
          </cell>
          <cell r="AM334" t="str">
            <v>N-A</v>
          </cell>
          <cell r="AN334" t="str">
            <v>N-A</v>
          </cell>
          <cell r="AO334" t="str">
            <v>N-A</v>
          </cell>
          <cell r="AP334" t="str">
            <v>SAF-SUBDIRECCION ADMINISTRATIVA Y FINANCIERA</v>
          </cell>
          <cell r="AQ334" t="str">
            <v>GRUPO DE CONTRATOS</v>
          </cell>
          <cell r="AR334" t="str">
            <v>OFICINA ASESORA JURIDICA</v>
          </cell>
          <cell r="AS334" t="str">
            <v>2 SUPERVISOR</v>
          </cell>
          <cell r="AT334" t="str">
            <v>3 CÉDULA DE CIUDADANÍA</v>
          </cell>
          <cell r="AU334">
            <v>40041023</v>
          </cell>
          <cell r="AV334" t="str">
            <v>ANDREA NAYIBE PINZON TORRES</v>
          </cell>
          <cell r="AW334">
            <v>51</v>
          </cell>
          <cell r="AX334">
            <v>1.7</v>
          </cell>
          <cell r="BF334">
            <v>45245</v>
          </cell>
          <cell r="BH334">
            <v>45245</v>
          </cell>
          <cell r="BI334">
            <v>45290</v>
          </cell>
          <cell r="BS334" t="str">
            <v>2023420501000330E</v>
          </cell>
          <cell r="BT334">
            <v>8961511</v>
          </cell>
          <cell r="BU334" t="str">
            <v>LUZ JANETH VILLALBA SUAREZ</v>
          </cell>
          <cell r="BV334" t="str">
            <v>https://www.secop.gov.co/CO1BusinessLine/Tendering/BuyerWorkArea/Index?docUniqueIdentifier=CO1.BDOS.5160018</v>
          </cell>
          <cell r="BW334" t="str">
            <v>VIGENTE</v>
          </cell>
          <cell r="BY334" t="str">
            <v>https://community.secop.gov.co/Public/Tendering/OpportunityDetail/Index?noticeUID=CO1.NTC.5174470&amp;isFromPublicArea=True&amp;isModal=False</v>
          </cell>
          <cell r="BZ334" t="str">
            <v>Bogotá</v>
          </cell>
          <cell r="CA334" t="str">
            <v>D.C.</v>
          </cell>
          <cell r="CB334" t="str">
            <v>N-A</v>
          </cell>
          <cell r="CC334" t="str">
            <v>-</v>
          </cell>
          <cell r="CE334" t="str">
            <v>@parquesnacionales.gov.co</v>
          </cell>
          <cell r="CF334" t="str">
            <v>@parquesnacionales.gov.co</v>
          </cell>
          <cell r="CG334" t="str">
            <v>INGENIERA CATASTRAL Y GEODASTA</v>
          </cell>
          <cell r="CH334">
            <v>2023</v>
          </cell>
          <cell r="CI334" t="str">
            <v>CAJA SOCIAL</v>
          </cell>
          <cell r="CJ334" t="str">
            <v>AHORROS</v>
          </cell>
          <cell r="CK334" t="str">
            <v>24127591337</v>
          </cell>
          <cell r="CL334" t="str">
            <v>14/09/1987</v>
          </cell>
          <cell r="CM334" t="str">
            <v>SI</v>
          </cell>
        </row>
        <row r="335">
          <cell r="A335" t="str">
            <v>NC-CPS-331-2023</v>
          </cell>
          <cell r="B335" t="str">
            <v>2 NACIONAL</v>
          </cell>
          <cell r="C335" t="str">
            <v>CD-NC-349-2023</v>
          </cell>
          <cell r="D335">
            <v>331</v>
          </cell>
          <cell r="E335" t="str">
            <v>PAOLA ANDREA RODRIGUEZ GONZALEZ</v>
          </cell>
          <cell r="F335">
            <v>45245</v>
          </cell>
          <cell r="G335" t="str">
            <v>Prestar servicios profesionales especializados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en MIPG y SGI, enfoque presupuestal y demás obligaciones asignadas por la Coordinadora del Grupo de Control Interno.</v>
          </cell>
          <cell r="H335" t="str">
            <v>PROFESIONAL</v>
          </cell>
          <cell r="I335" t="str">
            <v>2 CONTRATACIÓN DIRECTA</v>
          </cell>
          <cell r="J335" t="str">
            <v>14 PRESTACIÓN DE SERVICIOS</v>
          </cell>
          <cell r="K335" t="str">
            <v>N/A</v>
          </cell>
          <cell r="L335">
            <v>80111600</v>
          </cell>
          <cell r="M335">
            <v>58323</v>
          </cell>
          <cell r="O335">
            <v>142323</v>
          </cell>
          <cell r="P335">
            <v>45245</v>
          </cell>
          <cell r="S335" t="str">
            <v>SIMPLIFICADO</v>
          </cell>
          <cell r="T335">
            <v>7000000</v>
          </cell>
          <cell r="U335">
            <v>11900000</v>
          </cell>
          <cell r="V335" t="str">
            <v>Once millones novecientos mil pesos</v>
          </cell>
          <cell r="X335" t="str">
            <v>1 PERSONA NATURAL</v>
          </cell>
          <cell r="Y335" t="str">
            <v>3 CÉDULA DE CIUDADANÍA</v>
          </cell>
          <cell r="Z335">
            <v>1075267915</v>
          </cell>
          <cell r="AA335" t="str">
            <v>N-A</v>
          </cell>
          <cell r="AB335" t="str">
            <v>11 NO SE DILIGENCIA INFORMACIÓN PARA ESTE FORMULARIO EN ESTE PERÍODO DE REPORTE</v>
          </cell>
          <cell r="AC335" t="str">
            <v>FEMENINO</v>
          </cell>
          <cell r="AD335" t="str">
            <v>CUNDINAMARCA</v>
          </cell>
          <cell r="AE335" t="str">
            <v>BOGOTÁ</v>
          </cell>
          <cell r="AF335" t="str">
            <v>PAOLA</v>
          </cell>
          <cell r="AG335" t="str">
            <v>ANDREA</v>
          </cell>
          <cell r="AH335" t="str">
            <v>RODRIGUEZ</v>
          </cell>
          <cell r="AI335" t="str">
            <v>GONZALEZ</v>
          </cell>
          <cell r="AJ335" t="str">
            <v>NO</v>
          </cell>
          <cell r="AK335" t="str">
            <v>6 NO CONSTITUYÓ GARANTÍAS</v>
          </cell>
          <cell r="AL335" t="str">
            <v>N-A</v>
          </cell>
          <cell r="AM335" t="str">
            <v>N-A</v>
          </cell>
          <cell r="AN335" t="str">
            <v>N-A</v>
          </cell>
          <cell r="AO335" t="str">
            <v>N-A</v>
          </cell>
          <cell r="AP335" t="str">
            <v>SAF-SUBDIRECCION ADMINISTRATIVA Y FINANCIERA</v>
          </cell>
          <cell r="AQ335" t="str">
            <v>GRUPO DE CONTRATOS</v>
          </cell>
          <cell r="AR335" t="str">
            <v>GRUPO DE CONTROL INTERNO</v>
          </cell>
          <cell r="AS335" t="str">
            <v>2 SUPERVISOR</v>
          </cell>
          <cell r="AT335" t="str">
            <v>3 CÉDULA DE CIUDADANÍA</v>
          </cell>
          <cell r="AU335">
            <v>51819216</v>
          </cell>
          <cell r="AV335" t="str">
            <v>GLADYS ESPITIA PEÑA</v>
          </cell>
          <cell r="AW335">
            <v>51</v>
          </cell>
          <cell r="AX335">
            <v>1.7</v>
          </cell>
          <cell r="BF335">
            <v>45245</v>
          </cell>
          <cell r="BH335">
            <v>45245</v>
          </cell>
          <cell r="BI335">
            <v>45290</v>
          </cell>
          <cell r="BS335" t="str">
            <v>2023420501000331E</v>
          </cell>
          <cell r="BT335">
            <v>11900000</v>
          </cell>
          <cell r="BU335" t="str">
            <v>MYRIAM JANETH GONZALEZ</v>
          </cell>
          <cell r="BV335" t="str">
            <v>https://www.secop.gov.co/CO1BusinessLine/Tendering/BuyerWorkArea/Index?docUniqueIdentifier=CO1.BDOS.5098892</v>
          </cell>
          <cell r="BW335" t="str">
            <v>VIGENTE</v>
          </cell>
          <cell r="BY335" t="str">
            <v>https://community.secop.gov.co/Public/Tendering/OpportunityDetail/Index?noticeUID=CO1.NTC.5173525&amp;isFromPublicArea=True&amp;isModal=False</v>
          </cell>
          <cell r="BZ335" t="str">
            <v>Bogotá</v>
          </cell>
          <cell r="CA335" t="str">
            <v>D.C.</v>
          </cell>
          <cell r="CB335" t="str">
            <v>N-A</v>
          </cell>
          <cell r="CC335">
            <v>45232</v>
          </cell>
          <cell r="CE335" t="str">
            <v>@parquesnacionales.gov.co</v>
          </cell>
          <cell r="CF335" t="str">
            <v>@parquesnacionales.gov.co</v>
          </cell>
          <cell r="CG335" t="str">
            <v>ABOGADA</v>
          </cell>
          <cell r="CH335">
            <v>2023</v>
          </cell>
          <cell r="CI335" t="str">
            <v>BBVA</v>
          </cell>
          <cell r="CJ335" t="str">
            <v>AHORROS</v>
          </cell>
          <cell r="CK335" t="str">
            <v>136429222</v>
          </cell>
          <cell r="CL335" t="str">
            <v>29/12/1992</v>
          </cell>
          <cell r="CM335" t="str">
            <v>NO</v>
          </cell>
        </row>
        <row r="336">
          <cell r="A336" t="str">
            <v>NC-CPS-332-2023</v>
          </cell>
          <cell r="B336" t="str">
            <v>2 NACIONAL</v>
          </cell>
          <cell r="C336" t="str">
            <v>CD-NC-377-2023</v>
          </cell>
          <cell r="D336">
            <v>332</v>
          </cell>
          <cell r="E336" t="str">
            <v>DANIEL FELIPE QUIÑONES MORENO</v>
          </cell>
          <cell r="F336">
            <v>45245</v>
          </cell>
          <cell r="G336" t="str">
            <v>Prestación de servicios profesionales en el Grupo Gestión Financiera con el fin de registrar, analizar y conciliar la información contable de Parques Nacionales Naturales de Colombia y Subcuenta FONAM Parques de conformidad con la normativa vigente, lineamientos y procedimientos establecidos, en cumplimiento del fortalecimiento a la capacidad institucional</v>
          </cell>
          <cell r="H336" t="str">
            <v>PROFESIONAL</v>
          </cell>
          <cell r="I336" t="str">
            <v>2 CONTRATACIÓN DIRECTA</v>
          </cell>
          <cell r="J336" t="str">
            <v>14 PRESTACIÓN DE SERVICIOS</v>
          </cell>
          <cell r="K336" t="str">
            <v>N/A</v>
          </cell>
          <cell r="L336">
            <v>80111600</v>
          </cell>
          <cell r="M336">
            <v>63123</v>
          </cell>
          <cell r="O336">
            <v>142123</v>
          </cell>
          <cell r="P336">
            <v>45245</v>
          </cell>
          <cell r="S336" t="str">
            <v>SIMPLIFICADO</v>
          </cell>
          <cell r="T336">
            <v>4278535</v>
          </cell>
          <cell r="U336">
            <v>6703038</v>
          </cell>
          <cell r="V336" t="str">
            <v>Seis millones setecientos tres mil treinta y ocho pesos</v>
          </cell>
          <cell r="X336" t="str">
            <v>1 PERSONA NATURAL</v>
          </cell>
          <cell r="Y336" t="str">
            <v>3 CÉDULA DE CIUDADANÍA</v>
          </cell>
          <cell r="Z336">
            <v>1023955810</v>
          </cell>
          <cell r="AA336" t="str">
            <v>N-A</v>
          </cell>
          <cell r="AB336" t="str">
            <v>11 NO SE DILIGENCIA INFORMACIÓN PARA ESTE FORMULARIO EN ESTE PERÍODO DE REPORTE</v>
          </cell>
          <cell r="AC336" t="str">
            <v>MASCULINO</v>
          </cell>
          <cell r="AD336" t="str">
            <v>CUNDINAMARCA</v>
          </cell>
          <cell r="AE336" t="str">
            <v>BOGOTÁ</v>
          </cell>
          <cell r="AF336" t="str">
            <v>DANIEL</v>
          </cell>
          <cell r="AG336" t="str">
            <v>FELIPE</v>
          </cell>
          <cell r="AH336" t="str">
            <v>QUIÑONES</v>
          </cell>
          <cell r="AI336" t="str">
            <v>MORENO</v>
          </cell>
          <cell r="AJ336" t="str">
            <v>NO</v>
          </cell>
          <cell r="AK336" t="str">
            <v>6 NO CONSTITUYÓ GARANTÍAS</v>
          </cell>
          <cell r="AL336" t="str">
            <v>N-A</v>
          </cell>
          <cell r="AM336" t="str">
            <v>N-A</v>
          </cell>
          <cell r="AN336" t="str">
            <v>N-A</v>
          </cell>
          <cell r="AO336" t="str">
            <v>N-A</v>
          </cell>
          <cell r="AP336" t="str">
            <v>SAF-SUBDIRECCION ADMINISTRATIVA Y FINANCIERA</v>
          </cell>
          <cell r="AQ336" t="str">
            <v>GRUPO DE CONTRATOS</v>
          </cell>
          <cell r="AR336" t="str">
            <v>GRUPO DE GESTIÓN FINANCIERA</v>
          </cell>
          <cell r="AS336" t="str">
            <v>2 SUPERVISOR</v>
          </cell>
          <cell r="AT336" t="str">
            <v>3 CÉDULA DE CIUDADANÍA</v>
          </cell>
          <cell r="AU336">
            <v>52384904</v>
          </cell>
          <cell r="AV336" t="str">
            <v>MILENA CRUZ SANDOVAL</v>
          </cell>
          <cell r="AW336">
            <v>47</v>
          </cell>
          <cell r="AX336">
            <v>1.5666666666666667</v>
          </cell>
          <cell r="BF336">
            <v>45245</v>
          </cell>
          <cell r="BH336">
            <v>45245</v>
          </cell>
          <cell r="BI336">
            <v>45290</v>
          </cell>
          <cell r="BS336" t="str">
            <v>2023420501000332E</v>
          </cell>
          <cell r="BT336">
            <v>6703038</v>
          </cell>
          <cell r="BU336" t="str">
            <v>URIEL VALDERRAMA</v>
          </cell>
          <cell r="BV336" t="str">
            <v>https://www.secop.gov.co/CO1BusinessLine/Tendering/BuyerWorkArea/Index?docUniqueIdentifier=CO1.BDOS.5156673</v>
          </cell>
          <cell r="BW336" t="str">
            <v>VIGENTE</v>
          </cell>
          <cell r="BY336" t="str">
            <v>https://community.secop.gov.co/Public/Tendering/OpportunityDetail/Index?noticeUID=CO1.NTC.5174223&amp;isFromPublicArea=True&amp;isModal=False</v>
          </cell>
          <cell r="BZ336" t="str">
            <v>Bogotá</v>
          </cell>
          <cell r="CA336" t="str">
            <v>D.C.</v>
          </cell>
          <cell r="CB336" t="str">
            <v>N-A</v>
          </cell>
          <cell r="CC336">
            <v>45232</v>
          </cell>
          <cell r="CE336" t="str">
            <v>@parquesnacionales.gov.co</v>
          </cell>
          <cell r="CF336" t="str">
            <v>@parquesnacionales.gov.co</v>
          </cell>
          <cell r="CG336" t="str">
            <v>CONTADOR PUBLICO</v>
          </cell>
          <cell r="CH336">
            <v>2023</v>
          </cell>
          <cell r="CI336" t="str">
            <v>BOGOTA</v>
          </cell>
          <cell r="CJ336" t="str">
            <v>AHORROS</v>
          </cell>
          <cell r="CK336" t="str">
            <v>135178168</v>
          </cell>
          <cell r="CL336" t="str">
            <v>23/11/1996</v>
          </cell>
          <cell r="CM336" t="str">
            <v>NO</v>
          </cell>
        </row>
        <row r="337">
          <cell r="A337" t="str">
            <v>NC-CPS-333-2023</v>
          </cell>
          <cell r="B337" t="str">
            <v>2 NACIONAL</v>
          </cell>
          <cell r="C337" t="str">
            <v>CD-NC-368-2023</v>
          </cell>
          <cell r="D337">
            <v>333</v>
          </cell>
          <cell r="E337" t="str">
            <v>MARIO ALEJANDRO MORALES LOZADA</v>
          </cell>
          <cell r="F337">
            <v>45245</v>
          </cell>
          <cell r="G337" t="str">
            <v>Prestar los servicios de apoyo a la gestión para el desarrollo de las actividades administrativas técnicas propias de la Gestión del Talento Humano en el marco del programa HECO</v>
          </cell>
          <cell r="H337" t="str">
            <v>APOYO A LA GESTIÓN</v>
          </cell>
          <cell r="I337" t="str">
            <v>2 CONTRATACIÓN DIRECTA</v>
          </cell>
          <cell r="J337" t="str">
            <v>14 PRESTACIÓN DE SERVICIOS</v>
          </cell>
          <cell r="K337" t="str">
            <v>N/A</v>
          </cell>
          <cell r="L337">
            <v>80111600</v>
          </cell>
          <cell r="M337">
            <v>61723</v>
          </cell>
          <cell r="O337">
            <v>142423</v>
          </cell>
          <cell r="P337">
            <v>45245</v>
          </cell>
          <cell r="S337" t="str">
            <v>SIMPLIFICADO</v>
          </cell>
          <cell r="T337">
            <v>3200000</v>
          </cell>
          <cell r="U337">
            <v>5546667</v>
          </cell>
          <cell r="V337" t="str">
            <v>Cinco millones quinientos cuarenta y seis mil seiscientos sesenta y siete pesos</v>
          </cell>
          <cell r="X337" t="str">
            <v>1 PERSONA NATURAL</v>
          </cell>
          <cell r="Y337" t="str">
            <v>3 CÉDULA DE CIUDADANÍA</v>
          </cell>
          <cell r="Z337">
            <v>1094931786</v>
          </cell>
          <cell r="AA337" t="str">
            <v>N-A</v>
          </cell>
          <cell r="AB337" t="str">
            <v>11 NO SE DILIGENCIA INFORMACIÓN PARA ESTE FORMULARIO EN ESTE PERÍODO DE REPORTE</v>
          </cell>
          <cell r="AC337" t="str">
            <v>MASCULINO</v>
          </cell>
          <cell r="AD337" t="str">
            <v>TOLIMA</v>
          </cell>
          <cell r="AE337" t="str">
            <v>CHAPARRAL</v>
          </cell>
          <cell r="AF337" t="str">
            <v>MARIO</v>
          </cell>
          <cell r="AG337" t="str">
            <v>ALEJANDRO</v>
          </cell>
          <cell r="AH337" t="str">
            <v>MORALES</v>
          </cell>
          <cell r="AI337" t="str">
            <v>LOZADA</v>
          </cell>
          <cell r="AJ337" t="str">
            <v>NO</v>
          </cell>
          <cell r="AK337" t="str">
            <v>6 NO CONSTITUYÓ GARANTÍAS</v>
          </cell>
          <cell r="AL337" t="str">
            <v>N-A</v>
          </cell>
          <cell r="AM337" t="str">
            <v>N-A</v>
          </cell>
          <cell r="AN337" t="str">
            <v>N-A</v>
          </cell>
          <cell r="AO337" t="str">
            <v>N-A</v>
          </cell>
          <cell r="AP337" t="str">
            <v>SAF-SUBDIRECCION ADMINISTRATIVA Y FINANCIERA</v>
          </cell>
          <cell r="AQ337" t="str">
            <v>GRUPO DE CONTRATOS</v>
          </cell>
          <cell r="AR337" t="str">
            <v>GRUPO DE GESTIÓN HUMANA</v>
          </cell>
          <cell r="AS337" t="str">
            <v>2 SUPERVISOR</v>
          </cell>
          <cell r="AT337" t="str">
            <v>3 CÉDULA DE CIUDADANÍA</v>
          </cell>
          <cell r="AU337">
            <v>51790514</v>
          </cell>
          <cell r="AV337" t="str">
            <v>JULIA ASTRID DEL CASTILLO SABOGAL</v>
          </cell>
          <cell r="AW337">
            <v>52</v>
          </cell>
          <cell r="AX337">
            <v>1.7333333333333334</v>
          </cell>
          <cell r="BF337">
            <v>45245</v>
          </cell>
          <cell r="BH337">
            <v>45245</v>
          </cell>
          <cell r="BI337">
            <v>45290</v>
          </cell>
          <cell r="BS337" t="str">
            <v>2023420501000333E</v>
          </cell>
          <cell r="BT337">
            <v>5546667</v>
          </cell>
          <cell r="BU337" t="str">
            <v>EDNA ROCIO CASTRO</v>
          </cell>
          <cell r="BV337" t="str">
            <v>https://www.secop.gov.co/CO1BusinessLine/Tendering/BuyerWorkArea/Index?docUniqueIdentifier=CO1.BDOS.5138551</v>
          </cell>
          <cell r="BW337" t="str">
            <v>VIGENTE</v>
          </cell>
          <cell r="BY337" t="str">
            <v>https://community.secop.gov.co/Public/Tendering/OpportunityDetail/Index?noticeUID=CO1.NTC.5165312&amp;isFromPublicArea=True&amp;isModal=False</v>
          </cell>
          <cell r="BZ337" t="str">
            <v>Bogotá</v>
          </cell>
          <cell r="CA337" t="str">
            <v>D.C.</v>
          </cell>
          <cell r="CB337" t="str">
            <v>N-A</v>
          </cell>
          <cell r="CC337">
            <v>45239</v>
          </cell>
          <cell r="CE337" t="str">
            <v>@parquesnacionales.gov.co</v>
          </cell>
          <cell r="CF337" t="str">
            <v>@parquesnacionales.gov.co</v>
          </cell>
          <cell r="CG337" t="str">
            <v>TECNOLOGO EN GESTION ADMINISTRATIVA</v>
          </cell>
          <cell r="CH337">
            <v>2023</v>
          </cell>
          <cell r="CI337" t="str">
            <v>BOGOTA</v>
          </cell>
          <cell r="CJ337" t="str">
            <v>AHORROS</v>
          </cell>
          <cell r="CK337" t="str">
            <v>025125816</v>
          </cell>
          <cell r="CL337" t="str">
            <v>12/12/1992</v>
          </cell>
          <cell r="CM337" t="str">
            <v>NO</v>
          </cell>
        </row>
        <row r="338">
          <cell r="A338" t="str">
            <v>NC-CPS-334-2023</v>
          </cell>
          <cell r="B338" t="str">
            <v>2 NACIONAL</v>
          </cell>
          <cell r="C338" t="str">
            <v>CD-NC-376-2023</v>
          </cell>
          <cell r="D338">
            <v>334</v>
          </cell>
          <cell r="E338" t="str">
            <v>YURY CAMILA BARRANTES REYES</v>
          </cell>
          <cell r="F338">
            <v>45247</v>
          </cell>
          <cell r="G338" t="str">
            <v>Prestar sus servicios profesionales como abogado al Grupo de Contratos de la Subdirección Administrativa y Financiera de Parques Nacionales Naturales de Colombia, en la gestión precontractual, contractual y postcontractual en ejecución de las actividades del proyecto de Fortalecimiento a la capacidad institucional de PNNC.</v>
          </cell>
          <cell r="H338" t="str">
            <v>PROFESIONAL</v>
          </cell>
          <cell r="I338" t="str">
            <v>2 CONTRATACIÓN DIRECTA</v>
          </cell>
          <cell r="J338" t="str">
            <v>14 PRESTACIÓN DE SERVICIOS</v>
          </cell>
          <cell r="K338" t="str">
            <v>N/A</v>
          </cell>
          <cell r="L338">
            <v>80111600</v>
          </cell>
          <cell r="M338">
            <v>65123</v>
          </cell>
          <cell r="O338">
            <v>143923</v>
          </cell>
          <cell r="P338">
            <v>45247</v>
          </cell>
          <cell r="S338" t="str">
            <v>SIMPLIFICADO</v>
          </cell>
          <cell r="T338">
            <v>7297167</v>
          </cell>
          <cell r="U338">
            <v>10703172</v>
          </cell>
          <cell r="V338" t="str">
            <v>Diez millones setecientos tres mil ciento setenta y dos pesos</v>
          </cell>
          <cell r="X338" t="str">
            <v>1 PERSONA NATURAL</v>
          </cell>
          <cell r="Y338" t="str">
            <v>3 CÉDULA DE CIUDADANÍA</v>
          </cell>
          <cell r="Z338">
            <v>1016071808</v>
          </cell>
          <cell r="AA338" t="str">
            <v>N-A</v>
          </cell>
          <cell r="AB338" t="str">
            <v>11 NO SE DILIGENCIA INFORMACIÓN PARA ESTE FORMULARIO EN ESTE PERÍODO DE REPORTE</v>
          </cell>
          <cell r="AC338" t="str">
            <v>FEMENINO</v>
          </cell>
          <cell r="AD338" t="str">
            <v>CUNDINAMARCA</v>
          </cell>
          <cell r="AE338" t="str">
            <v>BOGOTÁ</v>
          </cell>
          <cell r="AF338" t="str">
            <v>YURY</v>
          </cell>
          <cell r="AG338" t="str">
            <v>CAMILA</v>
          </cell>
          <cell r="AH338" t="str">
            <v>BARRANTES</v>
          </cell>
          <cell r="AI338" t="str">
            <v>REYES</v>
          </cell>
          <cell r="AJ338" t="str">
            <v>NO</v>
          </cell>
          <cell r="AK338" t="str">
            <v>6 NO CONSTITUYÓ GARANTÍAS</v>
          </cell>
          <cell r="AL338" t="str">
            <v>N-A</v>
          </cell>
          <cell r="AM338" t="str">
            <v>N-A</v>
          </cell>
          <cell r="AN338" t="str">
            <v>N-A</v>
          </cell>
          <cell r="AO338" t="str">
            <v>N-A</v>
          </cell>
          <cell r="AP338" t="str">
            <v>SAF-SUBDIRECCION ADMINISTRATIVA Y FINANCIERA</v>
          </cell>
          <cell r="AQ338" t="str">
            <v>GRUPO DE CONTRATOS</v>
          </cell>
          <cell r="AR338" t="str">
            <v>GRUPO DE CONTRATOS</v>
          </cell>
          <cell r="AS338" t="str">
            <v>2 SUPERVISOR</v>
          </cell>
          <cell r="AT338" t="str">
            <v>3 CÉDULA DE CIUDADANÍA</v>
          </cell>
          <cell r="AU338">
            <v>51717059</v>
          </cell>
          <cell r="AV338" t="str">
            <v>LILA C ZABARAIN GUERRA</v>
          </cell>
          <cell r="AW338">
            <v>44</v>
          </cell>
          <cell r="AX338">
            <v>1.4666666666666666</v>
          </cell>
          <cell r="BF338">
            <v>45247</v>
          </cell>
          <cell r="BH338">
            <v>45247</v>
          </cell>
          <cell r="BI338">
            <v>45290</v>
          </cell>
          <cell r="BS338" t="str">
            <v>2023420501000334E</v>
          </cell>
          <cell r="BT338">
            <v>10703172</v>
          </cell>
          <cell r="BU338" t="str">
            <v>LUZ JANETH VILLALBA SUAREZ</v>
          </cell>
          <cell r="BV338" t="str">
            <v>https://www.secop.gov.co/CO1BusinessLine/Tendering/BuyerWorkArea/Index?docUniqueIdentifier=CO1.BDOS.5182612</v>
          </cell>
          <cell r="BW338" t="str">
            <v>VIGENTE</v>
          </cell>
          <cell r="BY338" t="str">
            <v>https://community.secop.gov.co/Public/Tendering/OpportunityDetail/Index?noticeUID=CO1.NTC.4383859&amp;isFromPublicArea=True&amp;isModal=False</v>
          </cell>
          <cell r="BZ338" t="str">
            <v>Bogotá</v>
          </cell>
          <cell r="CA338" t="str">
            <v>D.C.</v>
          </cell>
          <cell r="CB338" t="str">
            <v>N-A</v>
          </cell>
          <cell r="CC338" t="str">
            <v>-</v>
          </cell>
          <cell r="CE338" t="str">
            <v>@parquesnacionales.gov.co</v>
          </cell>
          <cell r="CF338" t="str">
            <v>@parquesnacionales.gov.co</v>
          </cell>
          <cell r="CG338" t="str">
            <v>ABOGADA</v>
          </cell>
          <cell r="CH338">
            <v>2023</v>
          </cell>
          <cell r="CI338" t="str">
            <v>CAJA SOCIAL</v>
          </cell>
          <cell r="CJ338" t="str">
            <v>AHORROS</v>
          </cell>
          <cell r="CK338" t="str">
            <v>24096447644</v>
          </cell>
          <cell r="CL338" t="str">
            <v>06/12/1994</v>
          </cell>
          <cell r="CM338" t="str">
            <v>SI</v>
          </cell>
        </row>
        <row r="339">
          <cell r="A339" t="str">
            <v>NC-CPS-335-2023</v>
          </cell>
          <cell r="B339" t="str">
            <v>2 NACIONAL</v>
          </cell>
          <cell r="C339" t="str">
            <v>CD-NC-355-2023</v>
          </cell>
          <cell r="D339">
            <v>335</v>
          </cell>
          <cell r="E339" t="str">
            <v>SEBASTIAN MEJIA CONDE</v>
          </cell>
          <cell r="F339">
            <v>45247</v>
          </cell>
          <cell r="G339" t="str">
            <v>Prestación de servicios profesionales para gestionar información sectorial, así como la ampliación de los criterios socio jurídicos y culturales, establecidos en la resolución 1125 de 2015 a los procesos de declaratoria y ampliación de áreas protegidas del ámbito nacional liderados por Parques Nacionales de Colombia</v>
          </cell>
          <cell r="H339" t="str">
            <v>PROFESIONAL</v>
          </cell>
          <cell r="I339" t="str">
            <v>2 CONTRATACIÓN DIRECTA</v>
          </cell>
          <cell r="J339" t="str">
            <v>14 PRESTACIÓN DE SERVICIOS</v>
          </cell>
          <cell r="K339" t="str">
            <v>N/A</v>
          </cell>
          <cell r="L339">
            <v>80111600</v>
          </cell>
          <cell r="M339">
            <v>62323</v>
          </cell>
          <cell r="O339">
            <v>146023</v>
          </cell>
          <cell r="P339">
            <v>45253</v>
          </cell>
          <cell r="S339" t="str">
            <v>SIMPLIFICADO</v>
          </cell>
          <cell r="T339">
            <v>6884545</v>
          </cell>
          <cell r="U339">
            <v>10785787</v>
          </cell>
          <cell r="V339" t="str">
            <v>Diez millones setecientos ochenta y cinco mil setecientos ochenta y siete pesos</v>
          </cell>
          <cell r="X339" t="str">
            <v>1 PERSONA NATURAL</v>
          </cell>
          <cell r="Y339" t="str">
            <v>3 CÉDULA DE CIUDADANÍA</v>
          </cell>
          <cell r="Z339">
            <v>1053810886</v>
          </cell>
          <cell r="AA339" t="str">
            <v>N-A</v>
          </cell>
          <cell r="AB339" t="str">
            <v>11 NO SE DILIGENCIA INFORMACIÓN PARA ESTE FORMULARIO EN ESTE PERÍODO DE REPORTE</v>
          </cell>
          <cell r="AC339" t="str">
            <v>MASCULINO</v>
          </cell>
          <cell r="AD339" t="str">
            <v>TOLIMA</v>
          </cell>
          <cell r="AE339" t="str">
            <v>IBAGUÉ</v>
          </cell>
          <cell r="AF339" t="str">
            <v>SEBASTIAN</v>
          </cell>
          <cell r="AH339" t="str">
            <v>MEJIA</v>
          </cell>
          <cell r="AI339" t="str">
            <v>CONDE</v>
          </cell>
          <cell r="AJ339" t="str">
            <v>NO</v>
          </cell>
          <cell r="AK339" t="str">
            <v>6 NO CONSTITUYÓ GARANTÍAS</v>
          </cell>
          <cell r="AL339" t="str">
            <v>N-A</v>
          </cell>
          <cell r="AM339" t="str">
            <v>N-A</v>
          </cell>
          <cell r="AN339" t="str">
            <v>N-A</v>
          </cell>
          <cell r="AO339" t="str">
            <v>N-A</v>
          </cell>
          <cell r="AP339" t="str">
            <v>SGMAP-SUBDIRECCION DE GESTION Y MANEJO DE AREAS PROTEGIDAS</v>
          </cell>
          <cell r="AQ339" t="str">
            <v>GRUPO DE CONTRATOS</v>
          </cell>
          <cell r="AR339" t="str">
            <v>GRUPO DE GESTIÓN E INTEGRACIÓN DEL SINAP</v>
          </cell>
          <cell r="AS339" t="str">
            <v>2 SUPERVISOR</v>
          </cell>
          <cell r="AT339" t="str">
            <v>3 CÉDULA DE CIUDADANÍA</v>
          </cell>
          <cell r="AU339">
            <v>5947992</v>
          </cell>
          <cell r="AV339" t="str">
            <v>LUIS ALBERTO CRUZ COLORADO</v>
          </cell>
          <cell r="AW339">
            <v>50</v>
          </cell>
          <cell r="AX339">
            <v>1.6666666666666667</v>
          </cell>
          <cell r="BF339">
            <v>45253</v>
          </cell>
          <cell r="BH339">
            <v>45247</v>
          </cell>
          <cell r="BI339">
            <v>45290</v>
          </cell>
          <cell r="BS339" t="str">
            <v>2023420501000335E</v>
          </cell>
          <cell r="BT339">
            <v>10785787</v>
          </cell>
          <cell r="BU339" t="str">
            <v>JEAN CARLO MARTINEZ</v>
          </cell>
          <cell r="BV339" t="str">
            <v>https://www.secop.gov.co/CO1BusinessLine/Tendering/BuyerWorkArea/Index?docUniqueIdentifier=CO1.BDOS.5167741</v>
          </cell>
          <cell r="BW339" t="str">
            <v>VIGENTE</v>
          </cell>
          <cell r="BY339" t="str">
            <v>https://community.secop.gov.co/Public/Tendering/OpportunityDetail/Index?noticeUID=CO1.NTC.5195849&amp;isFromPublicArea=True&amp;isModal=False</v>
          </cell>
          <cell r="BZ339" t="str">
            <v>Bogotá</v>
          </cell>
          <cell r="CA339" t="str">
            <v>D.C.</v>
          </cell>
          <cell r="CB339" t="str">
            <v>N-A</v>
          </cell>
          <cell r="CC339" t="str">
            <v>-</v>
          </cell>
          <cell r="CE339" t="str">
            <v>@parquesnacionales.gov.co</v>
          </cell>
          <cell r="CF339" t="str">
            <v>@parquesnacionales.gov.co</v>
          </cell>
          <cell r="CG339" t="str">
            <v>ABOGADO</v>
          </cell>
          <cell r="CH339">
            <v>2023</v>
          </cell>
          <cell r="CI339" t="str">
            <v>BANCOLOMBIA</v>
          </cell>
          <cell r="CJ339" t="str">
            <v>AHORROS</v>
          </cell>
          <cell r="CK339" t="str">
            <v>59758374127</v>
          </cell>
          <cell r="CL339" t="str">
            <v>29/05/1991</v>
          </cell>
          <cell r="CM339" t="str">
            <v>SI</v>
          </cell>
        </row>
        <row r="340">
          <cell r="A340" t="str">
            <v>NC-CPS-336-2023</v>
          </cell>
          <cell r="B340" t="str">
            <v>2 NACIONAL</v>
          </cell>
          <cell r="C340" t="str">
            <v>CD-NC-370-2023</v>
          </cell>
          <cell r="D340">
            <v>336</v>
          </cell>
          <cell r="E340" t="str">
            <v>LAURA CRISTINA GÓMEZ RODRÍGUEZ</v>
          </cell>
          <cell r="F340">
            <v>45253</v>
          </cell>
          <cell r="G340" t="str">
            <v>Prestar servicios profesionales para el seguimiento a la ejecución de los proyectos de inversión a cargo de la SSNA y apoyar en el diseño y seguimiento de las estrategias de fortalecimiento al ecoturismo y proyectos de inversión de los Subsistemas Regionales de Áreas Protegidas SIRAP</v>
          </cell>
          <cell r="H340" t="str">
            <v>PROFESIONAL</v>
          </cell>
          <cell r="I340" t="str">
            <v>2 CONTRATACIÓN DIRECTA</v>
          </cell>
          <cell r="J340" t="str">
            <v>14 PRESTACIÓN DE SERVICIOS</v>
          </cell>
          <cell r="K340" t="str">
            <v>N/A</v>
          </cell>
          <cell r="L340">
            <v>80111600</v>
          </cell>
          <cell r="M340">
            <v>62123</v>
          </cell>
          <cell r="O340">
            <v>146023</v>
          </cell>
          <cell r="P340">
            <v>45253</v>
          </cell>
          <cell r="S340" t="str">
            <v>SIMPLIFICADO</v>
          </cell>
          <cell r="T340">
            <v>8500000</v>
          </cell>
          <cell r="U340">
            <v>14450000</v>
          </cell>
          <cell r="V340" t="str">
            <v>Catorce millones cuatrocientos cincuenta mil pesos</v>
          </cell>
          <cell r="X340" t="str">
            <v>1 PERSONA NATURAL</v>
          </cell>
          <cell r="Y340" t="str">
            <v>3 CÉDULA DE CIUDADANÍA</v>
          </cell>
          <cell r="Z340">
            <v>25101112</v>
          </cell>
          <cell r="AA340" t="str">
            <v>N-A</v>
          </cell>
          <cell r="AB340" t="str">
            <v>11 NO SE DILIGENCIA INFORMACIÓN PARA ESTE FORMULARIO EN ESTE PERÍODO DE REPORTE</v>
          </cell>
          <cell r="AC340" t="str">
            <v>FEMENINO</v>
          </cell>
          <cell r="AD340" t="str">
            <v>CALDAS</v>
          </cell>
          <cell r="AE340" t="str">
            <v>SALAMINA</v>
          </cell>
          <cell r="AF340" t="str">
            <v>LAURA</v>
          </cell>
          <cell r="AG340" t="str">
            <v>CRISTINA</v>
          </cell>
          <cell r="AH340" t="str">
            <v>GÓMEZ</v>
          </cell>
          <cell r="AI340" t="str">
            <v>RODRÍGUEZ</v>
          </cell>
          <cell r="AJ340" t="str">
            <v>NO</v>
          </cell>
          <cell r="AK340" t="str">
            <v>6 NO CONSTITUYÓ GARANTÍAS</v>
          </cell>
          <cell r="AL340" t="str">
            <v>N-A</v>
          </cell>
          <cell r="AM340" t="str">
            <v>N-A</v>
          </cell>
          <cell r="AN340" t="str">
            <v>N-A</v>
          </cell>
          <cell r="AO340" t="str">
            <v>N-A</v>
          </cell>
          <cell r="AP340" t="str">
            <v>SSNA-SUBDIRECCION DE SOSTENIBILIDAD Y NEGOCIO AMBIENTALES</v>
          </cell>
          <cell r="AQ340" t="str">
            <v>GRUPO DE CONTRATOS</v>
          </cell>
          <cell r="AR340" t="str">
            <v>SUBDIRECCIÓN DE SOSTENIBILIDAD Y NEGOCIOS AMBIENTALES</v>
          </cell>
          <cell r="AS340" t="str">
            <v>2 SUPERVISOR</v>
          </cell>
          <cell r="AT340" t="str">
            <v>3 CÉDULA DE CIUDADANÍA</v>
          </cell>
          <cell r="AU340">
            <v>51981172</v>
          </cell>
          <cell r="AV340" t="str">
            <v>ALBA LUCIA BELTRAN LOPEZ</v>
          </cell>
          <cell r="AW340">
            <v>50</v>
          </cell>
          <cell r="AX340">
            <v>1.6666666666666667</v>
          </cell>
          <cell r="BF340">
            <v>45253</v>
          </cell>
          <cell r="BH340">
            <v>45253</v>
          </cell>
          <cell r="BI340">
            <v>45290</v>
          </cell>
          <cell r="BS340" t="str">
            <v>2023420501000336E</v>
          </cell>
          <cell r="BT340">
            <v>14450000</v>
          </cell>
          <cell r="BU340" t="str">
            <v>JEAN CARLO MARTINEZ</v>
          </cell>
          <cell r="BV340" t="str">
            <v>https://www.secop.gov.co/CO1BusinessLine/Tendering/BuyerWorkArea/Index?docUniqueIdentifier=CO1.BDOS.5141919</v>
          </cell>
          <cell r="BW340" t="str">
            <v>VIGENTE</v>
          </cell>
          <cell r="BY340" t="str">
            <v>https://community.secop.gov.co/Public/Tendering/OpportunityDetail/Index?noticeUID=CO1.NTC.5175346&amp;isFromPublicArea=True&amp;isModal=False</v>
          </cell>
          <cell r="BZ340" t="str">
            <v>Bogotá</v>
          </cell>
          <cell r="CA340" t="str">
            <v>D.C.</v>
          </cell>
          <cell r="CB340" t="str">
            <v>N-A</v>
          </cell>
          <cell r="CC340">
            <v>45240</v>
          </cell>
          <cell r="CE340" t="str">
            <v>@parquesnacionales.gov.co</v>
          </cell>
          <cell r="CF340" t="str">
            <v>@parquesnacionales.gov.co</v>
          </cell>
          <cell r="CG340" t="str">
            <v>CONTADORA PUBLICA</v>
          </cell>
          <cell r="CH340">
            <v>2023</v>
          </cell>
          <cell r="CI340" t="str">
            <v>SCOTIABANK COLPATRIA</v>
          </cell>
          <cell r="CJ340" t="str">
            <v>AHORROS</v>
          </cell>
          <cell r="CK340" t="str">
            <v>7002002011</v>
          </cell>
          <cell r="CL340" t="str">
            <v>11/07/1973</v>
          </cell>
          <cell r="CM340" t="str">
            <v>NO</v>
          </cell>
        </row>
        <row r="341">
          <cell r="A341" t="str">
            <v>NC-CPS-337-2023</v>
          </cell>
          <cell r="B341" t="str">
            <v>2 NACIONAL</v>
          </cell>
          <cell r="C341" t="str">
            <v>CD-NC-358-2023</v>
          </cell>
          <cell r="D341">
            <v>337</v>
          </cell>
          <cell r="E341" t="str">
            <v>LUISA FERNANDA TÉLLEZ SILVA</v>
          </cell>
          <cell r="F341">
            <v>45253</v>
          </cell>
          <cell r="G341" t="str">
            <v>Prestar servicios profesionales para la gestión de la información y diseño de piezas de comunicación, materiales pedagógicos y fortalecimiento de los procesos de comunicación externa e interna.</v>
          </cell>
          <cell r="H341" t="str">
            <v>PROFESIONAL</v>
          </cell>
          <cell r="I341" t="str">
            <v>2 CONTRATACIÓN DIRECTA</v>
          </cell>
          <cell r="J341" t="str">
            <v>14 PRESTACIÓN DE SERVICIOS</v>
          </cell>
          <cell r="K341" t="str">
            <v>N/A</v>
          </cell>
          <cell r="L341">
            <v>80111600</v>
          </cell>
          <cell r="M341">
            <v>60523</v>
          </cell>
          <cell r="O341">
            <v>146823</v>
          </cell>
          <cell r="P341">
            <v>45254</v>
          </cell>
          <cell r="S341" t="str">
            <v>SIMPLIFICADO</v>
          </cell>
          <cell r="T341">
            <v>5877696</v>
          </cell>
          <cell r="U341">
            <v>8032851</v>
          </cell>
          <cell r="V341" t="str">
            <v>Ocho millones treinta y dos mil ochocientos cincuenta y un pesos</v>
          </cell>
          <cell r="X341" t="str">
            <v>1 PERSONA NATURAL</v>
          </cell>
          <cell r="Y341" t="str">
            <v>3 CÉDULA DE CIUDADANÍA</v>
          </cell>
          <cell r="Z341">
            <v>1019036888</v>
          </cell>
          <cell r="AA341" t="str">
            <v>N-A</v>
          </cell>
          <cell r="AB341" t="str">
            <v>11 NO SE DILIGENCIA INFORMACIÓN PARA ESTE FORMULARIO EN ESTE PERÍODO DE REPORTE</v>
          </cell>
          <cell r="AC341" t="str">
            <v>FEMENINO</v>
          </cell>
          <cell r="AD341" t="str">
            <v>CUNDINAMARCA</v>
          </cell>
          <cell r="AE341" t="str">
            <v>BOGOTÁ</v>
          </cell>
          <cell r="AF341" t="str">
            <v>LUISA</v>
          </cell>
          <cell r="AG341" t="str">
            <v>FERNANDA</v>
          </cell>
          <cell r="AH341" t="str">
            <v>TÉLLEZ</v>
          </cell>
          <cell r="AI341" t="str">
            <v>SILVA</v>
          </cell>
          <cell r="AJ341" t="str">
            <v>NO</v>
          </cell>
          <cell r="AK341" t="str">
            <v>6 NO CONSTITUYÓ GARANTÍAS</v>
          </cell>
          <cell r="AL341" t="str">
            <v>N-A</v>
          </cell>
          <cell r="AM341" t="str">
            <v>N-A</v>
          </cell>
          <cell r="AN341" t="str">
            <v>N-A</v>
          </cell>
          <cell r="AO341" t="str">
            <v>N-A</v>
          </cell>
          <cell r="AP341" t="str">
            <v>SAF-SUBDIRECCION ADMINISTRATIVA Y FINANCIERA</v>
          </cell>
          <cell r="AQ341" t="str">
            <v>GRUPO DE CONTRATOS</v>
          </cell>
          <cell r="AR341" t="str">
            <v>GRUPO DE COMUNICACIONES</v>
          </cell>
          <cell r="AS341" t="str">
            <v>2 SUPERVISOR</v>
          </cell>
          <cell r="AT341" t="str">
            <v>3 CÉDULA DE CIUDADANÍA</v>
          </cell>
          <cell r="AU341">
            <v>79590259</v>
          </cell>
          <cell r="AV341" t="str">
            <v>JUAN CARLOS CUERVO LEON</v>
          </cell>
          <cell r="AW341">
            <v>47</v>
          </cell>
          <cell r="AX341">
            <v>1.5666666666666667</v>
          </cell>
          <cell r="BF341">
            <v>45254</v>
          </cell>
          <cell r="BH341">
            <v>45254</v>
          </cell>
          <cell r="BI341">
            <v>45290</v>
          </cell>
          <cell r="BS341" t="str">
            <v>2023420501000337E</v>
          </cell>
          <cell r="BT341">
            <v>8032851</v>
          </cell>
          <cell r="BU341" t="str">
            <v>MYRIAM JANETH GONZALEZ</v>
          </cell>
          <cell r="BV341" t="str">
            <v>https://www.secop.gov.co/CO1BusinessLine/Tendering/BuyerWorkArea/Index?docUniqueIdentifier=CO1.BDOS.5111661</v>
          </cell>
          <cell r="BW341" t="str">
            <v>VIGENTE</v>
          </cell>
          <cell r="BY341" t="str">
            <v>https://community.secop.gov.co/Public/Tendering/OpportunityDetail/Index?noticeUID=CO1.NTC.5223762&amp;isFromPublicArea=True&amp;isModal=False</v>
          </cell>
          <cell r="BZ341" t="str">
            <v>Bogotá</v>
          </cell>
          <cell r="CA341" t="str">
            <v>D.C.</v>
          </cell>
          <cell r="CB341" t="str">
            <v>N-A</v>
          </cell>
          <cell r="CC341" t="str">
            <v>-</v>
          </cell>
          <cell r="CE341" t="str">
            <v>@parquesnacionales.gov.co</v>
          </cell>
          <cell r="CF341" t="str">
            <v>@parquesnacionales.gov.co</v>
          </cell>
          <cell r="CG341" t="str">
            <v>DISEÑADORA VISUAL</v>
          </cell>
          <cell r="CH341">
            <v>2023</v>
          </cell>
          <cell r="CI341" t="str">
            <v>BANCOLOMBIA</v>
          </cell>
          <cell r="CJ341" t="str">
            <v>AHORROS</v>
          </cell>
          <cell r="CK341" t="str">
            <v>11379152637</v>
          </cell>
          <cell r="CL341" t="str">
            <v>10/09/1989</v>
          </cell>
          <cell r="CM341" t="str">
            <v>SI</v>
          </cell>
        </row>
        <row r="342">
          <cell r="A342" t="str">
            <v>NC-CPS-338-2023</v>
          </cell>
          <cell r="B342" t="str">
            <v>2 NACIONAL</v>
          </cell>
          <cell r="C342" t="str">
            <v>CD-NC-366-2023</v>
          </cell>
          <cell r="D342">
            <v>338</v>
          </cell>
          <cell r="E342" t="str">
            <v>MARÍA CAMILA AVENDAÑO CASTAÑEDA</v>
          </cell>
          <cell r="F342">
            <v>45257</v>
          </cell>
          <cell r="G342" t="str">
            <v>Prestar servicios profesionales en el Grupo de Comunicaciones y Educación Ambiental para el diseño, diagramación e ilustración de piezas gráficas, de señalización y de comunicación en el marco de la Estrategia Comunicaciones.</v>
          </cell>
          <cell r="H342" t="str">
            <v>PROFESIONAL</v>
          </cell>
          <cell r="I342" t="str">
            <v>2 CONTRATACIÓN DIRECTA</v>
          </cell>
          <cell r="J342" t="str">
            <v>14 PRESTACIÓN DE SERVICIOS</v>
          </cell>
          <cell r="K342" t="str">
            <v>N/A</v>
          </cell>
          <cell r="L342">
            <v>80111600</v>
          </cell>
          <cell r="M342">
            <v>62423</v>
          </cell>
          <cell r="O342">
            <v>148523</v>
          </cell>
          <cell r="P342">
            <v>45257</v>
          </cell>
          <cell r="S342" t="str">
            <v>SIMPLIFICADO</v>
          </cell>
          <cell r="T342">
            <v>3535979</v>
          </cell>
          <cell r="U342">
            <v>4832505</v>
          </cell>
          <cell r="V342" t="str">
            <v>Cuatro millones ochocientos treinta y dos mil quinientos cinco pesos</v>
          </cell>
          <cell r="X342" t="str">
            <v>1 PERSONA NATURAL</v>
          </cell>
          <cell r="Y342" t="str">
            <v>3 CÉDULA DE CIUDADANÍA</v>
          </cell>
          <cell r="Z342">
            <v>1007103946</v>
          </cell>
          <cell r="AA342" t="str">
            <v>N-A</v>
          </cell>
          <cell r="AB342" t="str">
            <v>11 NO SE DILIGENCIA INFORMACIÓN PARA ESTE FORMULARIO EN ESTE PERÍODO DE REPORTE</v>
          </cell>
          <cell r="AC342" t="str">
            <v>FEMENINO</v>
          </cell>
          <cell r="AD342" t="str">
            <v>CUNDINAMARCA</v>
          </cell>
          <cell r="AE342" t="str">
            <v>BOGOTÁ</v>
          </cell>
          <cell r="AF342" t="str">
            <v>MARÍA</v>
          </cell>
          <cell r="AG342" t="str">
            <v>CAMILA</v>
          </cell>
          <cell r="AH342" t="str">
            <v>AVENDAÑO</v>
          </cell>
          <cell r="AI342" t="str">
            <v>CASTAÑEDA</v>
          </cell>
          <cell r="AJ342" t="str">
            <v>NO</v>
          </cell>
          <cell r="AK342" t="str">
            <v>6 NO CONSTITUYÓ GARANTÍAS</v>
          </cell>
          <cell r="AL342" t="str">
            <v>N-A</v>
          </cell>
          <cell r="AM342" t="str">
            <v>N-A</v>
          </cell>
          <cell r="AN342" t="str">
            <v>N-A</v>
          </cell>
          <cell r="AO342" t="str">
            <v>N-A</v>
          </cell>
          <cell r="AP342" t="str">
            <v>SAF-SUBDIRECCION ADMINISTRATIVA Y FINANCIERA</v>
          </cell>
          <cell r="AQ342" t="str">
            <v>GRUPO DE CONTRATOS</v>
          </cell>
          <cell r="AR342" t="str">
            <v>GRUPO DE COMUNICACIONES</v>
          </cell>
          <cell r="AS342" t="str">
            <v>2 SUPERVISOR</v>
          </cell>
          <cell r="AT342" t="str">
            <v>3 CÉDULA DE CIUDADANÍA</v>
          </cell>
          <cell r="AU342">
            <v>79590259</v>
          </cell>
          <cell r="AV342" t="str">
            <v>JUAN CARLOS CUERVO LEON</v>
          </cell>
          <cell r="AW342">
            <v>41</v>
          </cell>
          <cell r="AX342">
            <v>1.3666666666666667</v>
          </cell>
          <cell r="BF342">
            <v>45257</v>
          </cell>
          <cell r="BH342">
            <v>45257</v>
          </cell>
          <cell r="BI342">
            <v>45290</v>
          </cell>
          <cell r="BS342" t="str">
            <v>2023420501000338E</v>
          </cell>
          <cell r="BT342">
            <v>4832505</v>
          </cell>
          <cell r="BU342" t="str">
            <v>MYRIAM JANETH GONZALEZ</v>
          </cell>
          <cell r="BV342" t="str">
            <v>https://www.secop.gov.co/CO1BusinessLine/Tendering/BuyerWorkArea/Index?docUniqueIdentifier=CO1.BDOS.5137201</v>
          </cell>
          <cell r="BW342" t="str">
            <v>VIGENTE</v>
          </cell>
          <cell r="BY342" t="str">
            <v>https://community.secop.gov.co/Public/Tendering/ContractNoticePhases/View?PPI=CO1.PPI.28253292&amp;isFromPublicArea=True&amp;isModal=False</v>
          </cell>
          <cell r="BZ342" t="str">
            <v>Bogotá</v>
          </cell>
          <cell r="CA342" t="str">
            <v>D.C.</v>
          </cell>
          <cell r="CB342" t="str">
            <v>N-A</v>
          </cell>
          <cell r="CC342">
            <v>45240</v>
          </cell>
          <cell r="CE342" t="str">
            <v>@parquesnacionales.gov.co</v>
          </cell>
          <cell r="CF342" t="str">
            <v>@parquesnacionales.gov.co</v>
          </cell>
          <cell r="CG342" t="str">
            <v>DISEÑADORA</v>
          </cell>
          <cell r="CH342">
            <v>2023</v>
          </cell>
          <cell r="CI342" t="str">
            <v>DAVIVIENDA</v>
          </cell>
          <cell r="CJ342" t="str">
            <v>AHORROS</v>
          </cell>
          <cell r="CK342" t="str">
            <v>0550488412234954</v>
          </cell>
          <cell r="CL342" t="str">
            <v>13/08/2000</v>
          </cell>
          <cell r="CM342" t="str">
            <v>NO</v>
          </cell>
        </row>
        <row r="343">
          <cell r="A343" t="str">
            <v>NC-CPS-339-2023</v>
          </cell>
          <cell r="B343" t="str">
            <v>2 NACIONAL</v>
          </cell>
          <cell r="C343" t="str">
            <v>CD-NC-377-2023.</v>
          </cell>
          <cell r="D343">
            <v>339</v>
          </cell>
          <cell r="E343" t="str">
            <v>GUSTAVO ANDRÉS RUIZ ZUÑIGA</v>
          </cell>
          <cell r="F343">
            <v>45257</v>
          </cell>
          <cell r="G343" t="str">
            <v>Prestación de servicios y de apoyo a la gestión para la generación de contenidos que contribuya en el fortalecimiento de la estrategia de comunicaciones y visibilidad de los procesos del programa Herencia Colombia.</v>
          </cell>
          <cell r="H343" t="str">
            <v>APOYO A LA GESTIÓN</v>
          </cell>
          <cell r="I343" t="str">
            <v>2 CONTRATACIÓN DIRECTA</v>
          </cell>
          <cell r="J343" t="str">
            <v>14 PRESTACIÓN DE SERVICIOS</v>
          </cell>
          <cell r="K343" t="str">
            <v>N/A</v>
          </cell>
          <cell r="L343">
            <v>80111600</v>
          </cell>
          <cell r="M343">
            <v>64523</v>
          </cell>
          <cell r="O343">
            <v>148623</v>
          </cell>
          <cell r="P343">
            <v>45257</v>
          </cell>
          <cell r="S343" t="str">
            <v>SIMPLIFICADO</v>
          </cell>
          <cell r="T343">
            <v>3398999</v>
          </cell>
          <cell r="U343">
            <v>4305398</v>
          </cell>
          <cell r="V343" t="str">
            <v>Cuatro millones trescientos cinco mil trescientos noventa y ocho pesos</v>
          </cell>
          <cell r="X343" t="str">
            <v>1 PERSONA NATURAL</v>
          </cell>
          <cell r="Y343" t="str">
            <v>3 CÉDULA DE CIUDADANÍA</v>
          </cell>
          <cell r="Z343">
            <v>1020764927</v>
          </cell>
          <cell r="AA343" t="str">
            <v>N-A</v>
          </cell>
          <cell r="AB343" t="str">
            <v>11 NO SE DILIGENCIA INFORMACIÓN PARA ESTE FORMULARIO EN ESTE PERÍODO DE REPORTE</v>
          </cell>
          <cell r="AC343" t="str">
            <v>MASCULINO</v>
          </cell>
          <cell r="AD343" t="str">
            <v>BOYACA</v>
          </cell>
          <cell r="AE343" t="str">
            <v>SOGAMOSO</v>
          </cell>
          <cell r="AF343" t="str">
            <v>GUSTAVO</v>
          </cell>
          <cell r="AG343" t="str">
            <v>ANDRÉS</v>
          </cell>
          <cell r="AH343" t="str">
            <v>RUIZ</v>
          </cell>
          <cell r="AI343" t="str">
            <v>ZUÑIGA</v>
          </cell>
          <cell r="AJ343" t="str">
            <v>NO</v>
          </cell>
          <cell r="AK343" t="str">
            <v>6 NO CONSTITUYÓ GARANTÍAS</v>
          </cell>
          <cell r="AL343" t="str">
            <v>N-A</v>
          </cell>
          <cell r="AM343" t="str">
            <v>N-A</v>
          </cell>
          <cell r="AN343" t="str">
            <v>N-A</v>
          </cell>
          <cell r="AO343" t="str">
            <v>N-A</v>
          </cell>
          <cell r="AP343" t="str">
            <v>SAF-SUBDIRECCION ADMINISTRATIVA Y FINANCIERA</v>
          </cell>
          <cell r="AQ343" t="str">
            <v>GRUPO DE CONTRATOS</v>
          </cell>
          <cell r="AR343" t="str">
            <v>GRUPO DE COMUNICACIONES</v>
          </cell>
          <cell r="AS343" t="str">
            <v>2 SUPERVISOR</v>
          </cell>
          <cell r="AT343" t="str">
            <v>3 CÉDULA DE CIUDADANÍA</v>
          </cell>
          <cell r="AU343">
            <v>79624413</v>
          </cell>
          <cell r="AV343" t="str">
            <v>JORGE ENRIQUE PATIÑO OSPINA</v>
          </cell>
          <cell r="AW343">
            <v>50</v>
          </cell>
          <cell r="AX343">
            <v>1.6666666666666667</v>
          </cell>
          <cell r="BF343">
            <v>45257</v>
          </cell>
          <cell r="BH343">
            <v>45257</v>
          </cell>
          <cell r="BI343">
            <v>45290</v>
          </cell>
          <cell r="BS343" t="str">
            <v>2023420501000339E</v>
          </cell>
          <cell r="BT343">
            <v>4305398</v>
          </cell>
          <cell r="BU343" t="str">
            <v>JEAN CARLO MARTINEZ</v>
          </cell>
          <cell r="BV343" t="str">
            <v>https://www.secop.gov.co/CO1BusinessLine/Tendering/BuyerWorkArea/Index?docUniqueIdentifier=CO1.BDOS.5184922</v>
          </cell>
          <cell r="BW343" t="str">
            <v>VIGENTE</v>
          </cell>
          <cell r="BY343" t="str">
            <v>https://community.secop.gov.co/Public/Tendering/OpportunityDetail/Index?noticeUID=CO1.NTC.5229514&amp;isFromPublicArea=True&amp;isModal=False</v>
          </cell>
          <cell r="BZ343" t="str">
            <v>Bogotá</v>
          </cell>
          <cell r="CA343" t="str">
            <v>D.C.</v>
          </cell>
          <cell r="CB343" t="str">
            <v>N-A</v>
          </cell>
          <cell r="CC343">
            <v>44501</v>
          </cell>
          <cell r="CE343" t="str">
            <v>@parquesnacionales.gov.co</v>
          </cell>
          <cell r="CF343" t="str">
            <v>@parquesnacionales.gov.co</v>
          </cell>
          <cell r="CG343" t="str">
            <v>DISEÑO INDUSTRIAL</v>
          </cell>
          <cell r="CH343">
            <v>2023</v>
          </cell>
          <cell r="CJ343" t="str">
            <v>AHORROS</v>
          </cell>
          <cell r="CM343" t="str">
            <v>NO</v>
          </cell>
        </row>
        <row r="344">
          <cell r="A344" t="str">
            <v>NC-CPS-340-2023</v>
          </cell>
          <cell r="B344" t="str">
            <v>2 NACIONAL</v>
          </cell>
          <cell r="C344" t="str">
            <v>CD-NC-384-2023</v>
          </cell>
          <cell r="D344">
            <v>340</v>
          </cell>
          <cell r="E344" t="str">
            <v>CHRISTIAN CAMILO DE ZUBIRIA LOZANO</v>
          </cell>
          <cell r="F344">
            <v>45259</v>
          </cell>
          <cell r="G344" t="str">
            <v>Prestar sus servicios profesionales, al Grupo de Infraestructura de la Subdirección Administrativa y Financiera, con el fin de respaldar la actualización y verificación de datos técnicos relacionados con la arquitectura de las infraestructuras en las Áreas Protegidas del sistema de Parques Nacionales Naturales de Colombia.</v>
          </cell>
          <cell r="H344" t="str">
            <v>PROFESIONAL</v>
          </cell>
          <cell r="I344" t="str">
            <v>2 CONTRATACIÓN DIRECTA</v>
          </cell>
          <cell r="J344" t="str">
            <v>14 PRESTACIÓN DE SERVICIOS</v>
          </cell>
          <cell r="K344" t="str">
            <v>N/A</v>
          </cell>
          <cell r="L344">
            <v>80111600</v>
          </cell>
          <cell r="M344">
            <v>65023</v>
          </cell>
          <cell r="O344">
            <v>149323</v>
          </cell>
          <cell r="P344">
            <v>45259</v>
          </cell>
          <cell r="S344" t="str">
            <v>SIMPLIFICADO</v>
          </cell>
          <cell r="T344">
            <v>4700000</v>
          </cell>
          <cell r="U344">
            <v>5170000</v>
          </cell>
          <cell r="V344" t="str">
            <v>Cinco millones ciento setenta mil pesos</v>
          </cell>
          <cell r="X344" t="str">
            <v>1 PERSONA NATURAL</v>
          </cell>
          <cell r="Y344" t="str">
            <v>3 CÉDULA DE CIUDADANÍA</v>
          </cell>
          <cell r="Z344">
            <v>1019011989</v>
          </cell>
          <cell r="AA344" t="str">
            <v>N-A</v>
          </cell>
          <cell r="AB344" t="str">
            <v>11 NO SE DILIGENCIA INFORMACIÓN PARA ESTE FORMULARIO EN ESTE PERÍODO DE REPORTE</v>
          </cell>
          <cell r="AC344" t="str">
            <v>MASCULINO</v>
          </cell>
          <cell r="AD344" t="str">
            <v>CUNDINAMARCA</v>
          </cell>
          <cell r="AE344" t="str">
            <v>BOGOTÁ</v>
          </cell>
          <cell r="AF344" t="str">
            <v>CHRISTIAN</v>
          </cell>
          <cell r="AG344" t="str">
            <v>CAMILO</v>
          </cell>
          <cell r="AH344" t="str">
            <v>DE ZUBIRIA</v>
          </cell>
          <cell r="AI344" t="str">
            <v>LOZANO</v>
          </cell>
          <cell r="AJ344" t="str">
            <v>NO</v>
          </cell>
          <cell r="AK344" t="str">
            <v>6 NO CONSTITUYÓ GARANTÍAS</v>
          </cell>
          <cell r="AL344" t="str">
            <v>N-A</v>
          </cell>
          <cell r="AM344" t="str">
            <v>N-A</v>
          </cell>
          <cell r="AN344" t="str">
            <v>N-A</v>
          </cell>
          <cell r="AO344" t="str">
            <v>N-A</v>
          </cell>
          <cell r="AP344" t="str">
            <v>SAF-SUBDIRECCION ADMINISTRATIVA Y FINANCIERA</v>
          </cell>
          <cell r="AQ344" t="str">
            <v>GRUPO DE CONTRATOS</v>
          </cell>
          <cell r="AR344" t="str">
            <v>GRUPO DE INFRAESTRUCTURA</v>
          </cell>
          <cell r="AS344" t="str">
            <v>2 SUPERVISOR</v>
          </cell>
          <cell r="AT344" t="str">
            <v>3 CÉDULA DE CIUDADANÍA</v>
          </cell>
          <cell r="AU344">
            <v>91209676</v>
          </cell>
          <cell r="AV344" t="str">
            <v>CARLOS ALBERTO PINZÓN BARCO</v>
          </cell>
          <cell r="AW344">
            <v>32</v>
          </cell>
          <cell r="AX344">
            <v>1.0666666666666667</v>
          </cell>
          <cell r="BF344">
            <v>45259</v>
          </cell>
          <cell r="BH344">
            <v>45259</v>
          </cell>
          <cell r="BI344">
            <v>45290</v>
          </cell>
          <cell r="BS344" t="str">
            <v>2023420501000340E</v>
          </cell>
          <cell r="BT344">
            <v>5170000</v>
          </cell>
          <cell r="BU344" t="str">
            <v>CAMILA</v>
          </cell>
          <cell r="BV344" t="str">
            <v>https://www.secop.gov.co/CO1BusinessLine/Tendering/BuyerWorkArea/Index?docUniqueIdentifier=CO1.BDOS.5233864</v>
          </cell>
          <cell r="BW344" t="str">
            <v>VIGENTE</v>
          </cell>
          <cell r="BY344" t="str">
            <v>https://community.secop.gov.co/Public/Tendering/OpportunityDetail/Index?noticeUID=CO1.NTC.5250413&amp;isFromPublicArea=True&amp;isModal=False</v>
          </cell>
          <cell r="BZ344" t="str">
            <v>Bogotá</v>
          </cell>
          <cell r="CA344" t="str">
            <v>D.C.</v>
          </cell>
          <cell r="CB344" t="str">
            <v>N-A</v>
          </cell>
          <cell r="CC344">
            <v>45258</v>
          </cell>
          <cell r="CE344" t="str">
            <v>@parquesnacionales.gov.co</v>
          </cell>
          <cell r="CF344" t="str">
            <v>@parquesnacionales.gov.co</v>
          </cell>
          <cell r="CG344" t="str">
            <v>DISEÑO INDUSTRIAL</v>
          </cell>
          <cell r="CH344">
            <v>2023</v>
          </cell>
          <cell r="CI344" t="str">
            <v>BANCOLOMBIA</v>
          </cell>
          <cell r="CJ344" t="str">
            <v>AHORROS</v>
          </cell>
          <cell r="CK344" t="str">
            <v>66200000205</v>
          </cell>
          <cell r="CL344" t="str">
            <v>04/12/1986</v>
          </cell>
          <cell r="CM344" t="str">
            <v>NO</v>
          </cell>
        </row>
        <row r="345">
          <cell r="A345" t="str">
            <v>NC-CPS-341-2023</v>
          </cell>
          <cell r="B345" t="str">
            <v>2 NACIONAL</v>
          </cell>
          <cell r="C345" t="str">
            <v>CD-NC-374-2023</v>
          </cell>
          <cell r="D345">
            <v>341</v>
          </cell>
          <cell r="E345" t="str">
            <v>ANDRES FELIPE OYOLA VERGEL</v>
          </cell>
          <cell r="F345">
            <v>45259</v>
          </cell>
          <cell r="G345" t="str">
            <v>Prestación de servicios profesionales para articular las actividades de formulación, diseño y la implementación de las acciones de restauración del programa Herencia Colombia con las Direcciones Territoriales y los diferentes actores institucionales y organizaciones del SINAP</v>
          </cell>
          <cell r="H345" t="str">
            <v>PROFESIONAL</v>
          </cell>
          <cell r="I345" t="str">
            <v>2 CONTRATACIÓN DIRECTA</v>
          </cell>
          <cell r="J345" t="str">
            <v>14 PRESTACIÓN DE SERVICIOS</v>
          </cell>
          <cell r="K345" t="str">
            <v>N/A</v>
          </cell>
          <cell r="L345">
            <v>80111600</v>
          </cell>
          <cell r="M345">
            <v>57523</v>
          </cell>
          <cell r="O345">
            <v>149523</v>
          </cell>
          <cell r="P345">
            <v>45259</v>
          </cell>
          <cell r="S345" t="str">
            <v>SIMPLIFICADO</v>
          </cell>
          <cell r="T345">
            <v>8199604</v>
          </cell>
          <cell r="U345">
            <v>9292883</v>
          </cell>
          <cell r="V345" t="str">
            <v>Nueve millones doscientos noventa y dos mil ochocientos ochenta y tres pesos</v>
          </cell>
          <cell r="X345" t="str">
            <v>1 PERSONA NATURAL</v>
          </cell>
          <cell r="Y345" t="str">
            <v>3 CÉDULA DE CIUDADANÍA</v>
          </cell>
          <cell r="Z345">
            <v>88030872</v>
          </cell>
          <cell r="AA345" t="str">
            <v>N-A</v>
          </cell>
          <cell r="AB345" t="str">
            <v>11 NO SE DILIGENCIA INFORMACIÓN PARA ESTE FORMULARIO EN ESTE PERÍODO DE REPORTE</v>
          </cell>
          <cell r="AC345" t="str">
            <v>MASCULINO</v>
          </cell>
          <cell r="AD345" t="str">
            <v>NORTE DE SANTANDER</v>
          </cell>
          <cell r="AE345" t="str">
            <v>PAMPLONA</v>
          </cell>
          <cell r="AF345" t="str">
            <v>ANDRES</v>
          </cell>
          <cell r="AG345" t="str">
            <v>FELIPE</v>
          </cell>
          <cell r="AH345" t="str">
            <v>OYOLA</v>
          </cell>
          <cell r="AI345" t="str">
            <v>VERGEL</v>
          </cell>
          <cell r="AJ345" t="str">
            <v>NO</v>
          </cell>
          <cell r="AK345" t="str">
            <v>6 NO CONSTITUYÓ GARANTÍAS</v>
          </cell>
          <cell r="AL345" t="str">
            <v>N-A</v>
          </cell>
          <cell r="AM345" t="str">
            <v>N-A</v>
          </cell>
          <cell r="AN345" t="str">
            <v>N-A</v>
          </cell>
          <cell r="AO345" t="str">
            <v>N-A</v>
          </cell>
          <cell r="AP345" t="str">
            <v>SGMAP-SUBDIRECCION DE GESTION Y MANEJO DE AREAS PROTEGIDAS</v>
          </cell>
          <cell r="AQ345" t="str">
            <v>GRUPO DE CONTRATOS</v>
          </cell>
          <cell r="AR345" t="str">
            <v>GRUPO DE GESTIÓN E INTEGRACIÓN DEL SINAP</v>
          </cell>
          <cell r="AS345" t="str">
            <v>2 SUPERVISOR</v>
          </cell>
          <cell r="AT345" t="str">
            <v>3 CÉDULA DE CIUDADANÍA</v>
          </cell>
          <cell r="AU345">
            <v>5947992</v>
          </cell>
          <cell r="AV345" t="str">
            <v>LUIS ALBERTO CRUZ COLORADO</v>
          </cell>
          <cell r="AW345">
            <v>40</v>
          </cell>
          <cell r="AX345">
            <v>1.3333333333333333</v>
          </cell>
          <cell r="BF345">
            <v>45259</v>
          </cell>
          <cell r="BH345">
            <v>45259</v>
          </cell>
          <cell r="BI345">
            <v>45290</v>
          </cell>
          <cell r="BS345" t="str">
            <v xml:space="preserve">2023420501000341E </v>
          </cell>
          <cell r="BT345">
            <v>9292883</v>
          </cell>
          <cell r="BU345" t="str">
            <v>JEAN CARLO MARTINEZ</v>
          </cell>
          <cell r="BV345" t="str">
            <v>https://www.secop.gov.co/CO1BusinessLine/Tendering/BuyerWorkArea/Index?docUniqueIdentifier=CO1.BDOS.5160422</v>
          </cell>
          <cell r="BW345" t="str">
            <v>VIGENTE</v>
          </cell>
          <cell r="BY345" t="str">
            <v>https://community.secop.gov.co/Public/Tendering/OpportunityDetail/Index?noticeUID=CO1.NTC.5248955&amp;isFromPublicArea=True&amp;isModal=False</v>
          </cell>
          <cell r="BZ345" t="str">
            <v>Bogotá</v>
          </cell>
          <cell r="CA345" t="str">
            <v>D.C.</v>
          </cell>
          <cell r="CB345" t="str">
            <v>N-A</v>
          </cell>
          <cell r="CC345" t="str">
            <v>-</v>
          </cell>
          <cell r="CE345" t="str">
            <v>@parquesnacionales.gov.co</v>
          </cell>
          <cell r="CF345" t="str">
            <v>@parquesnacionales.gov.co</v>
          </cell>
          <cell r="CG345" t="str">
            <v>ECOLOGO</v>
          </cell>
          <cell r="CH345">
            <v>2023</v>
          </cell>
          <cell r="CJ345" t="str">
            <v>AHORROS</v>
          </cell>
          <cell r="CM345" t="str">
            <v>SI</v>
          </cell>
        </row>
        <row r="346">
          <cell r="A346" t="str">
            <v>NC-CPS-342-2023</v>
          </cell>
          <cell r="B346" t="str">
            <v>2 NACIONAL</v>
          </cell>
          <cell r="C346" t="str">
            <v>CD-NC-378-2023</v>
          </cell>
          <cell r="D346">
            <v>342</v>
          </cell>
          <cell r="E346" t="str">
            <v>KAREN JULIETH PÉREZ SALAMANCA</v>
          </cell>
          <cell r="F346">
            <v>45259</v>
          </cell>
          <cell r="G346" t="str">
            <v>Prestación de servicios profesionales para revisar los expedientes técnicamente y verificar el cumplimiento de los requisitos, en el marco del trámite y seguimiento al registro de Reservas Naturales de la Sociedad Civil del Proceso de Coordinación del SINAP.</v>
          </cell>
          <cell r="H346" t="str">
            <v>PROFESIONAL</v>
          </cell>
          <cell r="I346" t="str">
            <v>2 CONTRATACIÓN DIRECTA</v>
          </cell>
          <cell r="J346" t="str">
            <v>14 PRESTACIÓN DE SERVICIOS</v>
          </cell>
          <cell r="K346" t="str">
            <v>N/A</v>
          </cell>
          <cell r="L346">
            <v>80111600</v>
          </cell>
          <cell r="M346">
            <v>60823</v>
          </cell>
          <cell r="O346">
            <v>149623</v>
          </cell>
          <cell r="P346">
            <v>45259</v>
          </cell>
          <cell r="S346" t="str">
            <v>SIMPLIFICADO</v>
          </cell>
          <cell r="T346">
            <v>3399000</v>
          </cell>
          <cell r="U346">
            <v>4645300</v>
          </cell>
          <cell r="V346" t="str">
            <v>Cuatro millones seiscientos cuarenta y cinco mil trescientos pesos</v>
          </cell>
          <cell r="X346" t="str">
            <v>1 PERSONA NATURAL</v>
          </cell>
          <cell r="Y346" t="str">
            <v>3 CÉDULA DE CIUDADANÍA</v>
          </cell>
          <cell r="Z346">
            <v>1055315781</v>
          </cell>
          <cell r="AA346" t="str">
            <v>N-A</v>
          </cell>
          <cell r="AB346" t="str">
            <v>11 NO SE DILIGENCIA INFORMACIÓN PARA ESTE FORMULARIO EN ESTE PERÍODO DE REPORTE</v>
          </cell>
          <cell r="AC346" t="str">
            <v>FEMENINO</v>
          </cell>
          <cell r="AD346" t="str">
            <v>BOYACA</v>
          </cell>
          <cell r="AE346" t="str">
            <v>DUITAMA</v>
          </cell>
          <cell r="AF346" t="str">
            <v>KAREN</v>
          </cell>
          <cell r="AG346" t="str">
            <v>JULIETH</v>
          </cell>
          <cell r="AH346" t="str">
            <v>PÉREZ</v>
          </cell>
          <cell r="AI346" t="str">
            <v>SALAMANCA</v>
          </cell>
          <cell r="AJ346" t="str">
            <v>NO</v>
          </cell>
          <cell r="AK346" t="str">
            <v>6 NO CONSTITUYÓ GARANTÍAS</v>
          </cell>
          <cell r="AL346" t="str">
            <v>N-A</v>
          </cell>
          <cell r="AM346" t="str">
            <v>N-A</v>
          </cell>
          <cell r="AN346" t="str">
            <v>N-A</v>
          </cell>
          <cell r="AO346" t="str">
            <v>N-A</v>
          </cell>
          <cell r="AP346" t="str">
            <v>SGMAP-SUBDIRECCION DE GESTION Y MANEJO DE AREAS PROTEGIDAS</v>
          </cell>
          <cell r="AQ346" t="str">
            <v>GRUPO DE CONTRATOS</v>
          </cell>
          <cell r="AR346" t="str">
            <v>GRUPO DE TRÁMITES Y EVALUACIÓN AMBIENTAL</v>
          </cell>
          <cell r="AS346" t="str">
            <v>2 SUPERVISOR</v>
          </cell>
          <cell r="AT346" t="str">
            <v>3 CÉDULA DE CIUDADANÍA</v>
          </cell>
          <cell r="AU346">
            <v>79690000</v>
          </cell>
          <cell r="AV346" t="str">
            <v>GUILLERMO ALBERTO SANTOS CEBALLOS</v>
          </cell>
          <cell r="AW346">
            <v>50</v>
          </cell>
          <cell r="AX346">
            <v>1.6666666666666667</v>
          </cell>
          <cell r="BF346">
            <v>45259</v>
          </cell>
          <cell r="BH346">
            <v>45259</v>
          </cell>
          <cell r="BI346">
            <v>45290</v>
          </cell>
          <cell r="BS346" t="str">
            <v>2023420501000342E</v>
          </cell>
          <cell r="BT346">
            <v>4645300</v>
          </cell>
          <cell r="BU346" t="str">
            <v>JEAN CARLO MARTINEZ</v>
          </cell>
          <cell r="BV346" t="str">
            <v>https://www.secop.gov.co/CO1BusinessLine/Tendering/BuyerWorkArea/Index?docUniqueIdentifier=CO1.BDOS.5184841</v>
          </cell>
          <cell r="BW346" t="str">
            <v>VIGENTE</v>
          </cell>
          <cell r="BY346" t="str">
            <v>https://community.secop.gov.co/Public/Tendering/OpportunityDetail/Index?noticeUID=CO1.NTC.5228881&amp;isFromPublicArea=True&amp;isModal=False</v>
          </cell>
          <cell r="BZ346" t="str">
            <v>Bogotá</v>
          </cell>
          <cell r="CA346" t="str">
            <v>D.C.</v>
          </cell>
          <cell r="CB346" t="str">
            <v>N-A</v>
          </cell>
          <cell r="CC346">
            <v>44510</v>
          </cell>
          <cell r="CE346" t="str">
            <v>@parquesnacionales.gov.co</v>
          </cell>
          <cell r="CF346" t="str">
            <v>@parquesnacionales.gov.co</v>
          </cell>
          <cell r="CG346" t="str">
            <v>INGENIERIA AMBIENTAL</v>
          </cell>
          <cell r="CH346">
            <v>2023</v>
          </cell>
          <cell r="CI346" t="str">
            <v>BANCOLOMBIA</v>
          </cell>
          <cell r="CJ346" t="str">
            <v>AHORROS</v>
          </cell>
          <cell r="CK346" t="str">
            <v>55100006233</v>
          </cell>
          <cell r="CM346" t="str">
            <v>NO</v>
          </cell>
        </row>
        <row r="347">
          <cell r="A347" t="str">
            <v>NC-CPS-343-2023</v>
          </cell>
          <cell r="B347" t="str">
            <v>2 NACIONAL</v>
          </cell>
          <cell r="C347" t="str">
            <v>CD-NC-381-2023</v>
          </cell>
          <cell r="D347">
            <v>343</v>
          </cell>
          <cell r="E347" t="str">
            <v>HEIDY DANIELA PARRA IBAÑEZ</v>
          </cell>
          <cell r="F347">
            <v>45260</v>
          </cell>
          <cell r="G347" t="str">
            <v>Prestación de servicios de apoyo a la gestión para el desarrollo de actividades administrativas en el marco de la ejecución del Programa de Conservación y Uso sostenible de los recursos naturales, cofinanciado por el Gobierno Alemán a través del KfW</v>
          </cell>
          <cell r="H347" t="str">
            <v>PROFESIONAL</v>
          </cell>
          <cell r="I347" t="str">
            <v>2 CONTRATACIÓN DIRECTA</v>
          </cell>
          <cell r="J347" t="str">
            <v>14 PRESTACIÓN DE SERVICIOS</v>
          </cell>
          <cell r="K347" t="str">
            <v>N/A</v>
          </cell>
          <cell r="L347">
            <v>80111600</v>
          </cell>
          <cell r="M347">
            <v>59723</v>
          </cell>
          <cell r="O347">
            <v>150523</v>
          </cell>
          <cell r="P347">
            <v>45260</v>
          </cell>
          <cell r="S347" t="str">
            <v>SIMPLIFICADO</v>
          </cell>
          <cell r="T347">
            <v>2987823</v>
          </cell>
          <cell r="U347">
            <v>3784576</v>
          </cell>
          <cell r="V347" t="str">
            <v>Tres millones setecientos ochenta y cuatro mil quinientos setenta y seis pesos</v>
          </cell>
          <cell r="X347" t="str">
            <v>1 PERSONA NATURAL</v>
          </cell>
          <cell r="Y347" t="str">
            <v>3 CÉDULA DE CIUDADANÍA</v>
          </cell>
          <cell r="Z347">
            <v>1124242167</v>
          </cell>
          <cell r="AA347" t="str">
            <v>N-A</v>
          </cell>
          <cell r="AB347" t="str">
            <v>11 NO SE DILIGENCIA INFORMACIÓN PARA ESTE FORMULARIO EN ESTE PERÍODO DE REPORTE</v>
          </cell>
          <cell r="AC347" t="str">
            <v>FEMENINO</v>
          </cell>
          <cell r="AD347" t="str">
            <v>META</v>
          </cell>
          <cell r="AE347" t="str">
            <v>SAN JUAN DE ARAMA</v>
          </cell>
          <cell r="AF347" t="str">
            <v>HEIDY</v>
          </cell>
          <cell r="AG347" t="str">
            <v>DANIELA</v>
          </cell>
          <cell r="AH347" t="str">
            <v>PARRA</v>
          </cell>
          <cell r="AI347" t="str">
            <v>IBAÑEZ</v>
          </cell>
          <cell r="AJ347" t="str">
            <v>NO</v>
          </cell>
          <cell r="AK347" t="str">
            <v>6 NO CONSTITUYÓ GARANTÍAS</v>
          </cell>
          <cell r="AL347" t="str">
            <v>N-A</v>
          </cell>
          <cell r="AM347" t="str">
            <v>N-A</v>
          </cell>
          <cell r="AN347" t="str">
            <v>N-A</v>
          </cell>
          <cell r="AO347" t="str">
            <v>N-A</v>
          </cell>
          <cell r="AP347" t="str">
            <v>SGMAP-SUBDIRECCION DE GESTION Y MANEJO DE AREAS PROTEGIDAS</v>
          </cell>
          <cell r="AQ347" t="str">
            <v>GRUPO DE CONTRATOS</v>
          </cell>
          <cell r="AR347" t="str">
            <v>GRUPO DE GESTIÓN E INTEGRACIÓN DEL SINAP</v>
          </cell>
          <cell r="AS347" t="str">
            <v>2 SUPERVISOR</v>
          </cell>
          <cell r="AT347" t="str">
            <v>3 CÉDULA DE CIUDADANÍA</v>
          </cell>
          <cell r="AU347">
            <v>5947992</v>
          </cell>
          <cell r="AV347" t="str">
            <v>LUIS ALBERTO CRUZ COLORADO</v>
          </cell>
          <cell r="AW347">
            <v>38</v>
          </cell>
          <cell r="AX347">
            <v>1.2666666666666666</v>
          </cell>
          <cell r="BF347">
            <v>45260</v>
          </cell>
          <cell r="BH347">
            <v>45260</v>
          </cell>
          <cell r="BI347">
            <v>45290</v>
          </cell>
          <cell r="BS347" t="str">
            <v>2023420501000343E</v>
          </cell>
          <cell r="BT347">
            <v>3784576</v>
          </cell>
          <cell r="BU347" t="str">
            <v>MYRIAM JANETH GONZALEZ</v>
          </cell>
          <cell r="BV347" t="str">
            <v>https://www.secop.gov.co/CO1BusinessLine/Tendering/BuyerWorkArea/Index?docUniqueIdentifier=CO1.BDOS.5163744</v>
          </cell>
          <cell r="BW347" t="str">
            <v>VIGENTE</v>
          </cell>
          <cell r="BY347" t="str">
            <v>https://community.secop.gov.co/Public/Tendering/OpportunityDetail/Index?noticeUID=CO1.NTC.5241116&amp;isFromPublicArea=True&amp;isModal=False</v>
          </cell>
          <cell r="BZ347" t="str">
            <v>Bogotá</v>
          </cell>
          <cell r="CA347" t="str">
            <v>D.C.</v>
          </cell>
          <cell r="CB347" t="str">
            <v>N-A</v>
          </cell>
          <cell r="CC347" t="str">
            <v>-</v>
          </cell>
          <cell r="CE347" t="str">
            <v>@parquesnacionales.gov.co</v>
          </cell>
          <cell r="CF347" t="str">
            <v>@parquesnacionales.gov.co</v>
          </cell>
          <cell r="CG347" t="str">
            <v>TÉCNICO EN CONTABILIZACIÓN DE OPERACIONES COMERCIALES Y FINANCIERAS</v>
          </cell>
          <cell r="CH347">
            <v>2023</v>
          </cell>
          <cell r="CJ347" t="str">
            <v>AHORROS</v>
          </cell>
          <cell r="CM347" t="str">
            <v>SI</v>
          </cell>
        </row>
        <row r="348">
          <cell r="A348" t="str">
            <v>NC-CPS-344-2023</v>
          </cell>
          <cell r="B348" t="str">
            <v>2 NACIONAL</v>
          </cell>
          <cell r="C348" t="str">
            <v>CD-NC-385-2023</v>
          </cell>
          <cell r="D348">
            <v>344</v>
          </cell>
          <cell r="E348" t="str">
            <v>VIDAL ARTURO CASTELBLANCO CASTELBLANCO</v>
          </cell>
          <cell r="F348">
            <v>45264</v>
          </cell>
          <cell r="G348" t="str">
            <v>Prestación de servicios profesionales para realizar el cálculo actuarial referido a los beneficios a largo plazo al que tienen derecho los servidores reubicados del INDERENA, y que se encuentra a cargo de PNNC, con corte a 31 de diciembre 2023 conforme lo previsto en el Marco Normativo para Entidades de Gobierno contenido en la Resolución 285 de 2023 de la Contaduría General de la Nación.</v>
          </cell>
          <cell r="H348" t="str">
            <v>PROFESIONAL</v>
          </cell>
          <cell r="I348" t="str">
            <v>2 CONTRATACIÓN DIRECTA</v>
          </cell>
          <cell r="J348" t="str">
            <v>14 PRESTACIÓN DE SERVICIOS</v>
          </cell>
          <cell r="K348" t="str">
            <v>N/A</v>
          </cell>
          <cell r="L348">
            <v>80111600</v>
          </cell>
          <cell r="M348">
            <v>65623</v>
          </cell>
          <cell r="O348">
            <v>152323</v>
          </cell>
          <cell r="P348">
            <v>45264</v>
          </cell>
          <cell r="S348" t="str">
            <v>SIMPLIFICADO</v>
          </cell>
          <cell r="T348">
            <v>5271477</v>
          </cell>
          <cell r="U348">
            <v>5271477</v>
          </cell>
          <cell r="V348" t="str">
            <v>Cinco millones doscientos setenta y un mil cuatrocientos setenta y siete pesos</v>
          </cell>
          <cell r="X348" t="str">
            <v>1 PERSONA NATURAL</v>
          </cell>
          <cell r="Y348" t="str">
            <v>3 CÉDULA DE CIUDADANÍA</v>
          </cell>
          <cell r="Z348">
            <v>17184736</v>
          </cell>
          <cell r="AA348" t="str">
            <v>N-A</v>
          </cell>
          <cell r="AB348" t="str">
            <v>11 NO SE DILIGENCIA INFORMACIÓN PARA ESTE FORMULARIO EN ESTE PERÍODO DE REPORTE</v>
          </cell>
          <cell r="AC348" t="str">
            <v>MASCULINO</v>
          </cell>
          <cell r="AD348" t="str">
            <v>BOYACA</v>
          </cell>
          <cell r="AE348" t="str">
            <v>TUNJA</v>
          </cell>
          <cell r="AF348" t="str">
            <v>VIDAL</v>
          </cell>
          <cell r="AG348" t="str">
            <v>ARTURO</v>
          </cell>
          <cell r="AH348" t="str">
            <v>CASTELBLANCO</v>
          </cell>
          <cell r="AI348" t="str">
            <v>CASTELBLANCO</v>
          </cell>
          <cell r="AJ348" t="str">
            <v>NO</v>
          </cell>
          <cell r="AK348" t="str">
            <v>6 NO CONSTITUYÓ GARANTÍAS</v>
          </cell>
          <cell r="AL348" t="str">
            <v>N-A</v>
          </cell>
          <cell r="AM348" t="str">
            <v>N-A</v>
          </cell>
          <cell r="AN348" t="str">
            <v>N-A</v>
          </cell>
          <cell r="AO348" t="str">
            <v>N-A</v>
          </cell>
          <cell r="AP348" t="str">
            <v>SAF-SUBDIRECCION ADMINISTRATIVA Y FINANCIERA</v>
          </cell>
          <cell r="AQ348" t="str">
            <v>GRUPO DE CONTRATOS</v>
          </cell>
          <cell r="AR348" t="str">
            <v>GRUPO DE GESTIÓN HUMANA</v>
          </cell>
          <cell r="AS348" t="str">
            <v>2 SUPERVISOR</v>
          </cell>
          <cell r="AT348" t="str">
            <v>3 CÉDULA DE CIUDADANÍA</v>
          </cell>
          <cell r="AU348">
            <v>51790514</v>
          </cell>
          <cell r="AV348" t="str">
            <v>JULIA ASTRID DEL CASTILLO SABOGAL</v>
          </cell>
          <cell r="AW348">
            <v>30</v>
          </cell>
          <cell r="AX348">
            <v>1</v>
          </cell>
          <cell r="BF348">
            <v>45264</v>
          </cell>
          <cell r="BH348">
            <v>45264</v>
          </cell>
          <cell r="BI348">
            <v>45290</v>
          </cell>
          <cell r="BS348" t="str">
            <v>2023420501000344E</v>
          </cell>
          <cell r="BT348">
            <v>5271477</v>
          </cell>
          <cell r="BU348" t="str">
            <v>MYRIAM JANETH GONZALEZ</v>
          </cell>
          <cell r="BV348" t="str">
            <v>https://www.secop.gov.co/CO1BusinessLine/Tendering/BuyerWorkArea/Index?docUniqueIdentifier=CO1.BDOS.5252861</v>
          </cell>
          <cell r="BW348" t="str">
            <v>VIGENTE</v>
          </cell>
          <cell r="BY348" t="str">
            <v>https://community.secop.gov.co/Public/Tendering/OpportunityDetail/Index?noticeUID=CO1.NTC.5267148&amp;isFromPublicArea=True&amp;isModal=False</v>
          </cell>
          <cell r="BZ348" t="str">
            <v>Bogotá</v>
          </cell>
          <cell r="CA348" t="str">
            <v>D.C.</v>
          </cell>
          <cell r="CB348" t="str">
            <v>N-A</v>
          </cell>
          <cell r="CC348" t="str">
            <v>-</v>
          </cell>
          <cell r="CE348" t="str">
            <v>@parquesnacionales.gov.co</v>
          </cell>
          <cell r="CF348" t="str">
            <v>@parquesnacionales.gov.co</v>
          </cell>
          <cell r="CG348" t="str">
            <v>INGENIERO INDUSTRIAL</v>
          </cell>
          <cell r="CH348">
            <v>2023</v>
          </cell>
          <cell r="CI348" t="str">
            <v>DAVIVIENDA</v>
          </cell>
          <cell r="CJ348" t="str">
            <v>AHORROS</v>
          </cell>
          <cell r="CK348" t="str">
            <v>007170329713</v>
          </cell>
          <cell r="CM348" t="str">
            <v>SI</v>
          </cell>
        </row>
        <row r="349">
          <cell r="A349" t="str">
            <v>NC-CPS-345-2023</v>
          </cell>
          <cell r="B349" t="str">
            <v>2 NACIONAL</v>
          </cell>
          <cell r="C349" t="str">
            <v>CD-NC-373-2023</v>
          </cell>
          <cell r="D349">
            <v>345</v>
          </cell>
          <cell r="E349" t="str">
            <v>ERIKA ANDREA GALLEGO VARGAS</v>
          </cell>
          <cell r="F349">
            <v>45264</v>
          </cell>
          <cell r="G349" t="str">
            <v>Prestar servicios profesionales en materia jurídica a Parques Nacionales Naturales de Colombia, en la estructuración, acompañamiento y desarrollo de los diferentes procesos de selección durante las etapas precontractual y pos contractual en el marco del Programa de Conservación y Uso sostenible de los recursos naturales, acorde con los lineamientos definidos por el gobierno alemán a través del KfW</v>
          </cell>
          <cell r="H349" t="str">
            <v>PROFESIONAL</v>
          </cell>
          <cell r="I349" t="str">
            <v>2 CONTRATACIÓN DIRECTA</v>
          </cell>
          <cell r="J349" t="str">
            <v>14 PRESTACIÓN DE SERVICIOS</v>
          </cell>
          <cell r="K349" t="str">
            <v>N/A</v>
          </cell>
          <cell r="L349">
            <v>80111600</v>
          </cell>
          <cell r="M349">
            <v>59623</v>
          </cell>
          <cell r="O349">
            <v>152423</v>
          </cell>
          <cell r="P349">
            <v>45264</v>
          </cell>
          <cell r="S349" t="str">
            <v>SIMPLIFICADO</v>
          </cell>
          <cell r="T349">
            <v>7500000</v>
          </cell>
          <cell r="U349">
            <v>8000000</v>
          </cell>
          <cell r="V349" t="str">
            <v>Ocho millones pesos</v>
          </cell>
          <cell r="X349" t="str">
            <v>1 PERSONA NATURAL</v>
          </cell>
          <cell r="Y349" t="str">
            <v>3 CÉDULA DE CIUDADANÍA</v>
          </cell>
          <cell r="Z349">
            <v>1117518842</v>
          </cell>
          <cell r="AA349" t="str">
            <v>N-A</v>
          </cell>
          <cell r="AB349" t="str">
            <v>11 NO SE DILIGENCIA INFORMACIÓN PARA ESTE FORMULARIO EN ESTE PERÍODO DE REPORTE</v>
          </cell>
          <cell r="AC349" t="str">
            <v>FEMENINO</v>
          </cell>
          <cell r="AD349" t="str">
            <v>CAQUETA</v>
          </cell>
          <cell r="AE349" t="str">
            <v>FLORENCIA</v>
          </cell>
          <cell r="AF349" t="str">
            <v>ERIKA</v>
          </cell>
          <cell r="AG349" t="str">
            <v>ANDREA</v>
          </cell>
          <cell r="AH349" t="str">
            <v>GALLEGO</v>
          </cell>
          <cell r="AI349" t="str">
            <v>VARGAS</v>
          </cell>
          <cell r="AJ349" t="str">
            <v>NO</v>
          </cell>
          <cell r="AK349" t="str">
            <v>6 NO CONSTITUYÓ GARANTÍAS</v>
          </cell>
          <cell r="AL349" t="str">
            <v>N-A</v>
          </cell>
          <cell r="AM349" t="str">
            <v>N-A</v>
          </cell>
          <cell r="AN349" t="str">
            <v>N-A</v>
          </cell>
          <cell r="AO349" t="str">
            <v>N-A</v>
          </cell>
          <cell r="AP349" t="str">
            <v>SGMAP-SUBDIRECCION DE GESTION Y MANEJO DE AREAS PROTEGIDAS</v>
          </cell>
          <cell r="AQ349" t="str">
            <v>GRUPO DE CONTRATOS</v>
          </cell>
          <cell r="AR349" t="str">
            <v>GRUPO DE GESTIÓN E INTEGRACIÓN DEL SINAP</v>
          </cell>
          <cell r="AS349" t="str">
            <v>2 SUPERVISOR</v>
          </cell>
          <cell r="AT349" t="str">
            <v>3 CÉDULA DE CIUDADANÍA</v>
          </cell>
          <cell r="AU349">
            <v>5947992</v>
          </cell>
          <cell r="AV349" t="str">
            <v>LUIS ALBERTO CRUZ COLORADO</v>
          </cell>
          <cell r="AW349">
            <v>27</v>
          </cell>
          <cell r="AX349">
            <v>0.9</v>
          </cell>
          <cell r="BF349">
            <v>45264</v>
          </cell>
          <cell r="BH349">
            <v>45264</v>
          </cell>
          <cell r="BI349">
            <v>45290</v>
          </cell>
          <cell r="BS349" t="str">
            <v>2023420501000345E</v>
          </cell>
          <cell r="BT349">
            <v>8000000</v>
          </cell>
          <cell r="BU349" t="str">
            <v>CAMILA</v>
          </cell>
          <cell r="BV349" t="str">
            <v>https://community.secop.gov.co/Public/Tendering/OpportunityDetail/Index?noticeUID=CO1.NTC.5254090&amp;isFromPublicArea=True&amp;isModal=False</v>
          </cell>
          <cell r="BW349" t="str">
            <v>VIGENTE</v>
          </cell>
          <cell r="BY349" t="str">
            <v>https://community.secop.gov.co/Public/Tendering/OpportunityDetail/Index?noticeUID=CO1.NTC.5254090&amp;isFromPublicArea=True&amp;isModal=False</v>
          </cell>
          <cell r="BZ349" t="str">
            <v>Bogotá</v>
          </cell>
          <cell r="CA349" t="str">
            <v>D.C.</v>
          </cell>
          <cell r="CB349" t="str">
            <v>N-A</v>
          </cell>
          <cell r="CE349" t="str">
            <v>@parquesnacionales.gov.co</v>
          </cell>
          <cell r="CF349" t="str">
            <v>@parquesnacionales.gov.co</v>
          </cell>
          <cell r="CG349" t="str">
            <v>ABOGADA</v>
          </cell>
          <cell r="CH349">
            <v>2023</v>
          </cell>
          <cell r="CI349" t="str">
            <v>AGRARIO</v>
          </cell>
          <cell r="CJ349" t="str">
            <v>AHORROS</v>
          </cell>
          <cell r="CK349" t="str">
            <v>4-750-30-09310-9</v>
          </cell>
          <cell r="CM349" t="str">
            <v>SI</v>
          </cell>
        </row>
        <row r="350">
          <cell r="A350" t="str">
            <v>NC-CPS-346-2023</v>
          </cell>
          <cell r="B350" t="str">
            <v>2 NACIONAL</v>
          </cell>
          <cell r="C350" t="str">
            <v>CD-NC-379-2023</v>
          </cell>
          <cell r="D350">
            <v>346</v>
          </cell>
          <cell r="E350" t="str">
            <v>RAFAEL RICARDO HERNÁNDEZ PALACIOS</v>
          </cell>
          <cell r="F350">
            <v>45264</v>
          </cell>
          <cell r="G350" t="str">
            <v>Prestar servicios profesionales para el seguimiento administrativo y financiero de los procesos de inversión del Programa de Conservación y Uso sostenible de los recursos naturales, cofinanciado por el gobierno alemán a través del KfW</v>
          </cell>
          <cell r="H350" t="str">
            <v>PROFESIONAL</v>
          </cell>
          <cell r="I350" t="str">
            <v>2 CONTRATACIÓN DIRECTA</v>
          </cell>
          <cell r="J350" t="str">
            <v>14 PRESTACIÓN DE SERVICIOS</v>
          </cell>
          <cell r="K350" t="str">
            <v>N/A</v>
          </cell>
          <cell r="L350">
            <v>80111600</v>
          </cell>
          <cell r="M350">
            <v>60023</v>
          </cell>
          <cell r="O350">
            <v>152623</v>
          </cell>
          <cell r="P350">
            <v>45264</v>
          </cell>
          <cell r="S350" t="str">
            <v>SIMPLIFICADO</v>
          </cell>
          <cell r="T350">
            <v>7500000</v>
          </cell>
          <cell r="U350">
            <v>8250000</v>
          </cell>
          <cell r="V350" t="str">
            <v>Ocho millones doscientos cincuenta mil pesos</v>
          </cell>
          <cell r="X350" t="str">
            <v>1 PERSONA NATURAL</v>
          </cell>
          <cell r="Y350" t="str">
            <v>3 CÉDULA DE CIUDADANÍA</v>
          </cell>
          <cell r="Z350">
            <v>80073770</v>
          </cell>
          <cell r="AA350" t="str">
            <v>N-A</v>
          </cell>
          <cell r="AB350" t="str">
            <v>11 NO SE DILIGENCIA INFORMACIÓN PARA ESTE FORMULARIO EN ESTE PERÍODO DE REPORTE</v>
          </cell>
          <cell r="AC350" t="str">
            <v>MASCULINO</v>
          </cell>
          <cell r="AD350" t="str">
            <v>CUNDINAMARCA</v>
          </cell>
          <cell r="AE350" t="str">
            <v>BOGOTÁ</v>
          </cell>
          <cell r="AF350" t="str">
            <v>RAFAEL</v>
          </cell>
          <cell r="AG350" t="str">
            <v>RICARDO</v>
          </cell>
          <cell r="AH350" t="str">
            <v>HERNÁNDEZ</v>
          </cell>
          <cell r="AI350" t="str">
            <v>PALACIOS</v>
          </cell>
          <cell r="AJ350" t="str">
            <v>NO</v>
          </cell>
          <cell r="AK350" t="str">
            <v>6 NO CONSTITUYÓ GARANTÍAS</v>
          </cell>
          <cell r="AL350" t="str">
            <v>N-A</v>
          </cell>
          <cell r="AM350" t="str">
            <v>N-A</v>
          </cell>
          <cell r="AN350" t="str">
            <v>N-A</v>
          </cell>
          <cell r="AO350" t="str">
            <v>N-A</v>
          </cell>
          <cell r="AP350" t="str">
            <v>SGMAP-SUBDIRECCION DE GESTION Y MANEJO DE AREAS PROTEGIDAS</v>
          </cell>
          <cell r="AQ350" t="str">
            <v>GRUPO DE CONTRATOS</v>
          </cell>
          <cell r="AR350" t="str">
            <v>GRUPO DE GESTIÓN E INTEGRACIÓN DEL SINAP</v>
          </cell>
          <cell r="AS350" t="str">
            <v>2 SUPERVISOR</v>
          </cell>
          <cell r="AT350" t="str">
            <v>3 CÉDULA DE CIUDADANÍA</v>
          </cell>
          <cell r="AU350">
            <v>5947992</v>
          </cell>
          <cell r="AV350" t="str">
            <v>LUIS ALBERTO CRUZ COLORADO</v>
          </cell>
          <cell r="AW350">
            <v>27</v>
          </cell>
          <cell r="AX350">
            <v>0.9</v>
          </cell>
          <cell r="BF350">
            <v>45264</v>
          </cell>
          <cell r="BH350">
            <v>45264</v>
          </cell>
          <cell r="BI350">
            <v>45267</v>
          </cell>
          <cell r="BS350" t="str">
            <v>2023420501000346E</v>
          </cell>
          <cell r="BT350">
            <v>8250000</v>
          </cell>
          <cell r="BU350" t="str">
            <v>CAMILA</v>
          </cell>
          <cell r="BV350" t="str">
            <v>https://www.secop.gov.co/CO1BusinessLine/Tendering/BuyerWorkArea/Index?docUniqueIdentifier=CO1.BDOS.5182304</v>
          </cell>
          <cell r="BW350" t="str">
            <v>VIGENTE</v>
          </cell>
          <cell r="BY350" t="str">
            <v>https://community.secop.gov.co/Public/Tendering/OpportunityDetail/Index?noticeUID=CO1.NTC.5256048&amp;isFromPublicArea=True&amp;isModal=False</v>
          </cell>
          <cell r="BZ350" t="str">
            <v>Bogotá</v>
          </cell>
          <cell r="CA350" t="str">
            <v>D.C.</v>
          </cell>
          <cell r="CB350" t="str">
            <v>N-A</v>
          </cell>
          <cell r="CE350" t="str">
            <v>@parquesnacionales.gov.co</v>
          </cell>
          <cell r="CF350" t="str">
            <v>@parquesnacionales.gov.co</v>
          </cell>
          <cell r="CG350" t="str">
            <v>ECONOMISTA</v>
          </cell>
          <cell r="CH350">
            <v>2023</v>
          </cell>
          <cell r="CI350" t="str">
            <v>AV VILLAS</v>
          </cell>
          <cell r="CJ350" t="str">
            <v>AHORROS</v>
          </cell>
          <cell r="CK350" t="str">
            <v>031708600</v>
          </cell>
          <cell r="CM350" t="str">
            <v>SI</v>
          </cell>
        </row>
        <row r="351">
          <cell r="A351" t="str">
            <v>NC-CPS-347-2023</v>
          </cell>
          <cell r="B351" t="str">
            <v>2 NACIONAL</v>
          </cell>
          <cell r="C351" t="str">
            <v>CD-NC-388-2023</v>
          </cell>
          <cell r="D351">
            <v>347</v>
          </cell>
          <cell r="E351" t="str">
            <v>MARCO TOVAR BARRAGAN</v>
          </cell>
          <cell r="F351">
            <v>45272</v>
          </cell>
          <cell r="G351" t="str">
            <v>Prestar los servicios profesionales para apoyar en la administración de las diferentes plataformas de contratación pública del Estado Colombiano, y en las actividades requeridas para la adecuada gestión de la información contractual, tendientes al fortalecimiento de Parques Nacionales Naturales de Colombia.</v>
          </cell>
          <cell r="H351" t="str">
            <v>PROFESIONAL</v>
          </cell>
          <cell r="I351" t="str">
            <v>2 CONTRATACIÓN DIRECTA</v>
          </cell>
          <cell r="J351" t="str">
            <v>14 PRESTACIÓN DE SERVICIOS</v>
          </cell>
          <cell r="K351" t="str">
            <v>N/A</v>
          </cell>
          <cell r="L351">
            <v>80111600</v>
          </cell>
          <cell r="M351">
            <v>66723</v>
          </cell>
          <cell r="O351">
            <v>157423</v>
          </cell>
          <cell r="P351">
            <v>45272</v>
          </cell>
          <cell r="S351" t="str">
            <v>SIMPLIFICADO</v>
          </cell>
          <cell r="T351">
            <v>6880000</v>
          </cell>
          <cell r="U351">
            <v>4357333</v>
          </cell>
          <cell r="X351" t="str">
            <v>1 PERSONA NATURAL</v>
          </cell>
          <cell r="Y351" t="str">
            <v>3 CÉDULA DE CIUDADANÍA</v>
          </cell>
          <cell r="Z351">
            <v>1022408342</v>
          </cell>
          <cell r="AA351" t="str">
            <v>N-A</v>
          </cell>
          <cell r="AB351" t="str">
            <v>11 NO SE DILIGENCIA INFORMACIÓN PARA ESTE FORMULARIO EN ESTE PERÍODO DE REPORTE</v>
          </cell>
          <cell r="AC351" t="str">
            <v>MASCULINO</v>
          </cell>
          <cell r="AD351" t="str">
            <v>CUNDINAMARCA</v>
          </cell>
          <cell r="AE351" t="str">
            <v>BOGOTÁ</v>
          </cell>
          <cell r="AF351" t="str">
            <v xml:space="preserve">MARCO </v>
          </cell>
          <cell r="AH351" t="str">
            <v>TOVAR</v>
          </cell>
          <cell r="AI351" t="str">
            <v>BARRAGAN</v>
          </cell>
          <cell r="AJ351" t="str">
            <v>NO</v>
          </cell>
          <cell r="AK351" t="str">
            <v>6 NO CONSTITUYÓ GARANTÍAS</v>
          </cell>
          <cell r="AL351" t="str">
            <v>N-A</v>
          </cell>
          <cell r="AM351" t="str">
            <v>N-A</v>
          </cell>
          <cell r="AN351" t="str">
            <v>N-A</v>
          </cell>
          <cell r="AO351" t="str">
            <v>N-A</v>
          </cell>
          <cell r="AP351" t="str">
            <v>SAF-SUBDIRECCION ADMINISTRATIVA Y FINANCIERA</v>
          </cell>
          <cell r="AQ351" t="str">
            <v>GRUPO DE CONTRATOS</v>
          </cell>
          <cell r="AR351" t="str">
            <v>GRUPO DE CONTRATOS</v>
          </cell>
          <cell r="AS351" t="str">
            <v>2 SUPERVISOR</v>
          </cell>
          <cell r="AT351" t="str">
            <v>3 CÉDULA DE CIUDADANÍA</v>
          </cell>
          <cell r="AU351">
            <v>51717059</v>
          </cell>
          <cell r="AV351" t="str">
            <v>LILA C ZABARAIN GUERRA</v>
          </cell>
          <cell r="AW351">
            <v>19</v>
          </cell>
          <cell r="AX351">
            <v>0.6333333333333333</v>
          </cell>
          <cell r="BF351">
            <v>45272</v>
          </cell>
          <cell r="BH351">
            <v>45272</v>
          </cell>
          <cell r="BI351">
            <v>45290</v>
          </cell>
          <cell r="BS351" t="str">
            <v>2023420501000347E</v>
          </cell>
          <cell r="BT351">
            <v>4357333</v>
          </cell>
          <cell r="BU351" t="str">
            <v>CAMILA</v>
          </cell>
          <cell r="BV351" t="str">
            <v>https://www.secop.gov.co/CO1BusinessLine/Tendering/BuyerWorkArea/Index?docUniqueIdentifier=CO1.BDOS.5296650</v>
          </cell>
          <cell r="BW351" t="str">
            <v>VIGENTE</v>
          </cell>
          <cell r="BY351" t="str">
            <v>https://community.secop.gov.co/Public/Tendering/OpportunityDetail/Index?noticeUID=CO1.NTC.5310839&amp;isFromPublicArea=True&amp;isModal=False</v>
          </cell>
          <cell r="BZ351" t="str">
            <v>Bogotá</v>
          </cell>
          <cell r="CA351" t="str">
            <v>D.C.</v>
          </cell>
          <cell r="CB351" t="str">
            <v>N-A</v>
          </cell>
          <cell r="CE351" t="str">
            <v>@parquesnacionales.gov.co</v>
          </cell>
          <cell r="CF351" t="str">
            <v>@parquesnacionales.gov.co</v>
          </cell>
          <cell r="CG351" t="str">
            <v>ADMINISTRADOR PUBLICO</v>
          </cell>
          <cell r="CH351">
            <v>2023</v>
          </cell>
          <cell r="CI351" t="str">
            <v>DAVIVIENDA</v>
          </cell>
          <cell r="CJ351" t="str">
            <v>AHORROS</v>
          </cell>
          <cell r="CK351" t="str">
            <v>1022408342</v>
          </cell>
          <cell r="CM351" t="str">
            <v>SI</v>
          </cell>
        </row>
        <row r="352">
          <cell r="A352" t="str">
            <v>NC-CPS-348-2023</v>
          </cell>
          <cell r="B352" t="str">
            <v>2 NACIONAL</v>
          </cell>
          <cell r="C352" t="str">
            <v>CD-NC-389-2023</v>
          </cell>
          <cell r="D352">
            <v>348</v>
          </cell>
          <cell r="E352" t="str">
            <v>ALVARO FERNANDO RAMIREZ RAMIREZ</v>
          </cell>
          <cell r="F352">
            <v>45279</v>
          </cell>
          <cell r="G352" t="str">
            <v>Prestar sus servicios profesionales en la subdirección administrativa y financiera y en el grupo de GTIC para brindar soporte y fortalecimiento de la herramienta tecnológica KLIC en parques nacionales naturales de Colombia en virtud del proyecto de fortalecimiento a la capacidad institucional.</v>
          </cell>
          <cell r="H352" t="str">
            <v>PROFESIONAL</v>
          </cell>
          <cell r="I352" t="str">
            <v>2 CONTRATACIÓN DIRECTA</v>
          </cell>
          <cell r="J352" t="str">
            <v>14 PRESTACIÓN DE SERVICIOS</v>
          </cell>
          <cell r="K352" t="str">
            <v>N/A</v>
          </cell>
          <cell r="L352">
            <v>80111600</v>
          </cell>
          <cell r="M352">
            <v>66023</v>
          </cell>
          <cell r="O352">
            <v>159923</v>
          </cell>
          <cell r="P352">
            <v>45279</v>
          </cell>
          <cell r="S352" t="str">
            <v>SIMPLIFICADO</v>
          </cell>
          <cell r="T352">
            <v>6275186</v>
          </cell>
          <cell r="U352">
            <v>2719247</v>
          </cell>
          <cell r="X352" t="str">
            <v>1 PERSONA NATURAL</v>
          </cell>
          <cell r="Y352" t="str">
            <v>3 CÉDULA DE CIUDADANÍA</v>
          </cell>
          <cell r="Z352">
            <v>80513779</v>
          </cell>
          <cell r="AA352" t="str">
            <v>N-A</v>
          </cell>
          <cell r="AB352" t="str">
            <v>11 NO SE DILIGENCIA INFORMACIÓN PARA ESTE FORMULARIO EN ESTE PERÍODO DE REPORTE</v>
          </cell>
          <cell r="AC352" t="str">
            <v>MASCULINO</v>
          </cell>
          <cell r="AD352" t="str">
            <v>CUNDINAMARCA</v>
          </cell>
          <cell r="AE352" t="str">
            <v>BOGOTÁ</v>
          </cell>
          <cell r="AF352" t="str">
            <v>ALVARO</v>
          </cell>
          <cell r="AG352" t="str">
            <v>FERNANDO</v>
          </cell>
          <cell r="AH352" t="str">
            <v>RAMIREZ</v>
          </cell>
          <cell r="AI352" t="str">
            <v>RAMIREZ</v>
          </cell>
          <cell r="AJ352" t="str">
            <v>NO</v>
          </cell>
          <cell r="AK352" t="str">
            <v>6 NO CONSTITUYÓ GARANTÍAS</v>
          </cell>
          <cell r="AL352" t="str">
            <v>N-A</v>
          </cell>
          <cell r="AM352" t="str">
            <v>N-A</v>
          </cell>
          <cell r="AN352" t="str">
            <v>N-A</v>
          </cell>
          <cell r="AO352" t="str">
            <v>N-A</v>
          </cell>
          <cell r="AP352" t="str">
            <v>SAF-SUBDIRECCION ADMINISTRATIVA Y FINANCIERA</v>
          </cell>
          <cell r="AQ352" t="str">
            <v>GRUPO DE CONTRATOS</v>
          </cell>
          <cell r="AR352" t="str">
            <v>SUBDIRECCIÓN ADMINISTRATIVA Y FINANCIERA</v>
          </cell>
          <cell r="AS352" t="str">
            <v>2 SUPERVISOR</v>
          </cell>
          <cell r="AT352" t="str">
            <v>3 CÉDULA DE CIUDADANÍA</v>
          </cell>
          <cell r="AU352">
            <v>51790514</v>
          </cell>
          <cell r="AV352" t="str">
            <v>JULIA ASTRID DEL CASTILLO SABOGAL</v>
          </cell>
          <cell r="AW352">
            <v>13</v>
          </cell>
          <cell r="AX352">
            <v>0.43333333333333335</v>
          </cell>
          <cell r="AY352" t="str">
            <v>3 NO PACTADOS</v>
          </cell>
          <cell r="AZ352" t="str">
            <v>4 NO SE HA ADICIONADO NI EN VALOR y EN TIEMPO</v>
          </cell>
          <cell r="BF352">
            <v>45279</v>
          </cell>
          <cell r="BH352">
            <v>45279</v>
          </cell>
          <cell r="BI352">
            <v>45290</v>
          </cell>
          <cell r="BS352" t="str">
            <v>2023420501000348E</v>
          </cell>
          <cell r="BT352">
            <v>2719247</v>
          </cell>
          <cell r="BU352" t="str">
            <v>EDNA ROCIO CASTRO</v>
          </cell>
          <cell r="BV352" t="str">
            <v>https://www.secop.gov.co/CO1BusinessLine/Tendering/BuyerWorkArea/Index?docUniqueIdentifier=CO1.BDOS.4322510</v>
          </cell>
          <cell r="BW352" t="str">
            <v>VIGENTE</v>
          </cell>
          <cell r="BY352" t="str">
            <v>https://community.secop.gov.co/Public/Tendering/OpportunityDetail/Index?noticeUID=CO1.NTC.4348195&amp;isFromPublicArea=True&amp;isModal=False</v>
          </cell>
          <cell r="BZ352" t="str">
            <v>Bogotá</v>
          </cell>
          <cell r="CA352" t="str">
            <v>D.C.</v>
          </cell>
          <cell r="CB352" t="str">
            <v>N-A</v>
          </cell>
          <cell r="CC352">
            <v>45043</v>
          </cell>
          <cell r="CD352" t="str">
            <v>alvaro.ramirez</v>
          </cell>
          <cell r="CE352" t="str">
            <v>@parquesnacionales.gov.co</v>
          </cell>
          <cell r="CF352" t="str">
            <v>alvaro.ramirez@parquesnacionales.gov.co</v>
          </cell>
          <cell r="CG352" t="str">
            <v>INGENIERO DE SISTEMAS</v>
          </cell>
          <cell r="CH352">
            <v>2023</v>
          </cell>
          <cell r="CI352" t="str">
            <v>BANCOLOMBIA</v>
          </cell>
          <cell r="CJ352" t="str">
            <v>AHORROS</v>
          </cell>
          <cell r="CK352" t="str">
            <v>30430740721</v>
          </cell>
          <cell r="CL352" t="str">
            <v>18/05/1974</v>
          </cell>
          <cell r="CM352" t="str">
            <v>SI</v>
          </cell>
        </row>
        <row r="353">
          <cell r="A353" t="str">
            <v>NC-CPS-349-2023</v>
          </cell>
          <cell r="B353" t="str">
            <v>2 NACIONAL</v>
          </cell>
          <cell r="C353" t="str">
            <v>CD-NC-390-2023</v>
          </cell>
          <cell r="D353">
            <v>349</v>
          </cell>
          <cell r="E353" t="str">
            <v>JENNYFER TORRES BARÓN</v>
          </cell>
          <cell r="F353">
            <v>45280</v>
          </cell>
          <cell r="G353" t="str">
            <v>Prestar los servicios de apoyo a la gestión para el desarrollo de las actividades administrativas técnicas propias de la Gestión del Talento Humano, así como las actividades inherentes al cumplimiento de la Política de la Gestión Estratégica de Talento Humano GETH, de la Dimensión de Talento Humano del Modelo Integrado de Planeación y Gestión - MIPG.</v>
          </cell>
          <cell r="H353" t="str">
            <v>APOYO A LA GESTIÓN</v>
          </cell>
          <cell r="I353" t="str">
            <v>2 CONTRATACIÓN DIRECTA</v>
          </cell>
          <cell r="J353" t="str">
            <v>14 PRESTACIÓN DE SERVICIOS</v>
          </cell>
          <cell r="K353" t="str">
            <v>N/A</v>
          </cell>
          <cell r="L353">
            <v>80111600</v>
          </cell>
          <cell r="M353">
            <v>67023</v>
          </cell>
          <cell r="O353">
            <v>164523</v>
          </cell>
          <cell r="P353">
            <v>45281</v>
          </cell>
          <cell r="S353" t="str">
            <v>SIMPLIFICADO</v>
          </cell>
          <cell r="T353">
            <v>3200000</v>
          </cell>
          <cell r="U353">
            <v>1066667</v>
          </cell>
          <cell r="X353" t="str">
            <v>1 PERSONA NATURAL</v>
          </cell>
          <cell r="Y353" t="str">
            <v>3 CÉDULA DE CIUDADANÍA</v>
          </cell>
          <cell r="Z353">
            <v>1022389414</v>
          </cell>
          <cell r="AA353" t="str">
            <v>N-A</v>
          </cell>
          <cell r="AB353" t="str">
            <v>11 NO SE DILIGENCIA INFORMACIÓN PARA ESTE FORMULARIO EN ESTE PERÍODO DE REPORTE</v>
          </cell>
          <cell r="AC353" t="str">
            <v>FEMENINO</v>
          </cell>
          <cell r="AD353" t="str">
            <v>CUNDINAMARCA</v>
          </cell>
          <cell r="AE353" t="str">
            <v>BOGOTÁ</v>
          </cell>
          <cell r="AF353" t="str">
            <v>JENNYFER</v>
          </cell>
          <cell r="AH353" t="str">
            <v>TORRES</v>
          </cell>
          <cell r="AI353" t="str">
            <v>BARÓN</v>
          </cell>
          <cell r="AJ353" t="str">
            <v>NO</v>
          </cell>
          <cell r="AK353" t="str">
            <v>6 NO CONSTITUYÓ GARANTÍAS</v>
          </cell>
          <cell r="AL353" t="str">
            <v>N-A</v>
          </cell>
          <cell r="AM353" t="str">
            <v>N-A</v>
          </cell>
          <cell r="AN353" t="str">
            <v>N-A</v>
          </cell>
          <cell r="AO353" t="str">
            <v>N-A</v>
          </cell>
          <cell r="AP353" t="str">
            <v>SAF-SUBDIRECCION ADMINISTRATIVA Y FINANCIERA</v>
          </cell>
          <cell r="AQ353" t="str">
            <v>GRUPO DE CONTRATOS</v>
          </cell>
          <cell r="AR353" t="str">
            <v>GRUPO DE GESTIÓN HUMANA</v>
          </cell>
          <cell r="AS353" t="str">
            <v>2 SUPERVISOR</v>
          </cell>
          <cell r="AT353" t="str">
            <v>3 CÉDULA DE CIUDADANÍA</v>
          </cell>
          <cell r="AU353">
            <v>51790514</v>
          </cell>
          <cell r="AV353" t="str">
            <v>JULIA ASTRID DEL CASTILLO SABOGAL</v>
          </cell>
          <cell r="AW353">
            <v>10</v>
          </cell>
          <cell r="AX353">
            <v>0.33333333333333331</v>
          </cell>
          <cell r="BF353">
            <v>45281</v>
          </cell>
          <cell r="BH353">
            <v>45281</v>
          </cell>
          <cell r="BI353">
            <v>45290</v>
          </cell>
          <cell r="BS353" t="str">
            <v>2023420501000349E</v>
          </cell>
          <cell r="BT353">
            <v>1066667</v>
          </cell>
          <cell r="BU353" t="str">
            <v>MYRIAM JANETH GONZALEZ</v>
          </cell>
          <cell r="BV353" t="str">
            <v>https://www.secop.gov.co/CO1BusinessLine/Tendering/BuyerWorkArea/Index?docUniqueIdentifier=CO1.BDOS.5319858</v>
          </cell>
          <cell r="BW353" t="str">
            <v>VIGENTE</v>
          </cell>
          <cell r="BY353" t="str">
            <v>https://community.secop.gov.co/Public/Tendering/OpportunityDetail/Index?noticeUID=CO1.NTC.5339314&amp;isFromPublicArea=True&amp;isModal=False</v>
          </cell>
          <cell r="BZ353" t="str">
            <v>Bogotá</v>
          </cell>
          <cell r="CA353" t="str">
            <v>D.C.</v>
          </cell>
          <cell r="CB353" t="str">
            <v>N-A</v>
          </cell>
          <cell r="CC353">
            <v>45281</v>
          </cell>
          <cell r="CG353" t="str">
            <v>ADMINISTRADORA PUBLICA</v>
          </cell>
          <cell r="CH353">
            <v>2023</v>
          </cell>
          <cell r="CI353" t="str">
            <v>FALABELLA</v>
          </cell>
          <cell r="CJ353" t="str">
            <v>AHORROS</v>
          </cell>
          <cell r="CK353" t="str">
            <v>111750049118</v>
          </cell>
          <cell r="CM353" t="str">
            <v>NO</v>
          </cell>
        </row>
        <row r="354">
          <cell r="A354" t="str">
            <v>NC-CPS-350-2023</v>
          </cell>
          <cell r="B354" t="str">
            <v>2 NACIONAL</v>
          </cell>
          <cell r="C354" t="str">
            <v>CD-NC-391-2023</v>
          </cell>
          <cell r="D354">
            <v>350</v>
          </cell>
          <cell r="E354" t="str">
            <v>EMIRO FRANCISCO MUÑOZ GARCIA</v>
          </cell>
          <cell r="F354">
            <v>45281</v>
          </cell>
          <cell r="G354" t="str">
            <v>Prestar servicios para apoyar jurídicamente en las actividades requeridas para el desarrollo de los procesos y procedimientos del Grupo de Gestión Humana de Parques Nacionales Naturales de Colombia, así como las actividades inherentes al cumplimiento de la Política de la Gestión Estratégica de Talento Humano - GETH, de la Dimensión de Talento Humano del Modelo Integrado de Planeación y Gestión - MIPG.</v>
          </cell>
          <cell r="H354" t="str">
            <v>PROFESIONAL</v>
          </cell>
          <cell r="I354" t="str">
            <v>2 CONTRATACIÓN DIRECTA</v>
          </cell>
          <cell r="J354" t="str">
            <v>14 PRESTACIÓN DE SERVICIOS</v>
          </cell>
          <cell r="K354" t="str">
            <v>N/A</v>
          </cell>
          <cell r="L354">
            <v>80111600</v>
          </cell>
          <cell r="M354">
            <v>66923</v>
          </cell>
          <cell r="O354">
            <v>164423</v>
          </cell>
          <cell r="P354">
            <v>45281</v>
          </cell>
          <cell r="S354" t="str">
            <v>SIMPLIFICADO</v>
          </cell>
          <cell r="T354">
            <v>6000000</v>
          </cell>
          <cell r="U354">
            <v>2000000</v>
          </cell>
          <cell r="X354" t="str">
            <v>1 PERSONA NATURAL</v>
          </cell>
          <cell r="Y354" t="str">
            <v>3 CÉDULA DE CIUDADANÍA</v>
          </cell>
          <cell r="Z354">
            <v>1129531641</v>
          </cell>
          <cell r="AA354" t="str">
            <v>N-A</v>
          </cell>
          <cell r="AB354" t="str">
            <v>11 NO SE DILIGENCIA INFORMACIÓN PARA ESTE FORMULARIO EN ESTE PERÍODO DE REPORTE</v>
          </cell>
          <cell r="AC354" t="str">
            <v>MASCULINO</v>
          </cell>
          <cell r="AD354" t="str">
            <v>CUNDINAMARCA</v>
          </cell>
          <cell r="AE354" t="str">
            <v>BOGOTÁ</v>
          </cell>
          <cell r="AF354" t="str">
            <v>EMIRO</v>
          </cell>
          <cell r="AG354" t="str">
            <v>FRANCISCO</v>
          </cell>
          <cell r="AH354" t="str">
            <v>MUÑOZ</v>
          </cell>
          <cell r="AI354" t="str">
            <v>GARCIA</v>
          </cell>
          <cell r="AJ354" t="str">
            <v>NO</v>
          </cell>
          <cell r="AK354" t="str">
            <v>6 NO CONSTITUYÓ GARANTÍAS</v>
          </cell>
          <cell r="AL354" t="str">
            <v>N-A</v>
          </cell>
          <cell r="AM354" t="str">
            <v>N-A</v>
          </cell>
          <cell r="AN354" t="str">
            <v>N-A</v>
          </cell>
          <cell r="AO354" t="str">
            <v>N-A</v>
          </cell>
          <cell r="AP354" t="str">
            <v>SAF-SUBDIRECCION ADMINISTRATIVA Y FINANCIERA</v>
          </cell>
          <cell r="AQ354" t="str">
            <v>GRUPO DE CONTRATOS</v>
          </cell>
          <cell r="AR354" t="str">
            <v>GRUPO DE GESTIÓN HUMANA</v>
          </cell>
          <cell r="AS354" t="str">
            <v>2 SUPERVISOR</v>
          </cell>
          <cell r="AT354" t="str">
            <v>3 CÉDULA DE CIUDADANÍA</v>
          </cell>
          <cell r="AU354">
            <v>51790514</v>
          </cell>
          <cell r="AV354" t="str">
            <v>JULIA ASTRID DEL CASTILLO SABOGAL</v>
          </cell>
          <cell r="AW354">
            <v>10</v>
          </cell>
          <cell r="AX354">
            <v>0.33333333333333331</v>
          </cell>
          <cell r="BF354">
            <v>45281</v>
          </cell>
          <cell r="BH354">
            <v>45281</v>
          </cell>
          <cell r="BI354">
            <v>45290</v>
          </cell>
          <cell r="BS354" t="str">
            <v>2023420501000350E</v>
          </cell>
          <cell r="BT354">
            <v>2000000</v>
          </cell>
          <cell r="BU354" t="str">
            <v>CAMILA</v>
          </cell>
          <cell r="BV354" t="str">
            <v>https://www.secop.gov.co/CO1BusinessLine/Tendering/BuyerWorkArea/Index?docUniqueIdentifier=CO1.BDOS.5328705</v>
          </cell>
          <cell r="BW354" t="str">
            <v>VIGENTE</v>
          </cell>
          <cell r="BY354" t="str">
            <v>https://community.secop.gov.co/Public/Tendering/OpportunityDetail/Index?noticeUID=CO1.NTC.5343632&amp;isFromPublicArea=True&amp;isModal=False</v>
          </cell>
          <cell r="BZ354" t="str">
            <v>Bogotá</v>
          </cell>
          <cell r="CA354" t="str">
            <v>D.C.</v>
          </cell>
          <cell r="CB354" t="str">
            <v>N-A</v>
          </cell>
          <cell r="CC354" t="str">
            <v>-</v>
          </cell>
          <cell r="CG354" t="str">
            <v>ABOGADO</v>
          </cell>
          <cell r="CH354">
            <v>2023</v>
          </cell>
          <cell r="CI354" t="str">
            <v>BANCOLOMBIA</v>
          </cell>
          <cell r="CJ354" t="str">
            <v>AHORROS</v>
          </cell>
          <cell r="CK354" t="str">
            <v>10892353137</v>
          </cell>
          <cell r="CM354" t="str">
            <v>SI</v>
          </cell>
        </row>
        <row r="355">
          <cell r="A355" t="str">
            <v>NC-CS-001-2023</v>
          </cell>
          <cell r="B355" t="str">
            <v>2 NACIONAL</v>
          </cell>
          <cell r="C355" t="str">
            <v xml:space="preserve">CD-NC-001-2023 </v>
          </cell>
          <cell r="D355">
            <v>1</v>
          </cell>
          <cell r="E355" t="str">
            <v>SOPORTE LOGICO SAS</v>
          </cell>
          <cell r="F355">
            <v>44951</v>
          </cell>
          <cell r="G355" t="str">
            <v>Realizar el soporte, mantenimiento y actualización del sistema de información HUMANO WEB de Parques Nacionales Naturales de Colombia contribuyendo al cumplimiento del fortalecimiento de la capacidad institucional</v>
          </cell>
          <cell r="H355" t="str">
            <v>N-A</v>
          </cell>
          <cell r="I355" t="str">
            <v>2 CONTRATACIÓN DIRECTA</v>
          </cell>
          <cell r="J355" t="str">
            <v>20 OTROS</v>
          </cell>
          <cell r="K355" t="str">
            <v>SERVICIOS</v>
          </cell>
          <cell r="L355">
            <v>81112209</v>
          </cell>
          <cell r="M355">
            <v>3523</v>
          </cell>
          <cell r="O355">
            <v>4723</v>
          </cell>
          <cell r="P355">
            <v>44952</v>
          </cell>
          <cell r="S355" t="str">
            <v>N-A</v>
          </cell>
          <cell r="T355">
            <v>0</v>
          </cell>
          <cell r="U355">
            <v>31709987</v>
          </cell>
          <cell r="V355" t="str">
            <v>Treinta y un millones setecientos nueve mil novecientos ochenta y siete pesos</v>
          </cell>
          <cell r="W355" t="str">
            <v>N-A</v>
          </cell>
          <cell r="X355" t="str">
            <v>2 PERSONA JURIDICA</v>
          </cell>
          <cell r="Y355" t="str">
            <v>1 NIT</v>
          </cell>
          <cell r="Z355" t="str">
            <v>N-A</v>
          </cell>
          <cell r="AA355">
            <v>800187672</v>
          </cell>
          <cell r="AB355" t="str">
            <v>5 DV 4</v>
          </cell>
          <cell r="AC355" t="str">
            <v>N-A</v>
          </cell>
          <cell r="AD355" t="str">
            <v>N-A</v>
          </cell>
          <cell r="AE355" t="str">
            <v>N-A</v>
          </cell>
          <cell r="AF355" t="str">
            <v>SOPORTE LOGICO SAS</v>
          </cell>
          <cell r="AG355" t="str">
            <v>N-A</v>
          </cell>
          <cell r="AH355" t="str">
            <v>N-A</v>
          </cell>
          <cell r="AI355" t="str">
            <v>N-A</v>
          </cell>
          <cell r="AJ355" t="str">
            <v>SI</v>
          </cell>
          <cell r="AK355" t="str">
            <v>1 PÓLIZA</v>
          </cell>
          <cell r="AL355" t="str">
            <v>8 MUNDIAL SEGUROS</v>
          </cell>
          <cell r="AM355" t="str">
            <v>44 CUMPLIM+ CALIDAD_CORRECTO FUNCIONAM D LOS BIENES SUMIN</v>
          </cell>
          <cell r="AN355">
            <v>44952</v>
          </cell>
          <cell r="AO355" t="str">
            <v>NB-100243639</v>
          </cell>
          <cell r="AP355" t="str">
            <v>SAF-SUBDIRECCION ADMINISTRATIVA Y FINANCIERA</v>
          </cell>
          <cell r="AQ355" t="str">
            <v>GRUPO DE CONTRATOS</v>
          </cell>
          <cell r="AR355" t="str">
            <v>GRUPO DE TECNOLOGÍAS DE LA INFORMACIÓN Y LAS COMUNICACIONES</v>
          </cell>
          <cell r="AS355" t="str">
            <v>2 SUPERVISOR</v>
          </cell>
          <cell r="AT355" t="str">
            <v>4 CÉDULA DE EXTRANJERÍA</v>
          </cell>
          <cell r="AU355">
            <v>79245176</v>
          </cell>
          <cell r="AV355" t="str">
            <v>CARLOS ARTURO SAENZ BARON</v>
          </cell>
          <cell r="AW355">
            <v>157</v>
          </cell>
          <cell r="AX355">
            <v>5.2333333333333334</v>
          </cell>
          <cell r="AY355" t="str">
            <v>3 NO PACTADOS</v>
          </cell>
          <cell r="AZ355" t="str">
            <v>4 NO SE HA ADICIONADO NI EN VALOR y EN TIEMPO</v>
          </cell>
          <cell r="BA355">
            <v>0</v>
          </cell>
          <cell r="BB355">
            <v>0</v>
          </cell>
          <cell r="BF355">
            <v>44952</v>
          </cell>
          <cell r="BH355">
            <v>44952</v>
          </cell>
          <cell r="BI355">
            <v>45107</v>
          </cell>
          <cell r="BK355" t="str">
            <v>2. NO</v>
          </cell>
          <cell r="BN355" t="str">
            <v>2. NO</v>
          </cell>
          <cell r="BO355">
            <v>0</v>
          </cell>
          <cell r="BS355" t="str">
            <v>2023420502400001E</v>
          </cell>
          <cell r="BT355">
            <v>31709987</v>
          </cell>
          <cell r="BU355" t="str">
            <v>LEIDY MARCELA GARAVITO ROMERO</v>
          </cell>
          <cell r="BV355" t="str">
            <v>https://www.secop.gov.co/CO1BusinessLine/Tendering/BuyerWorkArea/Index?docUniqueIdentifier=CO1.BDOS.3824560</v>
          </cell>
          <cell r="BW355" t="str">
            <v>VIGENTE</v>
          </cell>
          <cell r="BX355" t="str">
            <v>N-A</v>
          </cell>
          <cell r="BY355" t="str">
            <v>https://community.secop.gov.co/Public/Tendering/OpportunityDetail/Index?noticeUID=CO1.NTC.3826603&amp;isFromPublicArea=True&amp;isModal=False</v>
          </cell>
          <cell r="BZ355" t="str">
            <v>Bogotá</v>
          </cell>
          <cell r="CA355" t="str">
            <v>D.C.</v>
          </cell>
          <cell r="CB355">
            <v>44952</v>
          </cell>
          <cell r="CC355" t="str">
            <v>N-A</v>
          </cell>
          <cell r="CD355" t="str">
            <v>N-A</v>
          </cell>
          <cell r="CE355" t="str">
            <v>N-A</v>
          </cell>
          <cell r="CF355" t="str">
            <v>N-A</v>
          </cell>
          <cell r="CG355" t="str">
            <v>N-A</v>
          </cell>
          <cell r="CH355">
            <v>2023</v>
          </cell>
          <cell r="CI355" t="str">
            <v>OCCIDENTE</v>
          </cell>
          <cell r="CJ355" t="str">
            <v>CORRIENTE</v>
          </cell>
          <cell r="CK355" t="str">
            <v>256085580</v>
          </cell>
          <cell r="CL355" t="str">
            <v>N-A</v>
          </cell>
        </row>
        <row r="356">
          <cell r="A356" t="str">
            <v>NC-CS-002-2023</v>
          </cell>
          <cell r="B356" t="str">
            <v>2 NACIONAL</v>
          </cell>
          <cell r="C356" t="str">
            <v>IPMC-NC-002-2023</v>
          </cell>
          <cell r="D356">
            <v>2</v>
          </cell>
          <cell r="E356" t="str">
            <v>AUTOMATIZACIÓN Y MANTENIMIENTO DE EQUIPOS S.A.S.</v>
          </cell>
          <cell r="F356">
            <v>44980</v>
          </cell>
          <cell r="G356" t="str">
            <v>Contratar el servicio de mantenimiento preventivo y correctivo a los equipos tecnológicos de la sede Nivel Central Bogotá de Parques Nacionales Naturales de Colombia contribuyendo al cumplimiento del fortalecimiento de la capacidad institucional.</v>
          </cell>
          <cell r="H356" t="str">
            <v>N-A</v>
          </cell>
          <cell r="I356" t="str">
            <v>5 MÍNIMA CUANTÍA</v>
          </cell>
          <cell r="J356" t="str">
            <v>3 COMPRAVENTA y/o SUMINISTRO</v>
          </cell>
          <cell r="K356" t="str">
            <v>SERVICIOS</v>
          </cell>
          <cell r="L356">
            <v>81112307</v>
          </cell>
          <cell r="M356">
            <v>3723</v>
          </cell>
          <cell r="O356">
            <v>23923</v>
          </cell>
          <cell r="P356">
            <v>44980</v>
          </cell>
          <cell r="S356" t="str">
            <v>N-A</v>
          </cell>
          <cell r="T356">
            <v>0</v>
          </cell>
          <cell r="U356">
            <v>9740150</v>
          </cell>
          <cell r="V356" t="str">
            <v>Nueve millones setecientos cuarenta mil ciento cincuenta pesos</v>
          </cell>
          <cell r="X356" t="str">
            <v>2 PERSONA JURIDICA</v>
          </cell>
          <cell r="Y356" t="str">
            <v>1 NIT</v>
          </cell>
          <cell r="Z356" t="str">
            <v>N-A</v>
          </cell>
          <cell r="AA356">
            <v>900749299</v>
          </cell>
          <cell r="AB356" t="str">
            <v>6 DV 5</v>
          </cell>
          <cell r="AC356" t="str">
            <v>N-A</v>
          </cell>
          <cell r="AD356" t="str">
            <v>N-A</v>
          </cell>
          <cell r="AE356" t="str">
            <v>N-A</v>
          </cell>
          <cell r="AF356" t="str">
            <v>AUTOMATIZACIÓN Y MANTENIMIENTO DE EQUIPOS S.A.S.</v>
          </cell>
          <cell r="AG356" t="str">
            <v>N-A</v>
          </cell>
          <cell r="AH356" t="str">
            <v>N-A</v>
          </cell>
          <cell r="AI356" t="str">
            <v>N-A</v>
          </cell>
          <cell r="AJ356" t="str">
            <v>SI</v>
          </cell>
          <cell r="AK356" t="str">
            <v>1 PÓLIZA</v>
          </cell>
          <cell r="AL356" t="str">
            <v>12 SEGUROS DEL ESTADO</v>
          </cell>
          <cell r="AM356" t="str">
            <v>49 CUMPLIM+ ESTABIL_CALIDAD D OBRA+ CALIDAD_CORRECTO FUNCIONAM D LOS BIENES SUMIN</v>
          </cell>
          <cell r="AN356">
            <v>45079</v>
          </cell>
          <cell r="AO356" t="str">
            <v>15-44-101276678</v>
          </cell>
          <cell r="AP356" t="str">
            <v>SAF-SUBDIRECCION ADMINISTRATIVA Y FINANCIERA</v>
          </cell>
          <cell r="AQ356" t="str">
            <v>GRUPO DE CONTRATOS</v>
          </cell>
          <cell r="AR356" t="str">
            <v>GRUPO DE TECNOLOGÍAS DE LA INFORMACIÓN Y LAS COMUNICACIONES</v>
          </cell>
          <cell r="AS356" t="str">
            <v>2 SUPERVISOR</v>
          </cell>
          <cell r="AT356" t="str">
            <v>4 CÉDULA DE EXTRANJERÍA</v>
          </cell>
          <cell r="AU356">
            <v>79245176</v>
          </cell>
          <cell r="AV356" t="str">
            <v>CARLOS ARTURO SAENZ BARON</v>
          </cell>
          <cell r="AW356">
            <v>293</v>
          </cell>
          <cell r="AX356">
            <v>9.7666666666666675</v>
          </cell>
          <cell r="AY356" t="str">
            <v>3 NO PACTADOS</v>
          </cell>
          <cell r="AZ356" t="str">
            <v>4 NO SE HA ADICIONADO NI EN VALOR y EN TIEMPO</v>
          </cell>
          <cell r="BA356">
            <v>0</v>
          </cell>
          <cell r="BB356">
            <v>0</v>
          </cell>
          <cell r="BF356">
            <v>44980</v>
          </cell>
          <cell r="BH356">
            <v>44991</v>
          </cell>
          <cell r="BI356">
            <v>45275</v>
          </cell>
          <cell r="BK356" t="str">
            <v>2. NO</v>
          </cell>
          <cell r="BN356" t="str">
            <v>2. NO</v>
          </cell>
          <cell r="BO356">
            <v>0</v>
          </cell>
          <cell r="BS356" t="str">
            <v>2023420502400002E</v>
          </cell>
          <cell r="BT356">
            <v>9740150</v>
          </cell>
          <cell r="BU356" t="str">
            <v>LEIDY MARCELA GARAVITO ROMERO</v>
          </cell>
          <cell r="BV356" t="str">
            <v>https://www.secop.gov.co/CO1BusinessLine/Tendering/BuyerWorkArea/Index?docUniqueIdentifier=CO1.BDOS.3973074</v>
          </cell>
          <cell r="BW356" t="str">
            <v>VIGENTE</v>
          </cell>
          <cell r="BY356" t="str">
            <v>https://community.secop.gov.co/Public/Tendering/OpportunityDetail/Index?noticeUID=CO1.NTC.3982699&amp;isFromPublicArea=True&amp;isModal=False</v>
          </cell>
          <cell r="BZ356" t="str">
            <v>Bogotá</v>
          </cell>
          <cell r="CA356" t="str">
            <v>D.C.</v>
          </cell>
          <cell r="CB356">
            <v>44991</v>
          </cell>
          <cell r="CC356" t="str">
            <v>N-A</v>
          </cell>
          <cell r="CD356" t="str">
            <v>N-A</v>
          </cell>
          <cell r="CE356" t="str">
            <v>N-A</v>
          </cell>
          <cell r="CF356" t="str">
            <v>N-A</v>
          </cell>
          <cell r="CG356" t="str">
            <v>N-A</v>
          </cell>
          <cell r="CH356">
            <v>2023</v>
          </cell>
          <cell r="CI356" t="str">
            <v>AGRARIO</v>
          </cell>
          <cell r="CJ356" t="str">
            <v>AHORROS</v>
          </cell>
          <cell r="CK356" t="str">
            <v>4-059-03-01898-4</v>
          </cell>
          <cell r="CL356" t="str">
            <v>N-A</v>
          </cell>
        </row>
        <row r="357">
          <cell r="A357" t="str">
            <v>NC-CS-003-2023</v>
          </cell>
          <cell r="B357" t="str">
            <v>2 NACIONAL</v>
          </cell>
          <cell r="C357" t="str">
            <v>CD-NC-275-2023</v>
          </cell>
          <cell r="D357">
            <v>3</v>
          </cell>
          <cell r="E357" t="str">
            <v>SOPORTE LOGICO SAS</v>
          </cell>
          <cell r="F357">
            <v>45126</v>
          </cell>
          <cell r="G357" t="str">
            <v>Realizar el soporte, mantenimiento y actualización del sistema de información HUMANO WEB de Parques Nacionales Naturales de Colombia contribuyendo al cumplimiento del fortalecimiento de la capacidad institucional.</v>
          </cell>
          <cell r="H357" t="str">
            <v>N-A</v>
          </cell>
          <cell r="I357" t="str">
            <v>2 CONTRATACIÓN DIRECTA</v>
          </cell>
          <cell r="J357" t="str">
            <v>20 OTROS</v>
          </cell>
          <cell r="K357" t="str">
            <v>SERVICIOS</v>
          </cell>
          <cell r="L357">
            <v>81112209</v>
          </cell>
          <cell r="M357">
            <v>44023</v>
          </cell>
          <cell r="O357">
            <v>79223</v>
          </cell>
          <cell r="P357">
            <v>45126</v>
          </cell>
          <cell r="S357" t="str">
            <v>N-A</v>
          </cell>
          <cell r="T357">
            <v>0</v>
          </cell>
          <cell r="U357">
            <v>31709987</v>
          </cell>
          <cell r="V357" t="str">
            <v>Treinta y un millones setecientos nueve mil novecientos ochenta y siete pesos</v>
          </cell>
          <cell r="X357" t="str">
            <v>2 PERSONA JURIDICA</v>
          </cell>
          <cell r="Y357" t="str">
            <v>1 NIT</v>
          </cell>
          <cell r="Z357" t="str">
            <v>N-A</v>
          </cell>
          <cell r="AA357">
            <v>800187672</v>
          </cell>
          <cell r="AB357" t="str">
            <v>5 DV 4</v>
          </cell>
          <cell r="AC357" t="str">
            <v>N-A</v>
          </cell>
          <cell r="AD357" t="str">
            <v>N-A</v>
          </cell>
          <cell r="AE357" t="str">
            <v>N-A</v>
          </cell>
          <cell r="AF357" t="str">
            <v>SOPORTE LOGICO SAS</v>
          </cell>
          <cell r="AG357" t="str">
            <v>N-A</v>
          </cell>
          <cell r="AH357" t="str">
            <v>N-A</v>
          </cell>
          <cell r="AI357" t="str">
            <v>N-A</v>
          </cell>
          <cell r="AJ357" t="str">
            <v>SI</v>
          </cell>
          <cell r="AK357" t="str">
            <v>1 PÓLIZA</v>
          </cell>
          <cell r="AL357" t="str">
            <v>8 MUNDIAL SEGUROS</v>
          </cell>
          <cell r="AM357" t="str">
            <v>46 CUMPLIM+ ESTABIL_CALIDAD D OBRA+ PAGO D SALARIOS_PRESTAC SOC LEGALES</v>
          </cell>
          <cell r="AN357">
            <v>45125</v>
          </cell>
          <cell r="AO357" t="str">
            <v>NB-100271958</v>
          </cell>
          <cell r="AP357" t="str">
            <v>SAF-SUBDIRECCION ADMINISTRATIVA Y FINANCIERA</v>
          </cell>
          <cell r="AQ357" t="str">
            <v>GRUPO DE CONTRATOS</v>
          </cell>
          <cell r="AR357" t="str">
            <v>GRUPO DE TECNOLOGÍAS DE LA INFORMACIÓN Y LAS COMUNICACIONES</v>
          </cell>
          <cell r="AS357" t="str">
            <v>2 SUPERVISOR</v>
          </cell>
          <cell r="AT357" t="str">
            <v>4 CÉDULA DE EXTRANJERÍA</v>
          </cell>
          <cell r="AU357">
            <v>79245176</v>
          </cell>
          <cell r="AV357" t="str">
            <v>CARLOS ARTURO SAENZ BARON</v>
          </cell>
          <cell r="AW357">
            <v>168</v>
          </cell>
          <cell r="AX357">
            <v>5.6</v>
          </cell>
          <cell r="AY357" t="str">
            <v>3 NO PACTADOS</v>
          </cell>
          <cell r="AZ357" t="str">
            <v>4 NO SE HA ADICIONADO NI EN VALOR y EN TIEMPO</v>
          </cell>
          <cell r="BA357">
            <v>0</v>
          </cell>
          <cell r="BB357">
            <v>0</v>
          </cell>
          <cell r="BF357">
            <v>45126</v>
          </cell>
          <cell r="BH357">
            <v>45131</v>
          </cell>
          <cell r="BI357">
            <v>45291</v>
          </cell>
          <cell r="BK357" t="str">
            <v>2. NO</v>
          </cell>
          <cell r="BN357" t="str">
            <v>2. NO</v>
          </cell>
          <cell r="BO357">
            <v>0</v>
          </cell>
          <cell r="BS357" t="str">
            <v>2023420502400003E</v>
          </cell>
          <cell r="BT357">
            <v>31709987</v>
          </cell>
          <cell r="BU357" t="str">
            <v>LUZ JANETH VILLALBA SUAREZ</v>
          </cell>
          <cell r="BV357" t="str">
            <v>https://www.secop.gov.co/CO1BusinessLine/Tendering/BuyerWorkArea/Index?docUniqueIdentifier=CO1.BDOS.4719148</v>
          </cell>
          <cell r="BW357" t="str">
            <v>VIGENTE</v>
          </cell>
          <cell r="BY357" t="str">
            <v>https://community.secop.gov.co/Public/Tendering/OpportunityDetail/Index?noticeUID=CO1.NTC.4728786&amp;isFromPublicArea=True&amp;isModal=False</v>
          </cell>
          <cell r="BZ357" t="str">
            <v>Bogotá</v>
          </cell>
          <cell r="CA357" t="str">
            <v>D.C.</v>
          </cell>
          <cell r="CB357">
            <v>45131</v>
          </cell>
          <cell r="CC357" t="str">
            <v>N-A</v>
          </cell>
          <cell r="CD357" t="str">
            <v>N-A</v>
          </cell>
          <cell r="CE357" t="str">
            <v>N-A</v>
          </cell>
          <cell r="CF357" t="str">
            <v>N-A</v>
          </cell>
          <cell r="CG357" t="str">
            <v>N-A</v>
          </cell>
          <cell r="CH357">
            <v>2023</v>
          </cell>
          <cell r="CI357" t="str">
            <v>ITAU</v>
          </cell>
          <cell r="CJ357" t="str">
            <v>CORRIENTE</v>
          </cell>
          <cell r="CK357" t="str">
            <v>005052469</v>
          </cell>
          <cell r="CL357" t="str">
            <v>N-A</v>
          </cell>
        </row>
        <row r="358">
          <cell r="A358" t="str">
            <v>NC-CS-004-2023</v>
          </cell>
          <cell r="B358" t="str">
            <v>2 NACIONAL</v>
          </cell>
          <cell r="C358" t="str">
            <v>IPMC-NC-008-2023</v>
          </cell>
          <cell r="D358">
            <v>4</v>
          </cell>
          <cell r="E358" t="str">
            <v>MAZARS COLOMBIA SAS-BIC</v>
          </cell>
          <cell r="F358">
            <v>45142</v>
          </cell>
          <cell r="G358" t="str">
            <v>Prestar los Servicios de Auditoría a Parques Nacionales de Colombia a fin de auditar los fondos de disposición y a las cuentas especiales del Programa "Áreas Protegidas y Diversidad Biológica" - Fase II, administrados por Patrimonio Natural Fondo para la Biodiversidad y Áreas Protegidas, en cumplimiento de los compromisos adquiridos en el marco de la cooperación financiera entre los gobiernos de Alemania y Colombia, a través del KfW y Parques Nacionales Naturales de Colombia.</v>
          </cell>
          <cell r="H358" t="str">
            <v>N-A</v>
          </cell>
          <cell r="I358" t="str">
            <v>5 MÍNIMA CUANTÍA</v>
          </cell>
          <cell r="J358" t="str">
            <v>20 OTROS</v>
          </cell>
          <cell r="K358" t="str">
            <v>SERVICIOS</v>
          </cell>
          <cell r="L358">
            <v>80101504</v>
          </cell>
          <cell r="M358">
            <v>44423</v>
          </cell>
          <cell r="O358">
            <v>85123</v>
          </cell>
          <cell r="P358">
            <v>45142</v>
          </cell>
          <cell r="S358" t="str">
            <v>N-A</v>
          </cell>
          <cell r="T358">
            <v>0</v>
          </cell>
          <cell r="U358">
            <v>30464000</v>
          </cell>
          <cell r="V358" t="str">
            <v>Treinta millones cuatrocientos sesenta y cuatro mil pesos</v>
          </cell>
          <cell r="X358" t="str">
            <v>2 PERSONA JURIDICA</v>
          </cell>
          <cell r="Y358" t="str">
            <v>1 NIT</v>
          </cell>
          <cell r="Z358" t="str">
            <v>N-A</v>
          </cell>
          <cell r="AA358">
            <v>830055030</v>
          </cell>
          <cell r="AB358" t="str">
            <v>10 DV 9</v>
          </cell>
          <cell r="AC358" t="str">
            <v>N-A</v>
          </cell>
          <cell r="AD358" t="str">
            <v>N-A</v>
          </cell>
          <cell r="AE358" t="str">
            <v>N-A</v>
          </cell>
          <cell r="AF358" t="str">
            <v>MAZARS COLOMBIA SAS-BIC</v>
          </cell>
          <cell r="AG358" t="str">
            <v>N-A</v>
          </cell>
          <cell r="AH358" t="str">
            <v>N-A</v>
          </cell>
          <cell r="AI358" t="str">
            <v>N-A</v>
          </cell>
          <cell r="AJ358" t="str">
            <v>SI</v>
          </cell>
          <cell r="AK358" t="str">
            <v>1 PÓLIZA</v>
          </cell>
          <cell r="AL358" t="str">
            <v>8 MUNDIAL SEGUROS</v>
          </cell>
          <cell r="AM358" t="str">
            <v>46 CUMPLIM+ ESTABIL_CALIDAD D OBRA+ PAGO D SALARIOS_PRESTAC SOC LEGALES</v>
          </cell>
          <cell r="AN358">
            <v>45146</v>
          </cell>
          <cell r="AO358" t="str">
            <v>NB-100274862</v>
          </cell>
          <cell r="AP358" t="str">
            <v>SAF-SUBDIRECCION ADMINISTRATIVA Y FINANCIERA</v>
          </cell>
          <cell r="AQ358" t="str">
            <v>GRUPO DE CONTRATOS</v>
          </cell>
          <cell r="AR358" t="str">
            <v xml:space="preserve">OFICINA ASESORA DE PLANEACIÓN </v>
          </cell>
          <cell r="AS358" t="str">
            <v>2 SUPERVISOR</v>
          </cell>
          <cell r="AT358" t="str">
            <v>4 CÉDULA DE EXTRANJERÍA</v>
          </cell>
          <cell r="AU358">
            <v>52282872</v>
          </cell>
          <cell r="AV358" t="str">
            <v>DIANA CAROLINA OVIEDO LEON</v>
          </cell>
          <cell r="AW358">
            <v>60</v>
          </cell>
          <cell r="AX358">
            <v>2</v>
          </cell>
          <cell r="AY358" t="str">
            <v>3 NO PACTADOS</v>
          </cell>
          <cell r="AZ358" t="str">
            <v>4 NO SE HA ADICIONADO NI EN VALOR y EN TIEMPO</v>
          </cell>
          <cell r="BA358">
            <v>0</v>
          </cell>
          <cell r="BB358">
            <v>0</v>
          </cell>
          <cell r="BF358">
            <v>45142</v>
          </cell>
          <cell r="BH358">
            <v>45147</v>
          </cell>
          <cell r="BI358">
            <v>45207</v>
          </cell>
          <cell r="BK358" t="str">
            <v>2. NO</v>
          </cell>
          <cell r="BN358" t="str">
            <v>2. NO</v>
          </cell>
          <cell r="BO358">
            <v>0</v>
          </cell>
          <cell r="BS358" t="str">
            <v>2023420502400004E</v>
          </cell>
          <cell r="BT358">
            <v>30464000</v>
          </cell>
          <cell r="BU358" t="str">
            <v>EDNA ROCIO CASTRO</v>
          </cell>
          <cell r="BV358" t="str">
            <v>https://www.secop.gov.co/CO1BusinessLine/Tendering/BuyerWorkArea/Index?docUniqueIdentifier=CO1.BDOS.4714121</v>
          </cell>
          <cell r="BW358" t="str">
            <v>VIGENTE</v>
          </cell>
          <cell r="BY358" t="str">
            <v>https://community.secop.gov.co/Public/Tendering/OpportunityDetail/Index?noticeUID=CO1.NTC.4728953&amp;isFromPublicArea=True&amp;isModal=False</v>
          </cell>
          <cell r="BZ358" t="str">
            <v>Bogotá</v>
          </cell>
          <cell r="CA358" t="str">
            <v>D.C.</v>
          </cell>
          <cell r="CB358">
            <v>45177</v>
          </cell>
          <cell r="CC358" t="str">
            <v>N-A</v>
          </cell>
          <cell r="CD358" t="str">
            <v>N-A</v>
          </cell>
          <cell r="CE358" t="str">
            <v>N-A</v>
          </cell>
          <cell r="CF358" t="str">
            <v>N-A</v>
          </cell>
          <cell r="CG358" t="str">
            <v>N-A</v>
          </cell>
          <cell r="CH358">
            <v>2023</v>
          </cell>
          <cell r="CI358" t="str">
            <v>BANCOLOMBIA</v>
          </cell>
          <cell r="CJ358" t="str">
            <v>AHORROS</v>
          </cell>
          <cell r="CK358" t="str">
            <v>20114355521</v>
          </cell>
          <cell r="CL358" t="str">
            <v>N-A</v>
          </cell>
        </row>
        <row r="359">
          <cell r="A359" t="str">
            <v>NC-CS-005-2023</v>
          </cell>
          <cell r="B359" t="str">
            <v>2 NACIONAL</v>
          </cell>
          <cell r="C359" t="str">
            <v>IPMC-NC-007-2023</v>
          </cell>
          <cell r="D359">
            <v>5</v>
          </cell>
          <cell r="E359" t="str">
            <v>EXTINTORES FIREXT S.A.S</v>
          </cell>
          <cell r="F359">
            <v>45146</v>
          </cell>
          <cell r="G359" t="str">
            <v>Contratar el servicio de mantenimiento y recarga para los extintores, ubicados de la sede central y en los vehículos asignados al Nivel Central de Parques Nacionales Naturales</v>
          </cell>
          <cell r="H359" t="str">
            <v>N-A</v>
          </cell>
          <cell r="I359" t="str">
            <v>5 MÍNIMA CUANTÍA</v>
          </cell>
          <cell r="J359" t="str">
            <v>20 OTROS</v>
          </cell>
          <cell r="K359" t="str">
            <v>SERVICIOS</v>
          </cell>
          <cell r="L359">
            <v>72101516</v>
          </cell>
          <cell r="M359">
            <v>44323</v>
          </cell>
          <cell r="O359">
            <v>85723</v>
          </cell>
          <cell r="P359">
            <v>45146</v>
          </cell>
          <cell r="S359" t="str">
            <v>N-A</v>
          </cell>
          <cell r="T359">
            <v>0</v>
          </cell>
          <cell r="U359">
            <v>904994</v>
          </cell>
          <cell r="V359" t="str">
            <v>Novecientos cuatro mil novecientos noventa y cuatro pesos</v>
          </cell>
          <cell r="X359" t="str">
            <v>2 PERSONA JURIDICA</v>
          </cell>
          <cell r="Y359" t="str">
            <v>1 NIT</v>
          </cell>
          <cell r="Z359" t="str">
            <v>N-A</v>
          </cell>
          <cell r="AA359">
            <v>901277134</v>
          </cell>
          <cell r="AB359" t="str">
            <v>7 DV 6</v>
          </cell>
          <cell r="AC359" t="str">
            <v>N-A</v>
          </cell>
          <cell r="AD359" t="str">
            <v>N-A</v>
          </cell>
          <cell r="AE359" t="str">
            <v>N-A</v>
          </cell>
          <cell r="AF359" t="str">
            <v>EXTINTORES FIREXT S.A.S</v>
          </cell>
          <cell r="AG359" t="str">
            <v>N-A</v>
          </cell>
          <cell r="AH359" t="str">
            <v>N-A</v>
          </cell>
          <cell r="AI359" t="str">
            <v>N-A</v>
          </cell>
          <cell r="AJ359" t="str">
            <v>NO</v>
          </cell>
          <cell r="AK359" t="str">
            <v>6 NO CONSTITUYÓ GARANTÍAS</v>
          </cell>
          <cell r="AL359" t="str">
            <v>N-A</v>
          </cell>
          <cell r="AM359" t="str">
            <v>N-A</v>
          </cell>
          <cell r="AN359" t="str">
            <v>N-A</v>
          </cell>
          <cell r="AO359" t="str">
            <v>N-A</v>
          </cell>
          <cell r="AP359" t="str">
            <v>SAF-SUBDIRECCION ADMINISTRATIVA Y FINANCIERA</v>
          </cell>
          <cell r="AQ359" t="str">
            <v>GRUPO DE CONTRATOS</v>
          </cell>
          <cell r="AR359" t="str">
            <v>GRUPO DE PROCESOS CORPORATIVOS</v>
          </cell>
          <cell r="AS359" t="str">
            <v>2 SUPERVISOR</v>
          </cell>
          <cell r="AT359" t="str">
            <v>4 CÉDULA DE EXTRANJERÍA</v>
          </cell>
          <cell r="AU359">
            <v>65586489</v>
          </cell>
          <cell r="AV359" t="str">
            <v>SANDRA LOZANO OYUELA</v>
          </cell>
          <cell r="AW359">
            <v>30</v>
          </cell>
          <cell r="AX359">
            <v>1</v>
          </cell>
          <cell r="AY359" t="str">
            <v>3 NO PACTADOS</v>
          </cell>
          <cell r="AZ359" t="str">
            <v>4 NO SE HA ADICIONADO NI EN VALOR y EN TIEMPO</v>
          </cell>
          <cell r="BA359">
            <v>0</v>
          </cell>
          <cell r="BB359">
            <v>0</v>
          </cell>
          <cell r="BF359">
            <v>45146</v>
          </cell>
          <cell r="BH359">
            <v>45146</v>
          </cell>
          <cell r="BI359">
            <v>45176</v>
          </cell>
          <cell r="BK359" t="str">
            <v>2. NO</v>
          </cell>
          <cell r="BN359" t="str">
            <v>2. NO</v>
          </cell>
          <cell r="BO359">
            <v>0</v>
          </cell>
          <cell r="BS359" t="str">
            <v>2023420502400005E</v>
          </cell>
          <cell r="BT359">
            <v>904994</v>
          </cell>
          <cell r="BU359" t="str">
            <v>LUZ JANETH VILLALBA SUAREZ</v>
          </cell>
          <cell r="BV359" t="str">
            <v>https://www.secop.gov.co/CO1BusinessLine/Tendering/BuyerWorkArea/Index?docUniqueIdentifier=CO1.BDOS.4738055</v>
          </cell>
          <cell r="BW359" t="str">
            <v>VIGENTE</v>
          </cell>
          <cell r="BY359" t="str">
            <v>https://community.secop.gov.co/Public/Tendering/OpportunityDetail/Index?noticeUID=CO1.NTC.4747648&amp;isFromPublicArea=True&amp;isModal=False</v>
          </cell>
          <cell r="BZ359" t="str">
            <v>Bogotá</v>
          </cell>
          <cell r="CA359" t="str">
            <v>D.C.</v>
          </cell>
          <cell r="CB359" t="str">
            <v>N-A</v>
          </cell>
          <cell r="CC359" t="str">
            <v>N-A</v>
          </cell>
          <cell r="CD359" t="str">
            <v>N-A</v>
          </cell>
          <cell r="CE359" t="str">
            <v>N-A</v>
          </cell>
          <cell r="CF359" t="str">
            <v>N-A</v>
          </cell>
          <cell r="CG359" t="str">
            <v>N-A</v>
          </cell>
          <cell r="CH359">
            <v>2023</v>
          </cell>
          <cell r="CI359" t="str">
            <v>CAJA SOCIAL</v>
          </cell>
          <cell r="CJ359" t="str">
            <v>AHORROS</v>
          </cell>
          <cell r="CK359" t="str">
            <v>24094472093</v>
          </cell>
          <cell r="CL359" t="str">
            <v>N-A</v>
          </cell>
        </row>
        <row r="360">
          <cell r="A360" t="str">
            <v>NC-CS-006-2023</v>
          </cell>
          <cell r="B360" t="str">
            <v>2 NACIONAL</v>
          </cell>
          <cell r="C360" t="str">
            <v>CD-NC-323-2023</v>
          </cell>
          <cell r="D360">
            <v>6</v>
          </cell>
          <cell r="E360" t="str">
            <v>MEGASOFT S.A.S</v>
          </cell>
          <cell r="F360">
            <v>45173</v>
          </cell>
          <cell r="G360" t="str">
            <v>Servicio de desarrollo, Soporte Técnico, Mantenimiento del Sistema NEON, Almacén y Activos Fijos de Parques Nacionales Naturales de Colombia, en cumplimiento del fortalecimiento de la capacidad institucional</v>
          </cell>
          <cell r="H360" t="str">
            <v>N-A</v>
          </cell>
          <cell r="I360" t="str">
            <v>2 CONTRATACIÓN DIRECTA</v>
          </cell>
          <cell r="J360" t="str">
            <v>20 OTROS</v>
          </cell>
          <cell r="K360" t="str">
            <v>SERVICIOS</v>
          </cell>
          <cell r="L360">
            <v>81112209</v>
          </cell>
          <cell r="M360">
            <v>50123</v>
          </cell>
          <cell r="O360">
            <v>115623</v>
          </cell>
          <cell r="P360">
            <v>45203</v>
          </cell>
          <cell r="S360" t="str">
            <v>N-A</v>
          </cell>
          <cell r="T360">
            <v>0</v>
          </cell>
          <cell r="U360">
            <v>79493726</v>
          </cell>
          <cell r="V360" t="str">
            <v>Setenta y nueve millones cuatrocientos noventa y tres mil setecientos veintiseis pesos</v>
          </cell>
          <cell r="X360" t="str">
            <v>2 PERSONA JURIDICA</v>
          </cell>
          <cell r="Y360" t="str">
            <v>1 NIT</v>
          </cell>
          <cell r="Z360" t="str">
            <v>N-A</v>
          </cell>
          <cell r="AA360">
            <v>800252836</v>
          </cell>
          <cell r="AB360" t="str">
            <v>4 DV 3</v>
          </cell>
          <cell r="AC360" t="str">
            <v>N-A</v>
          </cell>
          <cell r="AD360" t="str">
            <v>N-A</v>
          </cell>
          <cell r="AE360" t="str">
            <v>N-A</v>
          </cell>
          <cell r="AF360" t="str">
            <v>MEGASOFT S.A.S</v>
          </cell>
          <cell r="AG360" t="str">
            <v>N-A</v>
          </cell>
          <cell r="AH360" t="str">
            <v>N-A</v>
          </cell>
          <cell r="AI360" t="str">
            <v>N-A</v>
          </cell>
          <cell r="AJ360" t="str">
            <v>SI</v>
          </cell>
          <cell r="AK360" t="str">
            <v>1 PÓLIZA</v>
          </cell>
          <cell r="AL360" t="str">
            <v>12 SEGUROS DEL ESTADO</v>
          </cell>
          <cell r="AM360" t="str">
            <v>46 CUMPLIM+ ESTABIL_CALIDAD D OBRA+ PAGO D SALARIOS_PRESTAC SOC LEGALES</v>
          </cell>
          <cell r="AN360">
            <v>45205</v>
          </cell>
          <cell r="AO360" t="str">
            <v>21-44-101426912</v>
          </cell>
          <cell r="AP360" t="str">
            <v>SAF-SUBDIRECCION ADMINISTRATIVA Y FINANCIERA</v>
          </cell>
          <cell r="AQ360" t="str">
            <v>GRUPO DE CONTRATOS</v>
          </cell>
          <cell r="AR360" t="str">
            <v>GRUPO DE PROCESOS CORPORATIVOS</v>
          </cell>
          <cell r="AS360" t="str">
            <v>2 SUPERVISOR</v>
          </cell>
          <cell r="AT360" t="str">
            <v>4 CÉDULA DE EXTRANJERÍA</v>
          </cell>
          <cell r="AU360">
            <v>65586489</v>
          </cell>
          <cell r="AV360" t="str">
            <v>SANDRA LOZANO OYUELA</v>
          </cell>
          <cell r="AW360">
            <v>117</v>
          </cell>
          <cell r="AX360">
            <v>3.9</v>
          </cell>
          <cell r="AZ360" t="str">
            <v>2 ADICIÓN EN TIEMPO (PRÓRROGAS)</v>
          </cell>
          <cell r="BA360">
            <v>2</v>
          </cell>
          <cell r="BB360">
            <v>0</v>
          </cell>
          <cell r="BD360">
            <v>84</v>
          </cell>
          <cell r="BE360" t="str">
            <v>27/12/2023 - 29/02/2024</v>
          </cell>
          <cell r="BF360">
            <v>45203</v>
          </cell>
          <cell r="BH360">
            <v>45240</v>
          </cell>
          <cell r="BI360">
            <v>45373</v>
          </cell>
          <cell r="BK360" t="str">
            <v>2. NO</v>
          </cell>
          <cell r="BN360" t="str">
            <v>2. NO</v>
          </cell>
          <cell r="BO360">
            <v>0</v>
          </cell>
          <cell r="BS360" t="str">
            <v>2023420502400006E</v>
          </cell>
          <cell r="BT360">
            <v>79493726</v>
          </cell>
          <cell r="BU360" t="str">
            <v>LUZ JANETH VILLALBA SUAREZ</v>
          </cell>
          <cell r="BV360" t="str">
            <v>https://www.secop.gov.co/CO1BusinessLine/Tendering/BuyerWorkArea/Index?docUniqueIdentifier=CO1.BDOS.4939014</v>
          </cell>
          <cell r="BW360" t="str">
            <v>VIGENTE</v>
          </cell>
          <cell r="BY360" t="str">
            <v>https://community.secop.gov.co/Public/Tendering/OpportunityDetail/Index?noticeUID=CO1.NTC.5002992&amp;isFromPublicArea=True&amp;isModal=False</v>
          </cell>
          <cell r="BZ360" t="str">
            <v>Bogotá</v>
          </cell>
          <cell r="CA360" t="str">
            <v>D.C.</v>
          </cell>
          <cell r="CB360">
            <v>45210</v>
          </cell>
          <cell r="CC360" t="str">
            <v>N-A</v>
          </cell>
          <cell r="CD360" t="str">
            <v>N-A</v>
          </cell>
          <cell r="CE360" t="str">
            <v>N-A</v>
          </cell>
          <cell r="CF360" t="str">
            <v>N-A</v>
          </cell>
          <cell r="CG360" t="str">
            <v>N-A</v>
          </cell>
          <cell r="CH360">
            <v>2023</v>
          </cell>
          <cell r="CL360" t="str">
            <v>N-A</v>
          </cell>
        </row>
        <row r="361">
          <cell r="A361" t="str">
            <v>NC-CS-007-2023</v>
          </cell>
          <cell r="B361" t="str">
            <v>2 NACIONAL</v>
          </cell>
          <cell r="C361" t="str">
            <v>CD-NC-338-2023</v>
          </cell>
          <cell r="D361">
            <v>7</v>
          </cell>
          <cell r="E361" t="str">
            <v>CAJA DE COMPENSACION FAMILIAR CAFAM</v>
          </cell>
          <cell r="F361">
            <v>45222</v>
          </cell>
          <cell r="G361" t="str">
            <v>Prestación de servicios para la ejecución de las actividades requeridas para el fortalecimiento de la dimensión del talento humano en el marco del modelo integrado de planeación y gestión</v>
          </cell>
          <cell r="H361" t="str">
            <v>N-A</v>
          </cell>
          <cell r="I361" t="str">
            <v>2 CONTRATACIÓN DIRECTA</v>
          </cell>
          <cell r="J361" t="str">
            <v>20 OTROS</v>
          </cell>
          <cell r="K361" t="str">
            <v>SERVICIOS</v>
          </cell>
          <cell r="L361">
            <v>93141506</v>
          </cell>
          <cell r="M361">
            <v>52223</v>
          </cell>
          <cell r="O361">
            <v>127223</v>
          </cell>
          <cell r="P361">
            <v>45222</v>
          </cell>
          <cell r="S361" t="str">
            <v>N-A</v>
          </cell>
          <cell r="T361">
            <v>0</v>
          </cell>
          <cell r="U361">
            <v>262300100</v>
          </cell>
          <cell r="V361" t="str">
            <v>Doscientos sesenta y dos millones trescientos mil cien pesos</v>
          </cell>
          <cell r="X361" t="str">
            <v>2 PERSONA JURIDICA</v>
          </cell>
          <cell r="Y361" t="str">
            <v>1 NIT</v>
          </cell>
          <cell r="Z361" t="str">
            <v>N-A</v>
          </cell>
          <cell r="AA361">
            <v>860013570</v>
          </cell>
          <cell r="AB361" t="str">
            <v>4 DV 3</v>
          </cell>
          <cell r="AC361" t="str">
            <v>N-A</v>
          </cell>
          <cell r="AD361" t="str">
            <v>N-A</v>
          </cell>
          <cell r="AE361" t="str">
            <v>N-A</v>
          </cell>
          <cell r="AF361" t="str">
            <v>CAJA DE COMPENSACION FAMILIAR CAFAM</v>
          </cell>
          <cell r="AG361" t="str">
            <v>N-A</v>
          </cell>
          <cell r="AH361" t="str">
            <v>N-A</v>
          </cell>
          <cell r="AI361" t="str">
            <v>N-A</v>
          </cell>
          <cell r="AJ361" t="str">
            <v>SI</v>
          </cell>
          <cell r="AK361" t="str">
            <v>1 PÓLIZA</v>
          </cell>
          <cell r="AL361" t="str">
            <v>11 SEGUROS BOLÍVAR</v>
          </cell>
          <cell r="AM361" t="str">
            <v>46 CUMPLIM+ ESTABIL_CALIDAD D OBRA+ PAGO D SALARIOS_PRESTAC SOC LEGALES</v>
          </cell>
          <cell r="AN361" t="str">
            <v>2023/10/023</v>
          </cell>
          <cell r="AO361">
            <v>1004101046401</v>
          </cell>
          <cell r="AP361" t="str">
            <v>SAF-SUBDIRECCION ADMINISTRATIVA Y FINANCIERA</v>
          </cell>
          <cell r="AQ361" t="str">
            <v>GRUPO DE CONTRATOS</v>
          </cell>
          <cell r="AR361" t="str">
            <v>GRUPO DE GESTIÓN HUMANA</v>
          </cell>
          <cell r="AS361" t="str">
            <v>2 SUPERVISOR</v>
          </cell>
          <cell r="AT361" t="str">
            <v>4 CÉDULA DE EXTRANJERÍA</v>
          </cell>
          <cell r="AU361">
            <v>51790514</v>
          </cell>
          <cell r="AV361" t="str">
            <v>JULIA ASTRID DEL CASTILLO SABOGAL</v>
          </cell>
          <cell r="AW361">
            <v>42</v>
          </cell>
          <cell r="AX361">
            <v>1.4</v>
          </cell>
          <cell r="AZ361" t="str">
            <v>4 NO SE HA ADICIONADO NI EN VALOR y EN TIEMPO</v>
          </cell>
          <cell r="BA361">
            <v>0</v>
          </cell>
          <cell r="BB361">
            <v>0</v>
          </cell>
          <cell r="BF361">
            <v>45222</v>
          </cell>
          <cell r="BH361">
            <v>45222</v>
          </cell>
          <cell r="BI361">
            <v>45289</v>
          </cell>
          <cell r="BK361" t="str">
            <v>2. NO</v>
          </cell>
          <cell r="BN361" t="str">
            <v>2. NO</v>
          </cell>
          <cell r="BO361">
            <v>0</v>
          </cell>
          <cell r="BS361" t="str">
            <v>2023420502400007E</v>
          </cell>
          <cell r="BT361">
            <v>262300100</v>
          </cell>
          <cell r="BU361" t="str">
            <v>URIEL VALDERRAMA</v>
          </cell>
          <cell r="BV361" t="str">
            <v>https://www.secop.gov.co/CO1BusinessLine/Tendering/BuyerWorkArea/Index?docUniqueIdentifier=CO1.BDOS.5054011</v>
          </cell>
          <cell r="BW361" t="str">
            <v>VIGENTE</v>
          </cell>
          <cell r="BY361" t="str">
            <v>https://community.secop.gov.co/Public/Tendering/OpportunityDetail/Index?noticeUID=CO1.NTC.5066059&amp;isFromPublicArea=True&amp;isModal=False</v>
          </cell>
          <cell r="BZ361" t="str">
            <v>Bogotá</v>
          </cell>
          <cell r="CA361" t="str">
            <v>D.C.</v>
          </cell>
          <cell r="CB361">
            <v>45222</v>
          </cell>
          <cell r="CC361" t="str">
            <v>N-A</v>
          </cell>
          <cell r="CD361" t="str">
            <v>N-A</v>
          </cell>
          <cell r="CE361" t="str">
            <v>N-A</v>
          </cell>
          <cell r="CF361" t="str">
            <v>N-A</v>
          </cell>
          <cell r="CG361" t="str">
            <v>N-A</v>
          </cell>
          <cell r="CH361">
            <v>2023</v>
          </cell>
          <cell r="CL361" t="str">
            <v>N-A</v>
          </cell>
        </row>
        <row r="362">
          <cell r="A362" t="str">
            <v>NC-CS-008-2023</v>
          </cell>
          <cell r="B362" t="str">
            <v>2 NACIONAL</v>
          </cell>
          <cell r="C362" t="str">
            <v>IPMC-NC-010-2023</v>
          </cell>
          <cell r="D362">
            <v>8</v>
          </cell>
          <cell r="E362" t="str">
            <v>MCO GLOBAL SAS</v>
          </cell>
          <cell r="F362">
            <v>45239</v>
          </cell>
          <cell r="G362" t="str">
            <v>Contratar los servicios para la adquisición y soporte sobre el protocolo IPv6 a nombre de Parques Nacionales Naturales de Colombia contribuyendo al Proyecto del fortalecimiento de la capacidad institucional.</v>
          </cell>
          <cell r="H362" t="str">
            <v>N-A</v>
          </cell>
          <cell r="I362" t="str">
            <v>5 MÍNIMA CUANTÍA</v>
          </cell>
          <cell r="J362" t="str">
            <v>20 OTROS</v>
          </cell>
          <cell r="K362" t="str">
            <v>SERVICIOS</v>
          </cell>
          <cell r="L362">
            <v>81112100</v>
          </cell>
          <cell r="M362">
            <v>54523</v>
          </cell>
          <cell r="O362">
            <v>138723</v>
          </cell>
          <cell r="P362">
            <v>45239</v>
          </cell>
          <cell r="S362" t="str">
            <v>N-A</v>
          </cell>
          <cell r="T362">
            <v>0</v>
          </cell>
          <cell r="U362">
            <v>18326000</v>
          </cell>
          <cell r="V362" t="str">
            <v>Dieciocho millones trescientos veintiseis mil pesos</v>
          </cell>
          <cell r="X362" t="str">
            <v>2 PERSONA JURIDICA</v>
          </cell>
          <cell r="Y362" t="str">
            <v>1 NIT</v>
          </cell>
          <cell r="Z362" t="str">
            <v>N-A</v>
          </cell>
          <cell r="AA362">
            <v>900749820</v>
          </cell>
          <cell r="AB362" t="str">
            <v>4 DV 3</v>
          </cell>
          <cell r="AC362" t="str">
            <v>N-A</v>
          </cell>
          <cell r="AD362" t="str">
            <v>N-A</v>
          </cell>
          <cell r="AE362" t="str">
            <v>N-A</v>
          </cell>
          <cell r="AF362" t="str">
            <v>MCO GLOBAL SAS</v>
          </cell>
          <cell r="AG362" t="str">
            <v>N-A</v>
          </cell>
          <cell r="AH362" t="str">
            <v>N-A</v>
          </cell>
          <cell r="AI362" t="str">
            <v>N-A</v>
          </cell>
          <cell r="AJ362" t="str">
            <v>SI</v>
          </cell>
          <cell r="AK362" t="str">
            <v>1 PÓLIZA</v>
          </cell>
          <cell r="AL362" t="str">
            <v>12 SEGUROS DEL ESTADO</v>
          </cell>
          <cell r="AM362" t="str">
            <v>46 CUMPLIM+ ESTABIL_CALIDAD D OBRA+ PAGO D SALARIOS_PRESTAC SOC LEGALES</v>
          </cell>
          <cell r="AN362">
            <v>45240</v>
          </cell>
          <cell r="AO362" t="str">
            <v>21-46-101077893</v>
          </cell>
          <cell r="AP362" t="str">
            <v>SAF-SUBDIRECCION ADMINISTRATIVA Y FINANCIERA</v>
          </cell>
          <cell r="AQ362" t="str">
            <v>GRUPO DE CONTRATOS</v>
          </cell>
          <cell r="AR362" t="str">
            <v>GRUPO DE TECNOLOGÍAS DE LA INFORMACIÓN Y LAS COMUNICACIONES</v>
          </cell>
          <cell r="AS362" t="str">
            <v>2 SUPERVISOR</v>
          </cell>
          <cell r="AT362" t="str">
            <v>4 CÉDULA DE EXTRANJERÍA</v>
          </cell>
          <cell r="AU362">
            <v>79245176</v>
          </cell>
          <cell r="AV362" t="str">
            <v>CARLOS ARTURO SAENZ BARON</v>
          </cell>
          <cell r="AW362">
            <v>30</v>
          </cell>
          <cell r="AX362">
            <v>1</v>
          </cell>
          <cell r="AZ362" t="str">
            <v>4 NO SE HA ADICIONADO NI EN VALOR y EN TIEMPO</v>
          </cell>
          <cell r="BA362">
            <v>0</v>
          </cell>
          <cell r="BB362">
            <v>0</v>
          </cell>
          <cell r="BF362">
            <v>45239</v>
          </cell>
          <cell r="BH362">
            <v>45252</v>
          </cell>
          <cell r="BI362">
            <v>45281</v>
          </cell>
          <cell r="BK362" t="str">
            <v>2. NO</v>
          </cell>
          <cell r="BN362" t="str">
            <v>2. NO</v>
          </cell>
          <cell r="BO362">
            <v>0</v>
          </cell>
          <cell r="BS362" t="str">
            <v>2023420502400008E</v>
          </cell>
          <cell r="BT362">
            <v>18326000</v>
          </cell>
          <cell r="BU362" t="str">
            <v>EDNA ROCIO CASTRO</v>
          </cell>
          <cell r="BV362" t="str">
            <v>https://www.secop.gov.co/CO1BusinessLine/Tendering/BuyerWorkArea/Index?docUniqueIdentifier=CO1.BDOS.5066285</v>
          </cell>
          <cell r="BW362" t="str">
            <v>VIGENTE</v>
          </cell>
          <cell r="BY362" t="str">
            <v>https://community.secop.gov.co/Public/Tendering/OpportunityDetail/Index?noticeUID=CO1.NTC.5088018&amp;isFromPublicArea=True&amp;isModal=False</v>
          </cell>
          <cell r="BZ362" t="str">
            <v>Bogotá</v>
          </cell>
          <cell r="CA362" t="str">
            <v>D.C.</v>
          </cell>
          <cell r="CB362">
            <v>45252</v>
          </cell>
          <cell r="CC362" t="str">
            <v>N-A</v>
          </cell>
          <cell r="CD362" t="str">
            <v>N-A</v>
          </cell>
          <cell r="CE362" t="str">
            <v>N-A</v>
          </cell>
          <cell r="CF362" t="str">
            <v>N-A</v>
          </cell>
          <cell r="CG362" t="str">
            <v>N-A</v>
          </cell>
          <cell r="CH362">
            <v>2023</v>
          </cell>
          <cell r="CI362" t="str">
            <v>BANCOLOMBIA</v>
          </cell>
          <cell r="CJ362" t="str">
            <v>AHORROS</v>
          </cell>
          <cell r="CK362" t="str">
            <v>86527780405</v>
          </cell>
          <cell r="CL362" t="str">
            <v>N-A</v>
          </cell>
        </row>
        <row r="363">
          <cell r="A363" t="str">
            <v>NC-CS-009-2023</v>
          </cell>
          <cell r="B363" t="str">
            <v>2 NACIONAL</v>
          </cell>
          <cell r="C363" t="str">
            <v>SEL-ABREV-001-2023</v>
          </cell>
          <cell r="D363">
            <v>9</v>
          </cell>
          <cell r="E363" t="str">
            <v>SEGURIDAD DIGITAL</v>
          </cell>
          <cell r="F363">
            <v>45272</v>
          </cell>
          <cell r="G363" t="str">
            <v>Servicio de vigilancia, para la seguridad privada y recepción del personal en las instalaciones del Nivel Central de Parques Nacionales Naturales de Colombia en Bogotá D.C.</v>
          </cell>
          <cell r="H363" t="str">
            <v>N-A</v>
          </cell>
          <cell r="I363" t="str">
            <v>4 SELECCIÓN ABREVIADA</v>
          </cell>
          <cell r="J363" t="str">
            <v>20 OTROS</v>
          </cell>
          <cell r="K363" t="str">
            <v>SERVICIOS</v>
          </cell>
          <cell r="L363">
            <v>92121504</v>
          </cell>
          <cell r="M363" t="str">
            <v>49323-60923</v>
          </cell>
          <cell r="O363">
            <v>159323</v>
          </cell>
          <cell r="P363">
            <v>45275</v>
          </cell>
          <cell r="S363" t="str">
            <v>N-A</v>
          </cell>
          <cell r="T363">
            <v>0</v>
          </cell>
          <cell r="U363">
            <v>521731753</v>
          </cell>
          <cell r="X363" t="str">
            <v>2 PERSONA JURIDICA</v>
          </cell>
          <cell r="Y363" t="str">
            <v>1 NIT</v>
          </cell>
          <cell r="Z363" t="str">
            <v>N-A</v>
          </cell>
          <cell r="AA363">
            <v>800248541</v>
          </cell>
          <cell r="AB363" t="str">
            <v>1 DV 0</v>
          </cell>
          <cell r="AC363" t="str">
            <v>N-A</v>
          </cell>
          <cell r="AD363" t="str">
            <v>N-A</v>
          </cell>
          <cell r="AE363" t="str">
            <v>N-A</v>
          </cell>
          <cell r="AF363" t="str">
            <v>SEGURIDAD DIGITAL</v>
          </cell>
          <cell r="AG363" t="str">
            <v>N-A</v>
          </cell>
          <cell r="AH363" t="str">
            <v>N-A</v>
          </cell>
          <cell r="AI363" t="str">
            <v>N-A</v>
          </cell>
          <cell r="AJ363" t="str">
            <v>SI</v>
          </cell>
          <cell r="AK363" t="str">
            <v>1 PÓLIZA</v>
          </cell>
          <cell r="AL363" t="str">
            <v>8 MUNDIAL SEGUROS</v>
          </cell>
          <cell r="AM363" t="str">
            <v>42 CUMPLIM+ RESPONSAB EXTRACONTRACTUAL</v>
          </cell>
          <cell r="AN363">
            <v>45275</v>
          </cell>
          <cell r="AO363" t="str">
            <v>100009765 - 100039650</v>
          </cell>
          <cell r="AP363" t="str">
            <v>SAF-SUBDIRECCION ADMINISTRATIVA Y FINANCIERA</v>
          </cell>
          <cell r="AQ363" t="str">
            <v>GRUPO DE CONTRATOS</v>
          </cell>
          <cell r="AR363" t="str">
            <v>GRUPO DE PROCESOS CORPORATIVOS</v>
          </cell>
          <cell r="AS363" t="str">
            <v>2 SUPERVISOR</v>
          </cell>
          <cell r="AT363" t="str">
            <v>4 CÉDULA DE EXTRANJERÍA</v>
          </cell>
          <cell r="AU363">
            <v>65586489</v>
          </cell>
          <cell r="AV363" t="str">
            <v>SANDRA LOZANO OYUELA</v>
          </cell>
          <cell r="AW363">
            <v>660</v>
          </cell>
          <cell r="AX363">
            <v>22</v>
          </cell>
          <cell r="AZ363" t="str">
            <v>4 NO SE HA ADICIONADO NI EN VALOR y EN TIEMPO</v>
          </cell>
          <cell r="BA363">
            <v>0</v>
          </cell>
          <cell r="BB363">
            <v>0</v>
          </cell>
          <cell r="BF363">
            <v>45275</v>
          </cell>
          <cell r="BH363">
            <v>45275</v>
          </cell>
          <cell r="BI363">
            <v>45945</v>
          </cell>
          <cell r="BS363" t="str">
            <v>2023420502400009E</v>
          </cell>
          <cell r="BT363">
            <v>521731753</v>
          </cell>
          <cell r="BU363" t="str">
            <v>LUZ JANETH VILLALBA SUAREZ</v>
          </cell>
          <cell r="BV363" t="str">
            <v>https://www.secop.gov.co/CO1BusinessLine/Tendering/BuyerWorkArea/Index?docUniqueIdentifier=CO1.BDOS.5127766</v>
          </cell>
          <cell r="BW363" t="str">
            <v>VIGENTE</v>
          </cell>
          <cell r="BY363" t="str">
            <v>https://community.secop.gov.co/Public/Tendering/OpportunityDetail/Index?noticeUID=CO1.NTC.5226083&amp;isFromPublicArea=True&amp;isModal=False</v>
          </cell>
          <cell r="BZ363" t="str">
            <v>Bogotá</v>
          </cell>
          <cell r="CA363" t="str">
            <v>D.C.</v>
          </cell>
          <cell r="CB363">
            <v>45275</v>
          </cell>
          <cell r="CC363" t="str">
            <v>N-A</v>
          </cell>
          <cell r="CD363" t="str">
            <v>N-A</v>
          </cell>
          <cell r="CE363" t="str">
            <v>N-A</v>
          </cell>
          <cell r="CF363" t="str">
            <v>N-A</v>
          </cell>
          <cell r="CG363" t="str">
            <v>N-A</v>
          </cell>
          <cell r="CH363">
            <v>2023</v>
          </cell>
          <cell r="CI363" t="str">
            <v>BOGOTA</v>
          </cell>
          <cell r="CJ363" t="str">
            <v>CORRIENTE</v>
          </cell>
          <cell r="CK363" t="str">
            <v>014319735</v>
          </cell>
        </row>
        <row r="364">
          <cell r="A364" t="str">
            <v>NC-CS-010-2023</v>
          </cell>
          <cell r="B364" t="str">
            <v>2 NACIONAL</v>
          </cell>
          <cell r="C364" t="str">
            <v>SEL-ABREV-SI-008-2023</v>
          </cell>
          <cell r="D364">
            <v>10</v>
          </cell>
          <cell r="E364" t="str">
            <v>UT-CONECTIVIDAD-PNNC-2023</v>
          </cell>
          <cell r="F364">
            <v>45279</v>
          </cell>
          <cell r="G364" t="str">
            <v>Prestar el Servicio de conectividad de internet para Parques Nacionales Naturales de Colombia</v>
          </cell>
          <cell r="H364" t="str">
            <v>N-A</v>
          </cell>
          <cell r="I364" t="str">
            <v>4 SELECCIÓN ABREVIADA</v>
          </cell>
          <cell r="J364" t="str">
            <v>20 OTROS</v>
          </cell>
          <cell r="K364" t="str">
            <v>SERVICIOS</v>
          </cell>
          <cell r="L364">
            <v>81112101</v>
          </cell>
          <cell r="M364" t="str">
            <v>49223-127923</v>
          </cell>
          <cell r="O364">
            <v>160423</v>
          </cell>
          <cell r="P364">
            <v>45279</v>
          </cell>
          <cell r="S364" t="str">
            <v>N-A</v>
          </cell>
          <cell r="T364">
            <v>0</v>
          </cell>
          <cell r="U364">
            <v>7586445000</v>
          </cell>
          <cell r="X364" t="str">
            <v>2 PERSONA JURIDICA</v>
          </cell>
          <cell r="Y364" t="str">
            <v>1 NIT</v>
          </cell>
          <cell r="Z364" t="str">
            <v>N-A</v>
          </cell>
          <cell r="AA364">
            <v>901781961</v>
          </cell>
          <cell r="AB364" t="str">
            <v>2 DV 1</v>
          </cell>
          <cell r="AC364" t="str">
            <v>N-A</v>
          </cell>
          <cell r="AD364" t="str">
            <v>N-A</v>
          </cell>
          <cell r="AE364" t="str">
            <v>N-A</v>
          </cell>
          <cell r="AF364" t="str">
            <v>UT-CONECTIVIDAD-PNNC-2023</v>
          </cell>
          <cell r="AG364" t="str">
            <v>N-A</v>
          </cell>
          <cell r="AH364" t="str">
            <v>N-A</v>
          </cell>
          <cell r="AI364" t="str">
            <v>N-A</v>
          </cell>
          <cell r="AJ364" t="str">
            <v>SI</v>
          </cell>
          <cell r="AK364" t="str">
            <v>1 PÓLIZA</v>
          </cell>
          <cell r="AL364" t="str">
            <v>8 MUNDIAL SEGUROS</v>
          </cell>
          <cell r="AM364" t="str">
            <v>49 CUMPLIM+ ESTABIL_CALIDAD D OBRA+ CALIDAD_CORRECTO FUNCIONAM D LOS BIENES SUMIN</v>
          </cell>
          <cell r="AN364">
            <v>45279</v>
          </cell>
          <cell r="AO364">
            <v>100300361</v>
          </cell>
          <cell r="AP364" t="str">
            <v>SAF-SUBDIRECCION ADMINISTRATIVA Y FINANCIERA</v>
          </cell>
          <cell r="AQ364" t="str">
            <v>GRUPO DE CONTRATOS</v>
          </cell>
          <cell r="AR364" t="str">
            <v>GRUPO DE TECNOLOGÍAS DE LA INFORMACIÓN Y LAS COMUNICACIONES</v>
          </cell>
          <cell r="AS364" t="str">
            <v>2 SUPERVISOR</v>
          </cell>
          <cell r="AT364" t="str">
            <v>4 CÉDULA DE EXTRANJERÍA</v>
          </cell>
          <cell r="AU364">
            <v>79245176</v>
          </cell>
          <cell r="AV364" t="str">
            <v>CARLOS ARTURO SAENZ BARON</v>
          </cell>
          <cell r="AW364">
            <v>840</v>
          </cell>
          <cell r="AX364">
            <v>28</v>
          </cell>
          <cell r="AZ364" t="str">
            <v>4 NO SE HA ADICIONADO NI EN VALOR y EN TIEMPO</v>
          </cell>
          <cell r="BF364">
            <v>45279</v>
          </cell>
          <cell r="BH364">
            <v>45282</v>
          </cell>
          <cell r="BI364">
            <v>46133</v>
          </cell>
          <cell r="BS364" t="str">
            <v>2023420502400010E</v>
          </cell>
          <cell r="BT364">
            <v>7586445000</v>
          </cell>
          <cell r="BU364" t="str">
            <v>URIEL VALDERRAMA</v>
          </cell>
          <cell r="BV364" t="str">
            <v>https://www.secop.gov.co/CO1BusinessLine/Tendering/BuyerWorkArea/Index?docUniqueIdentifier=CO1.BDOS.5106585</v>
          </cell>
          <cell r="BW364" t="str">
            <v>VIGENTE</v>
          </cell>
          <cell r="BY364" t="str">
            <v>https://community.secop.gov.co/Public/Tendering/OpportunityDetail/Index?noticeUID=CO1.NTC.5221957&amp;isFromPublicArea=True&amp;isModal=False</v>
          </cell>
          <cell r="BZ364" t="str">
            <v>Bogotá</v>
          </cell>
          <cell r="CA364" t="str">
            <v>D.C.</v>
          </cell>
          <cell r="CB364">
            <v>45282</v>
          </cell>
          <cell r="CC364" t="str">
            <v>N-A</v>
          </cell>
          <cell r="CD364" t="str">
            <v>N-A</v>
          </cell>
          <cell r="CE364" t="str">
            <v>N-A</v>
          </cell>
          <cell r="CF364" t="str">
            <v>N-A</v>
          </cell>
          <cell r="CG364" t="str">
            <v>N-A</v>
          </cell>
          <cell r="CH364">
            <v>2023</v>
          </cell>
        </row>
        <row r="365">
          <cell r="A365" t="str">
            <v>NC-CS-011-2023</v>
          </cell>
          <cell r="B365" t="str">
            <v>2 NACIONAL</v>
          </cell>
          <cell r="C365" t="str">
            <v>IPMC-NC-013-2023</v>
          </cell>
          <cell r="D365">
            <v>11</v>
          </cell>
          <cell r="E365" t="str">
            <v>FENIX MEDIAL GROUP SAS</v>
          </cell>
          <cell r="F365">
            <v>45280</v>
          </cell>
          <cell r="G365" t="str">
            <v>Realizar la contratación para la línea editorial que le permita realizar publicaciones digitales e impresas, que faciliten el acceso a interlocutores de los territorios y otros sectores, en el marco de la valoración social de las áreas protegidas y la educación para la participación orientada a la conservación de las AP</v>
          </cell>
          <cell r="H365" t="str">
            <v>N-A</v>
          </cell>
          <cell r="I365" t="str">
            <v>5 MÍNIMA CUANTÍA</v>
          </cell>
          <cell r="J365" t="str">
            <v>20 OTROS</v>
          </cell>
          <cell r="K365" t="str">
            <v>SERVICIOS</v>
          </cell>
          <cell r="L365">
            <v>82121504</v>
          </cell>
          <cell r="M365">
            <v>65223</v>
          </cell>
          <cell r="O365">
            <v>161423</v>
          </cell>
          <cell r="P365">
            <v>45280</v>
          </cell>
          <cell r="S365" t="str">
            <v>N-A</v>
          </cell>
          <cell r="T365">
            <v>0</v>
          </cell>
          <cell r="U365">
            <v>52000000</v>
          </cell>
          <cell r="X365" t="str">
            <v>2 PERSONA JURIDICA</v>
          </cell>
          <cell r="Y365" t="str">
            <v>1 NIT</v>
          </cell>
          <cell r="Z365" t="str">
            <v>N-A</v>
          </cell>
          <cell r="AA365">
            <v>830081460</v>
          </cell>
          <cell r="AB365" t="str">
            <v>3 DV 2</v>
          </cell>
          <cell r="AC365" t="str">
            <v>N-A</v>
          </cell>
          <cell r="AD365" t="str">
            <v>N-A</v>
          </cell>
          <cell r="AE365" t="str">
            <v>N-A</v>
          </cell>
          <cell r="AF365" t="str">
            <v>FENIX MEDIAL GROUP SAS</v>
          </cell>
          <cell r="AG365" t="str">
            <v>N-A</v>
          </cell>
          <cell r="AH365" t="str">
            <v>N-A</v>
          </cell>
          <cell r="AI365" t="str">
            <v>N-A</v>
          </cell>
          <cell r="AJ365" t="str">
            <v>SI</v>
          </cell>
          <cell r="AK365" t="str">
            <v>1 PÓLIZA</v>
          </cell>
          <cell r="AL365" t="str">
            <v>12 SEGUROS DEL ESTADO</v>
          </cell>
          <cell r="AM365" t="str">
            <v>49 CUMPLIM+ ESTABIL_CALIDAD D OBRA+ CALIDAD_CORRECTO FUNCIONAM D LOS BIENES SUMIN</v>
          </cell>
          <cell r="AO365" t="str">
            <v>14-44-101200814</v>
          </cell>
          <cell r="AP365" t="str">
            <v>SAF-SUBDIRECCION ADMINISTRATIVA Y FINANCIERA</v>
          </cell>
          <cell r="AQ365" t="str">
            <v>GRUPO DE CONTRATOS</v>
          </cell>
          <cell r="AR365" t="str">
            <v>GRUPO DE COMUNICACIONES</v>
          </cell>
          <cell r="AS365" t="str">
            <v>2 SUPERVISOR</v>
          </cell>
          <cell r="AT365" t="str">
            <v>4 CÉDULA DE EXTRANJERÍA</v>
          </cell>
          <cell r="AU365">
            <v>79624413</v>
          </cell>
          <cell r="AV365" t="str">
            <v>JORGE ENRIQUE PATIÑO OSPINA</v>
          </cell>
          <cell r="AW365">
            <v>9</v>
          </cell>
          <cell r="AX365">
            <v>0.3</v>
          </cell>
          <cell r="AZ365" t="str">
            <v>4 NO SE HA ADICIONADO NI EN VALOR y EN TIEMPO</v>
          </cell>
          <cell r="BF365">
            <v>45280</v>
          </cell>
          <cell r="BH365">
            <v>45286</v>
          </cell>
          <cell r="BI365">
            <v>45290</v>
          </cell>
          <cell r="BS365" t="str">
            <v>2023420502400011E</v>
          </cell>
          <cell r="BT365">
            <v>52000000</v>
          </cell>
          <cell r="BU365" t="str">
            <v>CAMILA</v>
          </cell>
          <cell r="BV365" t="str">
            <v>https://www.secop.gov.co/CO1BusinessLine/Tendering/BuyerWorkArea/Index?docUniqueIdentifier=CO1.BDOS.5252650</v>
          </cell>
          <cell r="BW365" t="str">
            <v>VIGENTE</v>
          </cell>
          <cell r="BY365" t="str">
            <v>https://community.secop.gov.co/Public/Tendering/OpportunityDetail/Index?noticeUID=CO1.NTC.5275975&amp;isFromPublicArea=True&amp;isModal=False</v>
          </cell>
          <cell r="BZ365" t="str">
            <v>Bogotá</v>
          </cell>
          <cell r="CA365" t="str">
            <v>D.C.</v>
          </cell>
          <cell r="CB365">
            <v>45286</v>
          </cell>
          <cell r="CC365" t="str">
            <v>N-A</v>
          </cell>
          <cell r="CD365" t="str">
            <v>N-A</v>
          </cell>
          <cell r="CE365" t="str">
            <v>N-A</v>
          </cell>
          <cell r="CF365" t="str">
            <v>N-A</v>
          </cell>
          <cell r="CG365" t="str">
            <v>N-A</v>
          </cell>
          <cell r="CH365">
            <v>2023</v>
          </cell>
          <cell r="CI365" t="str">
            <v>BANCOLOMBIA</v>
          </cell>
          <cell r="CJ365" t="str">
            <v>CORRIENTE</v>
          </cell>
          <cell r="CK365" t="str">
            <v>52500015536</v>
          </cell>
        </row>
        <row r="366">
          <cell r="A366" t="str">
            <v>NC-CI-001-2023</v>
          </cell>
          <cell r="B366" t="str">
            <v>2 NACIONAL</v>
          </cell>
          <cell r="C366" t="str">
            <v>CD-CIA-001-2023</v>
          </cell>
          <cell r="D366">
            <v>1</v>
          </cell>
          <cell r="E366" t="str">
            <v>DANE - FONDANE</v>
          </cell>
          <cell r="F366">
            <v>45160</v>
          </cell>
          <cell r="G366" t="str">
            <v>Realizar el proceso de evaluación de la calidad del proceso estadístico implementado en la operación estadística: Áreas protegidas integrantes del SINAP inscritas en el RUNAP producida por Parques Nacionales Naturales de Colombia, en el marco de los requisitos establecidos en la Norma Técnica de Calidad Estadística - Requisitos de calidad para la generación de estadísticas NTC PE 1000:2020</v>
          </cell>
          <cell r="H366" t="str">
            <v>N-A</v>
          </cell>
          <cell r="I366" t="str">
            <v>2 CONTRATACIÓN DIRECTA</v>
          </cell>
          <cell r="J366" t="str">
            <v>20 OTROS</v>
          </cell>
          <cell r="K366" t="str">
            <v>INTERADMINISTRATIVO</v>
          </cell>
          <cell r="L366">
            <v>771020</v>
          </cell>
          <cell r="M366">
            <v>39423</v>
          </cell>
          <cell r="O366">
            <v>94023</v>
          </cell>
          <cell r="P366">
            <v>45162</v>
          </cell>
          <cell r="S366" t="str">
            <v>N-A</v>
          </cell>
          <cell r="T366">
            <v>0</v>
          </cell>
          <cell r="U366">
            <v>38651200</v>
          </cell>
          <cell r="V366" t="str">
            <v>Treinta y ocho millones seiscientos cincuenta y un mil doscientos pesos</v>
          </cell>
          <cell r="X366" t="str">
            <v>2 PERSONA JURIDICA</v>
          </cell>
          <cell r="Y366" t="str">
            <v>1 NIT</v>
          </cell>
          <cell r="Z366" t="str">
            <v>N-A</v>
          </cell>
          <cell r="AA366">
            <v>899999027</v>
          </cell>
          <cell r="AB366" t="str">
            <v xml:space="preserve">9 DV 8 </v>
          </cell>
          <cell r="AC366" t="str">
            <v>N-A</v>
          </cell>
          <cell r="AD366" t="str">
            <v>N-A</v>
          </cell>
          <cell r="AE366" t="str">
            <v>N-A</v>
          </cell>
          <cell r="AF366" t="str">
            <v>DANE - FONDANE</v>
          </cell>
          <cell r="AG366" t="str">
            <v>N-A</v>
          </cell>
          <cell r="AH366" t="str">
            <v>N-A</v>
          </cell>
          <cell r="AI366" t="str">
            <v>N-A</v>
          </cell>
          <cell r="AJ366" t="str">
            <v>NO</v>
          </cell>
          <cell r="AK366" t="str">
            <v>6 NO CONSTITUYÓ GARANTÍAS</v>
          </cell>
          <cell r="AL366" t="str">
            <v>N-A</v>
          </cell>
          <cell r="AM366" t="str">
            <v>N-A</v>
          </cell>
          <cell r="AN366" t="str">
            <v>N-A</v>
          </cell>
          <cell r="AO366" t="str">
            <v>N-A</v>
          </cell>
          <cell r="AP366" t="str">
            <v>SAF-SUBDIRECCION ADMINISTRATIVA Y FINANCIERA</v>
          </cell>
          <cell r="AQ366" t="str">
            <v>GRUPO DE CONTRATOS</v>
          </cell>
          <cell r="AR366" t="str">
            <v xml:space="preserve">OFICINA ASESORA DE PLANEACIÓN </v>
          </cell>
          <cell r="AS366" t="str">
            <v>2 SUPERVISOR</v>
          </cell>
          <cell r="AT366" t="str">
            <v>4 CÉDULA DE EXTRANJERÍA</v>
          </cell>
          <cell r="AU366">
            <v>52282872</v>
          </cell>
          <cell r="AV366" t="str">
            <v>DIANA CAROLINA OVIEDO LEON</v>
          </cell>
          <cell r="AW366">
            <v>97</v>
          </cell>
          <cell r="AX366">
            <v>3.2333333333333334</v>
          </cell>
          <cell r="AY366" t="str">
            <v>3 NO PACTADOS</v>
          </cell>
          <cell r="AZ366" t="str">
            <v>4 NO SE HA ADICIONADO NI EN VALOR y EN TIEMPO</v>
          </cell>
          <cell r="BA366">
            <v>0</v>
          </cell>
          <cell r="BB366">
            <v>0</v>
          </cell>
          <cell r="BF366">
            <v>45162</v>
          </cell>
          <cell r="BH366">
            <v>45162</v>
          </cell>
          <cell r="BI366">
            <v>45260</v>
          </cell>
          <cell r="BK366" t="str">
            <v>2. NO</v>
          </cell>
          <cell r="BN366" t="str">
            <v>2. NO</v>
          </cell>
          <cell r="BO366">
            <v>0</v>
          </cell>
          <cell r="BS366" t="str">
            <v>2023420501200001E</v>
          </cell>
          <cell r="BT366">
            <v>38651200</v>
          </cell>
          <cell r="BU366" t="str">
            <v>LUZ JANETH VILLALBA SUAREZ</v>
          </cell>
          <cell r="BV366" t="str">
            <v>SECOP I</v>
          </cell>
          <cell r="BW366" t="str">
            <v>VIGENTE</v>
          </cell>
          <cell r="BY366" t="str">
            <v>https://www.contratos.gov.co/consultas/detalleProceso.do?numConstancia=23-22-74354&amp;g-</v>
          </cell>
          <cell r="BZ366" t="str">
            <v>Bogotá</v>
          </cell>
          <cell r="CA366" t="str">
            <v>D.C.</v>
          </cell>
          <cell r="CB366" t="str">
            <v>N-A</v>
          </cell>
          <cell r="CC366" t="str">
            <v>N-A</v>
          </cell>
          <cell r="CD366" t="str">
            <v>N-A</v>
          </cell>
          <cell r="CE366" t="str">
            <v>N-A</v>
          </cell>
          <cell r="CF366" t="str">
            <v>N-A</v>
          </cell>
          <cell r="CG366" t="str">
            <v>N-A</v>
          </cell>
          <cell r="CH366">
            <v>2023</v>
          </cell>
          <cell r="CL366" t="str">
            <v>N-A</v>
          </cell>
        </row>
        <row r="367">
          <cell r="A367" t="str">
            <v>NC-CI-002-2023</v>
          </cell>
          <cell r="B367" t="str">
            <v>2 NACIONAL</v>
          </cell>
          <cell r="C367" t="str">
            <v>CD-NC-283-2023</v>
          </cell>
          <cell r="D367">
            <v>2</v>
          </cell>
          <cell r="E367" t="str">
            <v>IMPRENTA NACIONAL DE COLOMBIA</v>
          </cell>
          <cell r="F367">
            <v>45167</v>
          </cell>
          <cell r="G367" t="str">
            <v>Prestar el servicio de publicación en el Diario Oficial de los actos administrativos de carácter general y demás documentos que así lo exijan, que sean expedidos por la Unidad Administrativa Especial Parques Nacionales Naturales de Colombia, en el marco de la misión institucional, de acuerdo con la normativa vigente.</v>
          </cell>
          <cell r="H367" t="str">
            <v>N-A</v>
          </cell>
          <cell r="I367" t="str">
            <v>2 CONTRATACIÓN DIRECTA</v>
          </cell>
          <cell r="J367" t="str">
            <v>20 OTROS</v>
          </cell>
          <cell r="K367" t="str">
            <v>INTERADMINISTRATIVO</v>
          </cell>
          <cell r="L367">
            <v>55101519</v>
          </cell>
          <cell r="M367">
            <v>41423</v>
          </cell>
          <cell r="O367">
            <v>97123</v>
          </cell>
          <cell r="P367">
            <v>45167</v>
          </cell>
          <cell r="S367" t="str">
            <v>N-A</v>
          </cell>
          <cell r="T367">
            <v>0</v>
          </cell>
          <cell r="U367">
            <v>12000000</v>
          </cell>
          <cell r="V367" t="str">
            <v xml:space="preserve">Doce millones de pesos </v>
          </cell>
          <cell r="X367" t="str">
            <v>2 PERSONA JURIDICA</v>
          </cell>
          <cell r="Y367" t="str">
            <v>1 NIT</v>
          </cell>
          <cell r="Z367" t="str">
            <v>N-A</v>
          </cell>
          <cell r="AA367">
            <v>830001113</v>
          </cell>
          <cell r="AB367" t="str">
            <v>2 DV 1</v>
          </cell>
          <cell r="AC367" t="str">
            <v>N-A</v>
          </cell>
          <cell r="AD367" t="str">
            <v>N-A</v>
          </cell>
          <cell r="AE367" t="str">
            <v>N-A</v>
          </cell>
          <cell r="AF367" t="str">
            <v>IMPRENTA NACIONAL DE COLOMBIA</v>
          </cell>
          <cell r="AG367" t="str">
            <v>N-A</v>
          </cell>
          <cell r="AH367" t="str">
            <v>N-A</v>
          </cell>
          <cell r="AI367" t="str">
            <v>N-A</v>
          </cell>
          <cell r="AJ367" t="str">
            <v>NO</v>
          </cell>
          <cell r="AK367" t="str">
            <v>6 NO CONSTITUYÓ GARANTÍAS</v>
          </cell>
          <cell r="AL367" t="str">
            <v>N-A</v>
          </cell>
          <cell r="AM367" t="str">
            <v>N-A</v>
          </cell>
          <cell r="AN367" t="str">
            <v>N-A</v>
          </cell>
          <cell r="AO367" t="str">
            <v>N-A</v>
          </cell>
          <cell r="AP367" t="str">
            <v>SAF-SUBDIRECCION ADMINISTRATIVA Y FINANCIERA</v>
          </cell>
          <cell r="AQ367" t="str">
            <v>GRUPO DE CONTRATOS</v>
          </cell>
          <cell r="AR367" t="str">
            <v>OFICINA ASESORA JURIDICA</v>
          </cell>
          <cell r="AS367" t="str">
            <v>2 SUPERVISOR</v>
          </cell>
          <cell r="AT367" t="str">
            <v>4 CÉDULA DE EXTRANJERÍA</v>
          </cell>
          <cell r="AU367">
            <v>79058110</v>
          </cell>
          <cell r="AV367" t="str">
            <v>MANUEL AVILA OLARTE</v>
          </cell>
          <cell r="AW367">
            <v>123</v>
          </cell>
          <cell r="AX367">
            <v>4.0999999999999996</v>
          </cell>
          <cell r="AY367" t="str">
            <v>3 NO PACTADOS</v>
          </cell>
          <cell r="AZ367" t="str">
            <v>4 NO SE HA ADICIONADO NI EN VALOR y EN TIEMPO</v>
          </cell>
          <cell r="BA367">
            <v>0</v>
          </cell>
          <cell r="BB367">
            <v>0</v>
          </cell>
          <cell r="BF367">
            <v>45167</v>
          </cell>
          <cell r="BH367">
            <v>45167</v>
          </cell>
          <cell r="BI367">
            <v>45291</v>
          </cell>
          <cell r="BK367" t="str">
            <v>2. NO</v>
          </cell>
          <cell r="BN367" t="str">
            <v>2. NO</v>
          </cell>
          <cell r="BO367">
            <v>0</v>
          </cell>
          <cell r="BS367" t="str">
            <v>2023420501200002E</v>
          </cell>
          <cell r="BT367">
            <v>12000000</v>
          </cell>
          <cell r="BU367" t="str">
            <v>LUZ JANETH VILLALBA SUAREZ</v>
          </cell>
          <cell r="BV367" t="str">
            <v>https://www.secop.gov.co/CO1BusinessLine/Tendering/BuyerWorkArea/Index?docUniqueIdentifier=CO1.BDOS.4788675</v>
          </cell>
          <cell r="BW367" t="str">
            <v>VIGENTE</v>
          </cell>
          <cell r="BY367" t="str">
            <v>https://community.secop.gov.co/Public/Tendering/OpportunityDetail/Index?noticeUID=CO1.NTC.4799253&amp;isFromPublicArea=True&amp;isModal=False</v>
          </cell>
          <cell r="BZ367" t="str">
            <v>Bogotá</v>
          </cell>
          <cell r="CA367" t="str">
            <v>D.C.</v>
          </cell>
          <cell r="CB367" t="str">
            <v>N-A</v>
          </cell>
          <cell r="CC367" t="str">
            <v>N-A</v>
          </cell>
          <cell r="CD367" t="str">
            <v>N-A</v>
          </cell>
          <cell r="CE367" t="str">
            <v>N-A</v>
          </cell>
          <cell r="CF367" t="str">
            <v>N-A</v>
          </cell>
          <cell r="CG367" t="str">
            <v>N-A</v>
          </cell>
          <cell r="CH367">
            <v>2023</v>
          </cell>
          <cell r="CI367" t="str">
            <v>DAVIVIENDA</v>
          </cell>
          <cell r="CJ367" t="str">
            <v>AHORROS</v>
          </cell>
          <cell r="CK367" t="str">
            <v>0560001969999539</v>
          </cell>
          <cell r="CL367" t="str">
            <v>N-A</v>
          </cell>
        </row>
        <row r="368">
          <cell r="A368" t="str">
            <v>NC-CI-003-2023</v>
          </cell>
          <cell r="B368" t="str">
            <v>1 FONAM</v>
          </cell>
          <cell r="C368" t="str">
            <v xml:space="preserve"> CD-NC-315-2023 </v>
          </cell>
          <cell r="D368">
            <v>3</v>
          </cell>
          <cell r="E368" t="str">
            <v xml:space="preserve">INSTITUTO GEOGRÁFICO AGUSTÍN CODAZZI </v>
          </cell>
          <cell r="F368">
            <v>45177</v>
          </cell>
          <cell r="G368" t="str">
            <v>El INSTITUTO GEOGRÁFICO AGUSTÍN CODAZZI realizará los avalúos comerciales que se requieran por PARQUES NACIONALES NATURALES DE COLOMBIA sobre bienes inmuebles que se encuentren al interior de las áreas protegidas a cargo, según la priorización que se establezca para su adquisición.</v>
          </cell>
          <cell r="H368" t="str">
            <v>N-A</v>
          </cell>
          <cell r="I368" t="str">
            <v>2 CONTRATACIÓN DIRECTA</v>
          </cell>
          <cell r="J368" t="str">
            <v>20 OTROS</v>
          </cell>
          <cell r="K368" t="str">
            <v>INTERADMINISTRATIVO</v>
          </cell>
          <cell r="L368">
            <v>80131802</v>
          </cell>
          <cell r="M368">
            <v>423</v>
          </cell>
          <cell r="O368">
            <v>623</v>
          </cell>
          <cell r="P368">
            <v>45177</v>
          </cell>
          <cell r="S368" t="str">
            <v>N-A</v>
          </cell>
          <cell r="T368">
            <v>0</v>
          </cell>
          <cell r="U368">
            <v>650000000</v>
          </cell>
          <cell r="V368" t="str">
            <v>Seiscientos cincuenta millones pesos</v>
          </cell>
          <cell r="X368" t="str">
            <v>2 PERSONA JURIDICA</v>
          </cell>
          <cell r="Y368" t="str">
            <v>1 NIT</v>
          </cell>
          <cell r="Z368" t="str">
            <v>N-A</v>
          </cell>
          <cell r="AA368">
            <v>899999004</v>
          </cell>
          <cell r="AB368" t="str">
            <v>10 DV 9</v>
          </cell>
          <cell r="AC368" t="str">
            <v>N-A</v>
          </cell>
          <cell r="AD368" t="str">
            <v>N-A</v>
          </cell>
          <cell r="AE368" t="str">
            <v>N-A</v>
          </cell>
          <cell r="AF368" t="str">
            <v xml:space="preserve">INSTITUTO GEOGRÁFICO AGUSTÍN CODAZZI </v>
          </cell>
          <cell r="AG368" t="str">
            <v>N-A</v>
          </cell>
          <cell r="AH368" t="str">
            <v>N-A</v>
          </cell>
          <cell r="AI368" t="str">
            <v>N-A</v>
          </cell>
          <cell r="AJ368" t="str">
            <v>NO</v>
          </cell>
          <cell r="AK368" t="str">
            <v>6 NO CONSTITUYÓ GARANTÍAS</v>
          </cell>
          <cell r="AL368" t="str">
            <v>N-A</v>
          </cell>
          <cell r="AM368" t="str">
            <v>N-A</v>
          </cell>
          <cell r="AN368" t="str">
            <v>N-A</v>
          </cell>
          <cell r="AO368" t="str">
            <v>N-A</v>
          </cell>
          <cell r="AP368" t="str">
            <v>SAF-SUBDIRECCION ADMINISTRATIVA Y FINANCIERA</v>
          </cell>
          <cell r="AQ368" t="str">
            <v>GRUPO DE CONTRATOS</v>
          </cell>
          <cell r="AR368" t="str">
            <v>OFICINA ASESORA JURIDICA</v>
          </cell>
          <cell r="AS368" t="str">
            <v>2 SUPERVISOR</v>
          </cell>
          <cell r="AT368" t="str">
            <v>4 CÉDULA DE EXTRANJERÍA</v>
          </cell>
          <cell r="AU368">
            <v>79058110</v>
          </cell>
          <cell r="AV368" t="str">
            <v>MANUEL AVILA OLARTE</v>
          </cell>
          <cell r="AW368">
            <v>115</v>
          </cell>
          <cell r="AX368">
            <v>3.8333333333333335</v>
          </cell>
          <cell r="AY368" t="str">
            <v>3 NO PACTADOS</v>
          </cell>
          <cell r="AZ368" t="str">
            <v>2 ADICIÓN EN TIEMPO (PRÓRROGAS)</v>
          </cell>
          <cell r="BA368">
            <v>2</v>
          </cell>
          <cell r="BB368">
            <v>0</v>
          </cell>
          <cell r="BD368">
            <v>180</v>
          </cell>
          <cell r="BE368" t="str">
            <v>29/12/2023-27/03/2024</v>
          </cell>
          <cell r="BF368">
            <v>45177</v>
          </cell>
          <cell r="BH368">
            <v>45177</v>
          </cell>
          <cell r="BI368">
            <v>45473</v>
          </cell>
          <cell r="BK368" t="str">
            <v>2. NO</v>
          </cell>
          <cell r="BN368" t="str">
            <v>2. NO</v>
          </cell>
          <cell r="BO368">
            <v>0</v>
          </cell>
          <cell r="BS368" t="str">
            <v>2023420501200003E</v>
          </cell>
          <cell r="BT368">
            <v>650000000</v>
          </cell>
          <cell r="BU368" t="str">
            <v>EDNA ROCIO CASTRO</v>
          </cell>
          <cell r="BV368" t="str">
            <v>https://www.secop.gov.co/CO1BusinessLine/Tendering/BuyerWorkArea/Index?DocUniqueIdentifier=CO1.BDOS.4904769</v>
          </cell>
          <cell r="BW368" t="str">
            <v>VIGENTE</v>
          </cell>
          <cell r="BY368" t="str">
            <v>https://community.secop.gov.co/Public/Tendering/OpportunityDetail/Index?noticeUID=CO1.NTC.4923672&amp;isFromPublicArea=True&amp;isModal=False</v>
          </cell>
          <cell r="BZ368" t="str">
            <v>Bogotá</v>
          </cell>
          <cell r="CA368" t="str">
            <v>D.C.</v>
          </cell>
          <cell r="CB368" t="str">
            <v>N-A</v>
          </cell>
          <cell r="CC368" t="str">
            <v>N-A</v>
          </cell>
          <cell r="CD368" t="str">
            <v>N-A</v>
          </cell>
          <cell r="CE368" t="str">
            <v>N-A</v>
          </cell>
          <cell r="CF368" t="str">
            <v>N-A</v>
          </cell>
          <cell r="CG368" t="str">
            <v>N-A</v>
          </cell>
          <cell r="CH368">
            <v>2023</v>
          </cell>
          <cell r="CI368" t="str">
            <v>POPULAR</v>
          </cell>
          <cell r="CJ368" t="str">
            <v>CORRIENTE</v>
          </cell>
          <cell r="CK368" t="str">
            <v>110-160-00028-7</v>
          </cell>
          <cell r="CL368" t="str">
            <v>N-A</v>
          </cell>
        </row>
        <row r="369">
          <cell r="A369" t="str">
            <v>NC-CI-004-2023</v>
          </cell>
          <cell r="B369" t="str">
            <v>2 NACIONAL</v>
          </cell>
          <cell r="C369" t="str">
            <v xml:space="preserve"> CD-NC-387-2023 </v>
          </cell>
          <cell r="D369">
            <v>4</v>
          </cell>
          <cell r="E369" t="str">
            <v>SERVICIOS POSTALES NACIONALES S.A.S</v>
          </cell>
          <cell r="F369">
            <v>45282</v>
          </cell>
          <cell r="G369" t="str">
            <v>Contratar la prestación de servicios postales para la recolección, clasificación, transporte y entrega de correspondencia, carga, en las modalidades de correo normal, certificado urbano nacional e internacional, servicios Post- Express, paquetería, encomienda nacional y demás envíos postales a Nivel Central de Parques Nacionales Naturales de Colombia.</v>
          </cell>
          <cell r="H369" t="str">
            <v>N-A</v>
          </cell>
          <cell r="I369" t="str">
            <v>2 CONTRATACIÓN DIRECTA</v>
          </cell>
          <cell r="J369" t="str">
            <v>20 OTROS</v>
          </cell>
          <cell r="K369" t="str">
            <v>INTERADMINISTRATIVO</v>
          </cell>
          <cell r="L369">
            <v>78102203</v>
          </cell>
          <cell r="M369" t="str">
            <v>49323-60923</v>
          </cell>
          <cell r="O369">
            <v>167123</v>
          </cell>
          <cell r="P369">
            <v>45287</v>
          </cell>
          <cell r="S369" t="str">
            <v>N-A</v>
          </cell>
          <cell r="T369">
            <v>0</v>
          </cell>
          <cell r="U369">
            <v>87021727</v>
          </cell>
          <cell r="X369" t="str">
            <v>2 PERSONA JURIDICA</v>
          </cell>
          <cell r="Y369" t="str">
            <v>1 NIT</v>
          </cell>
          <cell r="Z369" t="str">
            <v>N-A</v>
          </cell>
          <cell r="AA369">
            <v>900062917</v>
          </cell>
          <cell r="AB369" t="str">
            <v>10 DV 9</v>
          </cell>
          <cell r="AC369" t="str">
            <v>N-A</v>
          </cell>
          <cell r="AD369" t="str">
            <v>N-A</v>
          </cell>
          <cell r="AE369" t="str">
            <v>N-A</v>
          </cell>
          <cell r="AF369" t="str">
            <v>SERVICIOS POSTALES NACIONALES S.A.S</v>
          </cell>
          <cell r="AG369" t="str">
            <v>N-A</v>
          </cell>
          <cell r="AH369" t="str">
            <v>N-A</v>
          </cell>
          <cell r="AI369" t="str">
            <v>N-A</v>
          </cell>
          <cell r="AJ369" t="str">
            <v>NO</v>
          </cell>
          <cell r="AK369" t="str">
            <v>6 NO CONSTITUYÓ GARANTÍAS</v>
          </cell>
          <cell r="AL369" t="str">
            <v>N-A</v>
          </cell>
          <cell r="AM369" t="str">
            <v>N-A</v>
          </cell>
          <cell r="AN369" t="str">
            <v>N-A</v>
          </cell>
          <cell r="AO369" t="str">
            <v>N-A</v>
          </cell>
          <cell r="AP369" t="str">
            <v>SAF-SUBDIRECCION ADMINISTRATIVA Y FINANCIERA</v>
          </cell>
          <cell r="AQ369" t="str">
            <v>GRUPO DE CONTRATOS</v>
          </cell>
          <cell r="AR369" t="str">
            <v>GRUPO DE PROCESOS CORPORATIVOS</v>
          </cell>
          <cell r="AS369" t="str">
            <v>2 SUPERVISOR</v>
          </cell>
          <cell r="AT369" t="str">
            <v>4 CÉDULA DE EXTRANJERÍA</v>
          </cell>
          <cell r="AU369">
            <v>65586489</v>
          </cell>
          <cell r="AV369" t="str">
            <v>SANDRA LOZANO OYUELA</v>
          </cell>
          <cell r="AW369">
            <v>709</v>
          </cell>
          <cell r="AX369">
            <v>23.633333333333333</v>
          </cell>
          <cell r="AY369" t="str">
            <v>3 NO PACTADOS</v>
          </cell>
          <cell r="AZ369" t="str">
            <v>4 NO SE HA ADICIONADO NI EN VALOR y EN TIEMPO</v>
          </cell>
          <cell r="BF369">
            <v>45287</v>
          </cell>
          <cell r="BH369">
            <v>45287</v>
          </cell>
          <cell r="BI369">
            <v>45991</v>
          </cell>
          <cell r="BK369" t="str">
            <v>2. NO</v>
          </cell>
          <cell r="BN369" t="str">
            <v>2. NO</v>
          </cell>
          <cell r="BS369" t="str">
            <v>2023420501200004E</v>
          </cell>
          <cell r="BT369">
            <v>87021727</v>
          </cell>
          <cell r="BU369" t="str">
            <v>EDNA ROCIO CASTRO</v>
          </cell>
          <cell r="BV369" t="str">
            <v>https://www.secop.gov.co/CO1BusinessLine/Tendering/BuyerWorkArea/Index?docUniqueIdentifier=CO1.BDOS.5289075</v>
          </cell>
          <cell r="BW369" t="str">
            <v>VIGENTE</v>
          </cell>
          <cell r="BY369" t="str">
            <v>https://community.secop.gov.co/Public/Tendering/OpportunityDetail/Index?noticeUID=CO1.NTC.5319967&amp;isFromPublicArea=True&amp;isModal=False</v>
          </cell>
          <cell r="BZ369" t="str">
            <v>Bogotá</v>
          </cell>
          <cell r="CA369" t="str">
            <v>D.C.</v>
          </cell>
          <cell r="CB369" t="str">
            <v>N-A</v>
          </cell>
          <cell r="CC369" t="str">
            <v>N-A</v>
          </cell>
          <cell r="CD369" t="str">
            <v>N-A</v>
          </cell>
          <cell r="CE369" t="str">
            <v>N-A</v>
          </cell>
          <cell r="CF369" t="str">
            <v>N-A</v>
          </cell>
          <cell r="CG369" t="str">
            <v>N-A</v>
          </cell>
          <cell r="CH369">
            <v>2023</v>
          </cell>
        </row>
        <row r="370">
          <cell r="A370" t="str">
            <v>NC-CSUM-001-2023</v>
          </cell>
          <cell r="B370" t="str">
            <v>2 NACIONAL</v>
          </cell>
          <cell r="C370" t="str">
            <v>IPMC-NC-001-2023</v>
          </cell>
          <cell r="D370">
            <v>1</v>
          </cell>
          <cell r="E370" t="str">
            <v>PUBBLICA S.A.S.</v>
          </cell>
          <cell r="F370">
            <v>44950</v>
          </cell>
          <cell r="G370" t="str">
            <v>Suministro de tiquetes aéreos en rutas nacionales para el desplazamiento de los funcionarios y contratistas de PNNC en cumplimiento de las metas institucionales relacionadas con la conservación de la biodiversidad y sus servicios ecosistémicos y el fortalecimiento de la capacidad institucional de PNNC.</v>
          </cell>
          <cell r="H370" t="str">
            <v>N-A</v>
          </cell>
          <cell r="I370" t="str">
            <v>5 MÍNIMA CUANTÍA</v>
          </cell>
          <cell r="J370" t="str">
            <v>3 COMPRAVENTA y/o SUMINISTRO</v>
          </cell>
          <cell r="K370" t="str">
            <v>SUMINISTRO</v>
          </cell>
          <cell r="L370">
            <v>78111500</v>
          </cell>
          <cell r="M370">
            <v>1223</v>
          </cell>
          <cell r="O370">
            <v>3323</v>
          </cell>
          <cell r="P370">
            <v>44950</v>
          </cell>
          <cell r="S370" t="str">
            <v>N-A</v>
          </cell>
          <cell r="T370">
            <v>0</v>
          </cell>
          <cell r="U370">
            <v>52000000</v>
          </cell>
          <cell r="V370" t="str">
            <v>Cincuenta y dos millones pesos</v>
          </cell>
          <cell r="X370" t="str">
            <v>2 PERSONA JURIDICA</v>
          </cell>
          <cell r="Y370" t="str">
            <v>1 NIT</v>
          </cell>
          <cell r="Z370" t="str">
            <v>N-A</v>
          </cell>
          <cell r="AA370">
            <v>800064773</v>
          </cell>
          <cell r="AB370" t="str">
            <v>2 DV 1</v>
          </cell>
          <cell r="AC370" t="str">
            <v>N-A</v>
          </cell>
          <cell r="AD370" t="str">
            <v>N-A</v>
          </cell>
          <cell r="AE370" t="str">
            <v>N-A</v>
          </cell>
          <cell r="AF370" t="str">
            <v>PUBBLICA S.A.S.</v>
          </cell>
          <cell r="AG370" t="str">
            <v>N-A</v>
          </cell>
          <cell r="AH370" t="str">
            <v>N-A</v>
          </cell>
          <cell r="AI370" t="str">
            <v>N-A</v>
          </cell>
          <cell r="AJ370" t="str">
            <v>SI</v>
          </cell>
          <cell r="AK370" t="str">
            <v>1 PÓLIZA</v>
          </cell>
          <cell r="AL370" t="str">
            <v>8 MUNDIAL SEGUROS</v>
          </cell>
          <cell r="AM370" t="str">
            <v>46 CUMPLIM+ ESTABIL_CALIDAD D OBRA+ PAGO D SALARIOS_PRESTAC SOC LEGALES</v>
          </cell>
          <cell r="AN370">
            <v>44951</v>
          </cell>
          <cell r="AO370" t="str">
            <v>BCH-100024557</v>
          </cell>
          <cell r="AP370" t="str">
            <v>SAF-SUBDIRECCION ADMINISTRATIVA Y FINANCIERA</v>
          </cell>
          <cell r="AQ370" t="str">
            <v>GRUPO DE CONTRATOS</v>
          </cell>
          <cell r="AR370" t="str">
            <v>GRUPO DE PROCESOS CORPORATIVOS</v>
          </cell>
          <cell r="AS370" t="str">
            <v>2 SUPERVISOR</v>
          </cell>
          <cell r="AT370" t="str">
            <v>4 CÉDULA DE EXTRANJERÍA</v>
          </cell>
          <cell r="AU370">
            <v>65586489</v>
          </cell>
          <cell r="AV370" t="str">
            <v>SANDRA LOZANO OYUELA</v>
          </cell>
          <cell r="AW370">
            <v>90</v>
          </cell>
          <cell r="AX370">
            <v>3</v>
          </cell>
          <cell r="AY370" t="str">
            <v>3 NO PACTADOS</v>
          </cell>
          <cell r="AZ370" t="str">
            <v>4 NO SE HA ADICIONADO NI EN VALOR y EN TIEMPO</v>
          </cell>
          <cell r="BA370">
            <v>0</v>
          </cell>
          <cell r="BB370">
            <v>0</v>
          </cell>
          <cell r="BF370">
            <v>44950</v>
          </cell>
          <cell r="BH370">
            <v>44951</v>
          </cell>
          <cell r="BI370">
            <v>45040</v>
          </cell>
          <cell r="BK370" t="str">
            <v>2. NO</v>
          </cell>
          <cell r="BN370" t="str">
            <v>2. NO</v>
          </cell>
          <cell r="BO370">
            <v>0</v>
          </cell>
          <cell r="BS370" t="str">
            <v>2023420501100001E</v>
          </cell>
          <cell r="BT370">
            <v>52000000</v>
          </cell>
          <cell r="BU370" t="str">
            <v>LEIDY MARCELA GARAVITO ROMERO</v>
          </cell>
          <cell r="BV370" t="str">
            <v>https://www.secop.gov.co/CO1BusinessLine/Tendering/BuyerWorkArea/Index?docUniqueIdentifier=CO1.BDOS.3737125</v>
          </cell>
          <cell r="BW370" t="str">
            <v>VIGENTE</v>
          </cell>
          <cell r="BX370" t="str">
            <v>N-A</v>
          </cell>
          <cell r="BY370" t="str">
            <v>https://community.secop.gov.co/Public/Tendering/OpportunityDetail/Index?noticeUID=CO1.NTC.3747694&amp;isFromPublicArea=True&amp;isModal=False</v>
          </cell>
          <cell r="BZ370" t="str">
            <v>Bogotá</v>
          </cell>
          <cell r="CA370" t="str">
            <v>D.C.</v>
          </cell>
          <cell r="CB370" t="str">
            <v>N-A</v>
          </cell>
          <cell r="CC370" t="str">
            <v>N-A</v>
          </cell>
          <cell r="CD370" t="str">
            <v>N-A</v>
          </cell>
          <cell r="CE370" t="str">
            <v>N-A</v>
          </cell>
          <cell r="CF370" t="str">
            <v>N-A</v>
          </cell>
          <cell r="CG370" t="str">
            <v>N-A</v>
          </cell>
          <cell r="CH370">
            <v>2023</v>
          </cell>
          <cell r="CL370" t="str">
            <v>N-A</v>
          </cell>
        </row>
        <row r="371">
          <cell r="A371" t="str">
            <v>NC-CSUM-002-2023</v>
          </cell>
          <cell r="B371" t="str">
            <v>2 NACIONAL</v>
          </cell>
          <cell r="C371" t="str">
            <v>SEL-ABREV-SI-001-2023</v>
          </cell>
          <cell r="D371">
            <v>2</v>
          </cell>
          <cell r="E371" t="str">
            <v>SUBATOURS SAS</v>
          </cell>
          <cell r="F371">
            <v>45029</v>
          </cell>
          <cell r="G371" t="str">
            <v>Suministro de tiquetes aéreos, en rutas nacionales e internacionales para el desplazamiento de funcionarios y contratistas de Parques Nacionales Naturales de Colombia.</v>
          </cell>
          <cell r="H371" t="str">
            <v>N-A</v>
          </cell>
          <cell r="I371" t="str">
            <v>4 SELECCIÓN ABREVIADA</v>
          </cell>
          <cell r="J371" t="str">
            <v>3 COMPRAVENTA y/o SUMINISTRO</v>
          </cell>
          <cell r="K371" t="str">
            <v>SUMINISTRO</v>
          </cell>
          <cell r="L371">
            <v>90121500</v>
          </cell>
          <cell r="M371">
            <v>37923</v>
          </cell>
          <cell r="O371">
            <v>44123</v>
          </cell>
          <cell r="P371">
            <v>45030</v>
          </cell>
          <cell r="S371" t="str">
            <v>N-A</v>
          </cell>
          <cell r="T371">
            <v>0</v>
          </cell>
          <cell r="U371">
            <v>1527733031</v>
          </cell>
          <cell r="V371" t="str">
            <v>Mil quinientos veintisiete millones setecientos treinta y tres mil treinta y un pesos</v>
          </cell>
          <cell r="X371" t="str">
            <v>2 PERSONA JURIDICA</v>
          </cell>
          <cell r="Y371" t="str">
            <v>1 NIT</v>
          </cell>
          <cell r="Z371" t="str">
            <v>N-A</v>
          </cell>
          <cell r="AA371">
            <v>800075003</v>
          </cell>
          <cell r="AB371" t="str">
            <v>7 DV 6</v>
          </cell>
          <cell r="AC371" t="str">
            <v>N-A</v>
          </cell>
          <cell r="AD371" t="str">
            <v>N-A</v>
          </cell>
          <cell r="AE371" t="str">
            <v>N-A</v>
          </cell>
          <cell r="AF371" t="str">
            <v>SUBATOURS SAS</v>
          </cell>
          <cell r="AG371" t="str">
            <v>N-A</v>
          </cell>
          <cell r="AH371" t="str">
            <v>N-A</v>
          </cell>
          <cell r="AI371" t="str">
            <v>N-A</v>
          </cell>
          <cell r="AJ371" t="str">
            <v>SI</v>
          </cell>
          <cell r="AK371" t="str">
            <v>1 PÓLIZA</v>
          </cell>
          <cell r="AL371" t="str">
            <v>16 BERKLEY INTERNATIONAL SEGUROS COLOMBIA</v>
          </cell>
          <cell r="AM371" t="str">
            <v>46 CUMPLIM+ ESTABIL_CALIDAD D OBRA+ PAGO D SALARIOS_PRESTAC SOC LEGALES</v>
          </cell>
          <cell r="AN371">
            <v>45030</v>
          </cell>
          <cell r="AO371">
            <v>66286</v>
          </cell>
          <cell r="AP371" t="str">
            <v>SAF-SUBDIRECCION ADMINISTRATIVA Y FINANCIERA</v>
          </cell>
          <cell r="AQ371" t="str">
            <v>GRUPO DE CONTRATOS</v>
          </cell>
          <cell r="AR371" t="str">
            <v>GRUPO DE PROCESOS CORPORATIVOS</v>
          </cell>
          <cell r="AS371" t="str">
            <v>2 SUPERVISOR</v>
          </cell>
          <cell r="AT371" t="str">
            <v>4 CÉDULA DE EXTRANJERÍA</v>
          </cell>
          <cell r="AU371">
            <v>65586489</v>
          </cell>
          <cell r="AV371" t="str">
            <v>SANDRA LOZANO OYUELA</v>
          </cell>
          <cell r="AW371">
            <v>257</v>
          </cell>
          <cell r="AX371">
            <v>8.5666666666666664</v>
          </cell>
          <cell r="AY371" t="str">
            <v>3 NO PACTADOS</v>
          </cell>
          <cell r="AZ371" t="str">
            <v>4 NO SE HA ADICIONADO NI EN VALOR y EN TIEMPO</v>
          </cell>
          <cell r="BA371">
            <v>0</v>
          </cell>
          <cell r="BB371">
            <v>0</v>
          </cell>
          <cell r="BF371">
            <v>45030</v>
          </cell>
          <cell r="BH371">
            <v>45034</v>
          </cell>
          <cell r="BI371">
            <v>45291</v>
          </cell>
          <cell r="BK371" t="str">
            <v>2. NO</v>
          </cell>
          <cell r="BN371" t="str">
            <v>2. NO</v>
          </cell>
          <cell r="BO371">
            <v>0</v>
          </cell>
          <cell r="BS371" t="str">
            <v>2023420501100002E</v>
          </cell>
          <cell r="BT371">
            <v>1527733031</v>
          </cell>
          <cell r="BU371" t="str">
            <v>ALFONSO DAVID ORTIZ</v>
          </cell>
          <cell r="BV371" t="str">
            <v>https://www.secop.gov.co/CO1BusinessLine/Tendering/BuyerWorkArea/Index?docUniqueIdentifier=CO1.BDOS.4153374</v>
          </cell>
          <cell r="BW371" t="str">
            <v>VIGENTE</v>
          </cell>
          <cell r="BX371" t="str">
            <v>N-A</v>
          </cell>
          <cell r="BY371" t="str">
            <v>https://community.secop.gov.co/Public/Tendering/OpportunityDetail/Index?noticeUID=CO1.NTC.4205424&amp;isFromPublicArea=True&amp;isModal=False</v>
          </cell>
          <cell r="BZ371" t="str">
            <v>Bogotá</v>
          </cell>
          <cell r="CA371" t="str">
            <v>D.C.</v>
          </cell>
          <cell r="CB371">
            <v>45034</v>
          </cell>
          <cell r="CC371" t="str">
            <v>N-A</v>
          </cell>
          <cell r="CD371" t="str">
            <v>N-A</v>
          </cell>
          <cell r="CE371" t="str">
            <v>N-A</v>
          </cell>
          <cell r="CF371" t="str">
            <v>N-A</v>
          </cell>
          <cell r="CG371" t="str">
            <v>N-A</v>
          </cell>
          <cell r="CH371">
            <v>2023</v>
          </cell>
          <cell r="CI371" t="str">
            <v>DAVIVIENDA</v>
          </cell>
          <cell r="CJ371" t="str">
            <v>CORRIENTE</v>
          </cell>
          <cell r="CK371" t="str">
            <v>0000000587000712</v>
          </cell>
          <cell r="CL371" t="str">
            <v>N-A</v>
          </cell>
        </row>
        <row r="372">
          <cell r="A372" t="str">
            <v>NC-CSUM-003-2023</v>
          </cell>
          <cell r="B372" t="str">
            <v>2 NACIONAL</v>
          </cell>
          <cell r="C372" t="str">
            <v>IPMC-NC-003-2023</v>
          </cell>
          <cell r="D372">
            <v>3</v>
          </cell>
          <cell r="E372" t="str">
            <v>INNCET SAS</v>
          </cell>
          <cell r="F372">
            <v>45057</v>
          </cell>
          <cell r="G372" t="str">
            <v>Suministro de consumibles de impresión que permitan fortalecer la capacidad institucional en el Nivel Central de PNNC</v>
          </cell>
          <cell r="H372" t="str">
            <v>N-A</v>
          </cell>
          <cell r="I372" t="str">
            <v>5 MÍNIMA CUANTÍA</v>
          </cell>
          <cell r="J372" t="str">
            <v>3 COMPRAVENTA y/o SUMINISTRO</v>
          </cell>
          <cell r="K372" t="str">
            <v>SUMINISTRO</v>
          </cell>
          <cell r="L372">
            <v>44103105</v>
          </cell>
          <cell r="M372">
            <v>39323</v>
          </cell>
          <cell r="O372">
            <v>53923</v>
          </cell>
          <cell r="P372">
            <v>45058</v>
          </cell>
          <cell r="S372" t="str">
            <v>N-A</v>
          </cell>
          <cell r="T372">
            <v>0</v>
          </cell>
          <cell r="U372">
            <v>52000000</v>
          </cell>
          <cell r="V372" t="str">
            <v>Cincuenta y dos millones pesos</v>
          </cell>
          <cell r="X372" t="str">
            <v>2 PERSONA JURIDICA</v>
          </cell>
          <cell r="Y372" t="str">
            <v>1 NIT</v>
          </cell>
          <cell r="Z372" t="str">
            <v>N-A</v>
          </cell>
          <cell r="AA372">
            <v>900904038</v>
          </cell>
          <cell r="AB372" t="str">
            <v>5 DV 4</v>
          </cell>
          <cell r="AC372" t="str">
            <v>N-A</v>
          </cell>
          <cell r="AD372" t="str">
            <v>N-A</v>
          </cell>
          <cell r="AE372" t="str">
            <v>N-A</v>
          </cell>
          <cell r="AF372" t="str">
            <v>INNCET SAS</v>
          </cell>
          <cell r="AG372" t="str">
            <v>N-A</v>
          </cell>
          <cell r="AH372" t="str">
            <v>N-A</v>
          </cell>
          <cell r="AI372" t="str">
            <v>N-A</v>
          </cell>
          <cell r="AJ372" t="str">
            <v>SI</v>
          </cell>
          <cell r="AK372" t="str">
            <v>1 PÓLIZA</v>
          </cell>
          <cell r="AL372" t="str">
            <v>12 SEGUROS DEL ESTADO</v>
          </cell>
          <cell r="AM372" t="str">
            <v>46 CUMPLIM+ ESTABIL_CALIDAD D OBRA+ PAGO D SALARIOS_PRESTAC SOC LEGALES</v>
          </cell>
          <cell r="AN372">
            <v>45058</v>
          </cell>
          <cell r="AO372" t="str">
            <v>21-46-101068361</v>
          </cell>
          <cell r="AP372" t="str">
            <v>SAF-SUBDIRECCION ADMINISTRATIVA Y FINANCIERA</v>
          </cell>
          <cell r="AQ372" t="str">
            <v>GRUPO DE CONTRATOS</v>
          </cell>
          <cell r="AR372" t="str">
            <v>GRUPO DE PROCESOS CORPORATIVOS</v>
          </cell>
          <cell r="AS372" t="str">
            <v>2 SUPERVISOR</v>
          </cell>
          <cell r="AT372" t="str">
            <v>4 CÉDULA DE EXTRANJERÍA</v>
          </cell>
          <cell r="AU372">
            <v>65586489</v>
          </cell>
          <cell r="AV372" t="str">
            <v>SANDRA LOZANO OYUELA</v>
          </cell>
          <cell r="AW372">
            <v>199</v>
          </cell>
          <cell r="AX372">
            <v>6.6333333333333337</v>
          </cell>
          <cell r="AY372" t="str">
            <v>3 NO PACTADOS</v>
          </cell>
          <cell r="AZ372" t="str">
            <v>4 NO SE HA ADICIONADO NI EN VALOR y EN TIEMPO</v>
          </cell>
          <cell r="BA372">
            <v>0</v>
          </cell>
          <cell r="BB372">
            <v>0</v>
          </cell>
          <cell r="BF372">
            <v>45058</v>
          </cell>
          <cell r="BH372">
            <v>45058</v>
          </cell>
          <cell r="BI372">
            <v>45260</v>
          </cell>
          <cell r="BK372" t="str">
            <v>2. NO</v>
          </cell>
          <cell r="BN372" t="str">
            <v>2. NO</v>
          </cell>
          <cell r="BO372">
            <v>0</v>
          </cell>
          <cell r="BS372" t="str">
            <v>2023420501100003E</v>
          </cell>
          <cell r="BT372">
            <v>52000000</v>
          </cell>
          <cell r="BU372" t="str">
            <v>ALFONSO DAVID ORTIZ</v>
          </cell>
          <cell r="BV372" t="str">
            <v>https://www.secop.gov.co/CO1BusinessLine/Tendering/BuyerWorkArea/Index?docUniqueIdentifier=CO1.BDOS.4297836</v>
          </cell>
          <cell r="BW372" t="str">
            <v>VIGENTE</v>
          </cell>
          <cell r="BX372" t="str">
            <v>N-A</v>
          </cell>
          <cell r="BY372" t="str">
            <v>https://community.secop.gov.co/Public/Tendering/OpportunityDetail/Index?noticeUID=CO1.NTC.4305184&amp;isFromPublicArea=True&amp;isModal=False</v>
          </cell>
          <cell r="BZ372" t="str">
            <v>Bogotá</v>
          </cell>
          <cell r="CA372" t="str">
            <v>D.C.</v>
          </cell>
          <cell r="CB372">
            <v>45058</v>
          </cell>
          <cell r="CC372" t="str">
            <v>N-A</v>
          </cell>
          <cell r="CD372" t="str">
            <v>N-A</v>
          </cell>
          <cell r="CE372" t="str">
            <v>N-A</v>
          </cell>
          <cell r="CF372" t="str">
            <v>N-A</v>
          </cell>
          <cell r="CG372" t="str">
            <v>N-A</v>
          </cell>
          <cell r="CH372">
            <v>2023</v>
          </cell>
          <cell r="CI372" t="str">
            <v>BBVA</v>
          </cell>
          <cell r="CJ372" t="str">
            <v>AHORROS</v>
          </cell>
          <cell r="CK372" t="str">
            <v>142504281</v>
          </cell>
          <cell r="CL372" t="str">
            <v>N-A</v>
          </cell>
        </row>
        <row r="373">
          <cell r="A373" t="str">
            <v>NC-CSUM-004-2023</v>
          </cell>
          <cell r="B373" t="str">
            <v>2 NACIONAL</v>
          </cell>
          <cell r="C373" t="str">
            <v>IPMC-NC-005-2023</v>
          </cell>
          <cell r="D373">
            <v>4</v>
          </cell>
          <cell r="E373" t="str">
            <v>THOMAS SIGNE SOLUCIONES TECNOLOGICAS GLOBALES S.A.S.</v>
          </cell>
          <cell r="F373">
            <v>45084</v>
          </cell>
          <cell r="G373" t="str">
            <v>Suministro de certificados digitales de función pública con sus respectivos dispositivos de almacenamiento criptográfico y soporte técnico, para los usuarios del aplicativo Sistema Integrado de Información Financiera - SIIF NACION, aplicativo de Gestión Documental (ORFEO) y Suministro de certificado de firma digital de persona jurídica contribuyendo al cumplimiento del fortalecimiento de la capacidad institucional.</v>
          </cell>
          <cell r="H373" t="str">
            <v>N-A</v>
          </cell>
          <cell r="I373" t="str">
            <v>5 MÍNIMA CUANTÍA</v>
          </cell>
          <cell r="J373" t="str">
            <v>3 COMPRAVENTA y/o SUMINISTRO</v>
          </cell>
          <cell r="K373" t="str">
            <v>SUMINISTRO</v>
          </cell>
          <cell r="L373">
            <v>32131023</v>
          </cell>
          <cell r="M373">
            <v>40523</v>
          </cell>
          <cell r="O373">
            <v>61123</v>
          </cell>
          <cell r="P373">
            <v>45085</v>
          </cell>
          <cell r="S373" t="str">
            <v>N-A</v>
          </cell>
          <cell r="T373">
            <v>0</v>
          </cell>
          <cell r="U373">
            <v>12298650</v>
          </cell>
          <cell r="V373" t="str">
            <v>Doce millones doscientos noventa y ocho mil seiscientos cincuenta pesos</v>
          </cell>
          <cell r="X373" t="str">
            <v>2 PERSONA JURIDICA</v>
          </cell>
          <cell r="Y373" t="str">
            <v>1 NIT</v>
          </cell>
          <cell r="Z373" t="str">
            <v>N-A</v>
          </cell>
          <cell r="AA373">
            <v>900962071</v>
          </cell>
          <cell r="AB373" t="str">
            <v>6 DV 5</v>
          </cell>
          <cell r="AC373" t="str">
            <v>N-A</v>
          </cell>
          <cell r="AD373" t="str">
            <v>N-A</v>
          </cell>
          <cell r="AE373" t="str">
            <v>N-A</v>
          </cell>
          <cell r="AF373" t="str">
            <v>THOMAS SIGNE SOLUCIONES TECNOLOGICAS GLOBALES S.A.S.</v>
          </cell>
          <cell r="AG373" t="str">
            <v>N-A</v>
          </cell>
          <cell r="AH373" t="str">
            <v>N-A</v>
          </cell>
          <cell r="AI373" t="str">
            <v>N-A</v>
          </cell>
          <cell r="AJ373" t="str">
            <v>SI</v>
          </cell>
          <cell r="AK373" t="str">
            <v>1 PÓLIZA</v>
          </cell>
          <cell r="AL373" t="str">
            <v>12 SEGUROS DEL ESTADO</v>
          </cell>
          <cell r="AM373" t="str">
            <v>46 CUMPLIM+ ESTABIL_CALIDAD D OBRA+ PAGO D SALARIOS_PRESTAC SOC LEGALES</v>
          </cell>
          <cell r="AN373">
            <v>45090</v>
          </cell>
          <cell r="AO373" t="str">
            <v>33-44-101239191</v>
          </cell>
          <cell r="AP373" t="str">
            <v>SAF-SUBDIRECCION ADMINISTRATIVA Y FINANCIERA</v>
          </cell>
          <cell r="AQ373" t="str">
            <v>GRUPO DE CONTRATOS</v>
          </cell>
          <cell r="AR373" t="str">
            <v>GRUPO DE TECNOLOGÍAS DE LA INFORMACIÓN Y LAS COMUNICACIONES</v>
          </cell>
          <cell r="AS373" t="str">
            <v>2 SUPERVISOR</v>
          </cell>
          <cell r="AT373" t="str">
            <v>4 CÉDULA DE EXTRANJERÍA</v>
          </cell>
          <cell r="AU373">
            <v>79245176</v>
          </cell>
          <cell r="AV373" t="str">
            <v>CARLOS ARTURO SAENZ BARON</v>
          </cell>
          <cell r="AW373">
            <v>201</v>
          </cell>
          <cell r="AX373">
            <v>6.7</v>
          </cell>
          <cell r="AY373" t="str">
            <v>3 NO PACTADOS</v>
          </cell>
          <cell r="AZ373" t="str">
            <v>4 NO SE HA ADICIONADO NI EN VALOR y EN TIEMPO</v>
          </cell>
          <cell r="BA373">
            <v>0</v>
          </cell>
          <cell r="BB373">
            <v>0</v>
          </cell>
          <cell r="BF373">
            <v>45085</v>
          </cell>
          <cell r="BH373">
            <v>45092</v>
          </cell>
          <cell r="BI373">
            <v>45291</v>
          </cell>
          <cell r="BK373" t="str">
            <v>2. NO</v>
          </cell>
          <cell r="BN373" t="str">
            <v>2. NO</v>
          </cell>
          <cell r="BO373">
            <v>0</v>
          </cell>
          <cell r="BS373" t="str">
            <v>2023420501100005E</v>
          </cell>
          <cell r="BT373">
            <v>12298650</v>
          </cell>
          <cell r="BU373" t="str">
            <v>LUZ JANETH VILLALBA SUAREZ</v>
          </cell>
          <cell r="BV373" t="str">
            <v>https://www.secop.gov.co/CO1BusinessLine/Tendering/BuyerWorkArea/Index?docUniqueIdentifier=CO1.BDOS.4413443</v>
          </cell>
          <cell r="BW373" t="str">
            <v>VIGENTE</v>
          </cell>
          <cell r="BY373" t="str">
            <v>https://community.secop.gov.co/Public/Tendering/OpportunityDetail/Index?noticeUID=CO1.NTC.4448386&amp;isFromPublicArea=True&amp;isModal=False</v>
          </cell>
          <cell r="BZ373" t="str">
            <v>Bogotá</v>
          </cell>
          <cell r="CA373" t="str">
            <v>D.C.</v>
          </cell>
          <cell r="CB373">
            <v>45092</v>
          </cell>
          <cell r="CC373" t="str">
            <v>N-A</v>
          </cell>
          <cell r="CD373" t="str">
            <v>N-A</v>
          </cell>
          <cell r="CE373" t="str">
            <v>N-A</v>
          </cell>
          <cell r="CF373" t="str">
            <v>N-A</v>
          </cell>
          <cell r="CG373" t="str">
            <v>N-A</v>
          </cell>
          <cell r="CH373">
            <v>2023</v>
          </cell>
          <cell r="CI373" t="str">
            <v>BOGOTA</v>
          </cell>
          <cell r="CJ373" t="str">
            <v>CORRIENTE</v>
          </cell>
          <cell r="CK373">
            <v>95758504</v>
          </cell>
          <cell r="CL373" t="str">
            <v>N-A</v>
          </cell>
        </row>
        <row r="374">
          <cell r="A374" t="str">
            <v>NC-CSUM-005-2023</v>
          </cell>
          <cell r="B374" t="str">
            <v>2 NACIONAL</v>
          </cell>
          <cell r="C374" t="str">
            <v>IPMC-NC-006-2023</v>
          </cell>
          <cell r="D374">
            <v>5</v>
          </cell>
          <cell r="E374" t="str">
            <v>GRUPO ARKS PREMIER SAS</v>
          </cell>
          <cell r="F374">
            <v>45086</v>
          </cell>
          <cell r="G374" t="str">
            <v>Adquirir productos elaborados a partir de impresión digital de gran formato de material de educación, divulgación y señalización en Parques Nacionales Naturales de Colombia.</v>
          </cell>
          <cell r="H374" t="str">
            <v>N-A</v>
          </cell>
          <cell r="I374" t="str">
            <v>5 MÍNIMA CUANTÍA</v>
          </cell>
          <cell r="J374" t="str">
            <v>3 COMPRAVENTA y/o SUMINISTRO</v>
          </cell>
          <cell r="K374" t="str">
            <v>SUMINISTRO</v>
          </cell>
          <cell r="L374">
            <v>32131023</v>
          </cell>
          <cell r="M374">
            <v>41623</v>
          </cell>
          <cell r="O374">
            <v>62023</v>
          </cell>
          <cell r="P374">
            <v>45086</v>
          </cell>
          <cell r="S374" t="str">
            <v>N-A</v>
          </cell>
          <cell r="T374">
            <v>0</v>
          </cell>
          <cell r="U374">
            <v>45000000</v>
          </cell>
          <cell r="V374" t="str">
            <v>Cuarenta y cinco millones de pesos</v>
          </cell>
          <cell r="X374" t="str">
            <v>2 PERSONA JURIDICA</v>
          </cell>
          <cell r="Y374" t="str">
            <v>1 NIT</v>
          </cell>
          <cell r="Z374" t="str">
            <v>N-A</v>
          </cell>
          <cell r="AA374">
            <v>900684554</v>
          </cell>
          <cell r="AB374" t="str">
            <v xml:space="preserve">9 DV 8 </v>
          </cell>
          <cell r="AC374" t="str">
            <v>N-A</v>
          </cell>
          <cell r="AD374" t="str">
            <v>N-A</v>
          </cell>
          <cell r="AE374" t="str">
            <v>N-A</v>
          </cell>
          <cell r="AF374" t="str">
            <v>GRUPO ARKS PREMIER SAS</v>
          </cell>
          <cell r="AG374" t="str">
            <v>N-A</v>
          </cell>
          <cell r="AH374" t="str">
            <v>N-A</v>
          </cell>
          <cell r="AI374" t="str">
            <v>N-A</v>
          </cell>
          <cell r="AJ374" t="str">
            <v>SI</v>
          </cell>
          <cell r="AK374" t="str">
            <v>1 PÓLIZA</v>
          </cell>
          <cell r="AL374" t="str">
            <v>12 SEGUROS DEL ESTADO</v>
          </cell>
          <cell r="AM374" t="str">
            <v>46 CUMPLIM+ ESTABIL_CALIDAD D OBRA+ PAGO D SALARIOS_PRESTAC SOC LEGALES</v>
          </cell>
          <cell r="AN374">
            <v>45092</v>
          </cell>
          <cell r="AO374" t="str">
            <v>15-46-101034234</v>
          </cell>
          <cell r="AP374" t="str">
            <v>SAF-SUBDIRECCION ADMINISTRATIVA Y FINANCIERA</v>
          </cell>
          <cell r="AQ374" t="str">
            <v>GRUPO DE CONTRATOS</v>
          </cell>
          <cell r="AR374" t="str">
            <v>GRUPO DE COMUNICACIONES</v>
          </cell>
          <cell r="AS374" t="str">
            <v>2 SUPERVISOR</v>
          </cell>
          <cell r="AT374" t="str">
            <v>4 CÉDULA DE EXTRANJERÍA</v>
          </cell>
          <cell r="AU374">
            <v>79590259</v>
          </cell>
          <cell r="AV374" t="str">
            <v>JUAN CARLOS CUERVO LEON</v>
          </cell>
          <cell r="AW374">
            <v>192</v>
          </cell>
          <cell r="AX374">
            <v>6.4</v>
          </cell>
          <cell r="AY374" t="str">
            <v>3 NO PACTADOS</v>
          </cell>
          <cell r="AZ374" t="str">
            <v>4 NO SE HA ADICIONADO NI EN VALOR y EN TIEMPO</v>
          </cell>
          <cell r="BA374">
            <v>0</v>
          </cell>
          <cell r="BB374">
            <v>0</v>
          </cell>
          <cell r="BF374">
            <v>45086</v>
          </cell>
          <cell r="BH374">
            <v>45091</v>
          </cell>
          <cell r="BI374">
            <v>45280</v>
          </cell>
          <cell r="BK374" t="str">
            <v>2. NO</v>
          </cell>
          <cell r="BN374" t="str">
            <v>2. NO</v>
          </cell>
          <cell r="BO374">
            <v>0</v>
          </cell>
          <cell r="BS374" t="str">
            <v>2023420501100006E</v>
          </cell>
          <cell r="BT374">
            <v>45000000</v>
          </cell>
          <cell r="BU374" t="str">
            <v>EDNA ROCIO CASTRO</v>
          </cell>
          <cell r="BV374" t="str">
            <v>https://www.secop.gov.co/CO1BusinessLine/Tendering/BuyerWorkArea/Index?docUniqueIdentifier=CO1.BDOS.4439490</v>
          </cell>
          <cell r="BW374" t="str">
            <v>VIGENTE</v>
          </cell>
          <cell r="BY374" t="str">
            <v>https://community.secop.gov.co/Public/Tendering/OpportunityDetail/Index?noticeUID=CO1.NTC.4462382&amp;isFromPublicArea=True&amp;isModal=False</v>
          </cell>
          <cell r="BZ374" t="str">
            <v>Bogotá</v>
          </cell>
          <cell r="CA374" t="str">
            <v>D.C.</v>
          </cell>
          <cell r="CB374" t="str">
            <v>14/06/2023-15/06/2023</v>
          </cell>
          <cell r="CC374" t="str">
            <v>N-A</v>
          </cell>
          <cell r="CD374" t="str">
            <v>N-A</v>
          </cell>
          <cell r="CE374" t="str">
            <v>N-A</v>
          </cell>
          <cell r="CF374" t="str">
            <v>N-A</v>
          </cell>
          <cell r="CG374" t="str">
            <v>N-A</v>
          </cell>
          <cell r="CH374">
            <v>2023</v>
          </cell>
          <cell r="CI374" t="str">
            <v>BANCOLOMBIA</v>
          </cell>
          <cell r="CJ374" t="str">
            <v>AHORROS</v>
          </cell>
          <cell r="CK374">
            <v>62717431826</v>
          </cell>
          <cell r="CL374" t="str">
            <v>N-A</v>
          </cell>
        </row>
        <row r="375">
          <cell r="A375" t="str">
            <v>NC-CSUM-006-2023</v>
          </cell>
          <cell r="B375" t="str">
            <v>2 NACIONAL</v>
          </cell>
          <cell r="C375" t="str">
            <v>SEL-ABREV-SI-002-2023</v>
          </cell>
          <cell r="D375">
            <v>6</v>
          </cell>
          <cell r="E375" t="str">
            <v>JILBER ORLANDO BLANCO FORERO</v>
          </cell>
          <cell r="F375">
            <v>45197</v>
          </cell>
          <cell r="G375" t="str">
            <v>Suministro de uniformes para el posicionamiento institucional en el territorio dentro del sistema de Áreas Protegidas en el marco del control y vigilancia de PNNC.</v>
          </cell>
          <cell r="H375" t="str">
            <v>N-A</v>
          </cell>
          <cell r="I375" t="str">
            <v>4 SELECCIÓN ABREVIADA</v>
          </cell>
          <cell r="J375" t="str">
            <v>3 COMPRAVENTA y/o SUMINISTRO</v>
          </cell>
          <cell r="K375" t="str">
            <v>SUMINISTRO</v>
          </cell>
          <cell r="L375">
            <v>53101600</v>
          </cell>
          <cell r="M375">
            <v>50223</v>
          </cell>
          <cell r="O375">
            <v>115123</v>
          </cell>
          <cell r="P375">
            <v>45202</v>
          </cell>
          <cell r="S375" t="str">
            <v>N-A</v>
          </cell>
          <cell r="T375">
            <v>0</v>
          </cell>
          <cell r="U375">
            <v>832052363</v>
          </cell>
          <cell r="V375" t="str">
            <v>Ochocientos treinta y dos millones cincuenta y dos mil trescientos sesenta y tres pesos</v>
          </cell>
          <cell r="X375" t="str">
            <v>1 PERSONA NATURAL</v>
          </cell>
          <cell r="Y375" t="str">
            <v>3 CÉDULA DE CIUDADANÍA</v>
          </cell>
          <cell r="Z375">
            <v>79672077</v>
          </cell>
          <cell r="AA375" t="str">
            <v>N/A</v>
          </cell>
          <cell r="AB375" t="str">
            <v>11 NO SE DILIGENCIA INFORMACIÓN PARA ESTE FORMULARIO EN ESTE PERÍODO DE REPORTE</v>
          </cell>
          <cell r="AC375" t="str">
            <v>N-A</v>
          </cell>
          <cell r="AD375" t="str">
            <v>N-A</v>
          </cell>
          <cell r="AE375" t="str">
            <v>N-A</v>
          </cell>
          <cell r="AF375" t="str">
            <v>JILBER ORLANDO BLANCO FORERO</v>
          </cell>
          <cell r="AG375" t="str">
            <v>N-A</v>
          </cell>
          <cell r="AH375" t="str">
            <v>N-A</v>
          </cell>
          <cell r="AI375" t="str">
            <v>N-A</v>
          </cell>
          <cell r="AJ375" t="str">
            <v>SI</v>
          </cell>
          <cell r="AK375" t="str">
            <v>1 PÓLIZA</v>
          </cell>
          <cell r="AL375" t="str">
            <v>12 SEGUROS DEL ESTADO</v>
          </cell>
          <cell r="AM375" t="str">
            <v>46 CUMPLIM+ ESTABIL_CALIDAD D OBRA+ PAGO D SALARIOS_PRESTAC SOC LEGALES</v>
          </cell>
          <cell r="AN375">
            <v>45203</v>
          </cell>
          <cell r="AO375" t="str">
            <v>21-44-101426587</v>
          </cell>
          <cell r="AP375" t="str">
            <v>SAF-SUBDIRECCION ADMINISTRATIVA Y FINANCIERA</v>
          </cell>
          <cell r="AQ375" t="str">
            <v>GRUPO DE CONTRATOS</v>
          </cell>
          <cell r="AR375" t="str">
            <v>GRUPO DE PROCESOS CORPORATIVOS</v>
          </cell>
          <cell r="AS375" t="str">
            <v>2 SUPERVISOR</v>
          </cell>
          <cell r="AT375" t="str">
            <v>4 CÉDULA DE EXTRANJERÍA</v>
          </cell>
          <cell r="AU375">
            <v>65586489</v>
          </cell>
          <cell r="AV375" t="str">
            <v>SANDRA LOZANO OYUELA</v>
          </cell>
          <cell r="AW375">
            <v>90</v>
          </cell>
          <cell r="AX375">
            <v>3</v>
          </cell>
          <cell r="AY375" t="str">
            <v>3 NO PACTADOS</v>
          </cell>
          <cell r="AZ375" t="str">
            <v>2 ADICIÓN EN TIEMPO (PRÓRROGAS)</v>
          </cell>
          <cell r="BA375">
            <v>0</v>
          </cell>
          <cell r="BB375">
            <v>0</v>
          </cell>
          <cell r="BD375">
            <v>30</v>
          </cell>
          <cell r="BE375">
            <v>45288</v>
          </cell>
          <cell r="BF375">
            <v>45202</v>
          </cell>
          <cell r="BH375">
            <v>45204</v>
          </cell>
          <cell r="BI375">
            <v>45321</v>
          </cell>
          <cell r="BK375" t="str">
            <v>2. NO</v>
          </cell>
          <cell r="BN375" t="str">
            <v>2. NO</v>
          </cell>
          <cell r="BO375">
            <v>0</v>
          </cell>
          <cell r="BS375" t="str">
            <v>2023420501100007E</v>
          </cell>
          <cell r="BT375">
            <v>832052363</v>
          </cell>
          <cell r="BU375" t="str">
            <v>URIEL VALDERRAMA</v>
          </cell>
          <cell r="BV375" t="str">
            <v>https://www.secop.gov.co/CO1BusinessLine/Tendering/BuyerWorkArea/Index?docUniqueIdentifier=CO1.BDOS.4834333</v>
          </cell>
          <cell r="BW375" t="str">
            <v>VIGENTE</v>
          </cell>
          <cell r="BY375" t="str">
            <v>https://community.secop.gov.co/Public/Tendering/OpportunityDetail/Index?noticeUID=CO1.NTC.4926018&amp;isFromPublicArea=True&amp;isModal=False</v>
          </cell>
          <cell r="BZ375" t="str">
            <v>Bogotá</v>
          </cell>
          <cell r="CA375" t="str">
            <v>D.C.</v>
          </cell>
          <cell r="CB375">
            <v>45204</v>
          </cell>
          <cell r="CC375" t="str">
            <v>N-A</v>
          </cell>
          <cell r="CD375" t="str">
            <v>N-A</v>
          </cell>
          <cell r="CE375" t="str">
            <v>N-A</v>
          </cell>
          <cell r="CF375" t="str">
            <v>N-A</v>
          </cell>
          <cell r="CG375" t="str">
            <v>N-A</v>
          </cell>
          <cell r="CH375">
            <v>2023</v>
          </cell>
          <cell r="CL375" t="str">
            <v>N-A</v>
          </cell>
        </row>
        <row r="376">
          <cell r="A376" t="str">
            <v>NC-CCV-001-2023</v>
          </cell>
          <cell r="B376" t="str">
            <v>2 NACIONAL</v>
          </cell>
          <cell r="C376" t="str">
            <v>IPMC-NC-004-2023</v>
          </cell>
          <cell r="D376">
            <v>1</v>
          </cell>
          <cell r="E376" t="str">
            <v>GLOBALSAT COLOMBIA TELECOMUNICACIONES LTDA</v>
          </cell>
          <cell r="F376">
            <v>45078</v>
          </cell>
          <cell r="G376" t="str">
            <v>Adquisición de plan de datos para equipos de localización y comunicación por satélite con la suscripción del servicio de monitoreo, seguimiento y rastreo satelital, con visualización cartográfica web para cada uno de los equipos, en cumplimiento del Proyecto de Administración de las áreas del sistema de Parques Nacionales Naturales y Coordinación del sistema Nacional de áreas protegidas.</v>
          </cell>
          <cell r="H376" t="str">
            <v>N-A</v>
          </cell>
          <cell r="I376" t="str">
            <v>5 MÍNIMA CUANTÍA</v>
          </cell>
          <cell r="J376" t="str">
            <v>3 COMPRAVENTA y/o SUMINISTRO</v>
          </cell>
          <cell r="K376" t="str">
            <v>SUMINISTRO</v>
          </cell>
          <cell r="L376">
            <v>43191502</v>
          </cell>
          <cell r="M376">
            <v>38623</v>
          </cell>
          <cell r="O376">
            <v>60823</v>
          </cell>
          <cell r="P376">
            <v>45084</v>
          </cell>
          <cell r="S376" t="str">
            <v>N-A</v>
          </cell>
          <cell r="T376">
            <v>0</v>
          </cell>
          <cell r="U376">
            <v>13595810</v>
          </cell>
          <cell r="V376" t="str">
            <v>Trece millones quinientos noventa y cinco mil ochocientos diez pesos</v>
          </cell>
          <cell r="X376" t="str">
            <v>2 PERSONA JURIDICA</v>
          </cell>
          <cell r="Y376" t="str">
            <v>1 NIT</v>
          </cell>
          <cell r="Z376" t="str">
            <v>N-A</v>
          </cell>
          <cell r="AA376">
            <v>900656852</v>
          </cell>
          <cell r="AB376" t="str">
            <v>10 DV 9</v>
          </cell>
          <cell r="AC376" t="str">
            <v>N-A</v>
          </cell>
          <cell r="AD376" t="str">
            <v>N-A</v>
          </cell>
          <cell r="AE376" t="str">
            <v>N-A</v>
          </cell>
          <cell r="AF376" t="str">
            <v>GLOBALSAT COLOMBIA TELECOMUNICACIONES LTDA</v>
          </cell>
          <cell r="AG376" t="str">
            <v>N-A</v>
          </cell>
          <cell r="AH376" t="str">
            <v>N-A</v>
          </cell>
          <cell r="AI376" t="str">
            <v>N-A</v>
          </cell>
          <cell r="AJ376" t="str">
            <v>SI</v>
          </cell>
          <cell r="AK376" t="str">
            <v>1 PÓLIZA</v>
          </cell>
          <cell r="AL376" t="str">
            <v>12 SEGUROS DEL ESTADO</v>
          </cell>
          <cell r="AM376" t="str">
            <v>46 CUMPLIM+ ESTABIL_CALIDAD D OBRA+ PAGO D SALARIOS_PRESTAC SOC LEGALES</v>
          </cell>
          <cell r="AN376">
            <v>45086</v>
          </cell>
          <cell r="AO376">
            <v>6344101014091</v>
          </cell>
          <cell r="AP376" t="str">
            <v>SAF-SUBDIRECCION ADMINISTRATIVA Y FINANCIERA</v>
          </cell>
          <cell r="AQ376" t="str">
            <v>GRUPO DE CONTRATOS</v>
          </cell>
          <cell r="AR376" t="str">
            <v>GRUPO DE TECNOLOGÍAS DE LA INFORMACIÓN Y LAS COMUNICACIONES</v>
          </cell>
          <cell r="AS376" t="str">
            <v>2 SUPERVISOR</v>
          </cell>
          <cell r="AT376" t="str">
            <v>4 CÉDULA DE EXTRANJERÍA</v>
          </cell>
          <cell r="AU376">
            <v>79245176</v>
          </cell>
          <cell r="AV376" t="str">
            <v>CARLOS ARTURO SAENZ BARON</v>
          </cell>
          <cell r="AW376">
            <v>15</v>
          </cell>
          <cell r="AX376">
            <v>0.5</v>
          </cell>
          <cell r="AY376" t="str">
            <v>3 NO PACTADOS</v>
          </cell>
          <cell r="AZ376" t="str">
            <v>4 NO SE HA ADICIONADO NI EN VALOR y EN TIEMPO</v>
          </cell>
          <cell r="BA376">
            <v>0</v>
          </cell>
          <cell r="BB376">
            <v>0</v>
          </cell>
          <cell r="BF376">
            <v>45084</v>
          </cell>
          <cell r="BH376">
            <v>45086</v>
          </cell>
          <cell r="BI376">
            <v>45099</v>
          </cell>
          <cell r="BK376" t="str">
            <v>2. NO</v>
          </cell>
          <cell r="BN376" t="str">
            <v>2. NO</v>
          </cell>
          <cell r="BO376">
            <v>0</v>
          </cell>
          <cell r="BS376" t="str">
            <v>2023420500300001E</v>
          </cell>
          <cell r="BT376">
            <v>13595810</v>
          </cell>
          <cell r="BU376" t="str">
            <v>EDNA ROCIO CASTRO</v>
          </cell>
          <cell r="BV376" t="str">
            <v>https://www.secop.gov.co/CO1BusinessLine/Tendering/BuyerWorkArea/Index?docUniqueIdentifier=CO1.BDOS.4408422</v>
          </cell>
          <cell r="BW376" t="str">
            <v>VIGENTE</v>
          </cell>
          <cell r="BY376" t="str">
            <v>https://community.secop.gov.co/Public/Tendering/OpportunityDetail/Index?noticeUID=CO1.NTC.4430769&amp;isFromPublicArea=True&amp;isModal=False</v>
          </cell>
          <cell r="BZ376" t="str">
            <v>Bogotá</v>
          </cell>
          <cell r="CA376" t="str">
            <v>D.C.</v>
          </cell>
          <cell r="CC376" t="str">
            <v>N-A</v>
          </cell>
          <cell r="CD376" t="str">
            <v>N-A</v>
          </cell>
          <cell r="CE376" t="str">
            <v>N-A</v>
          </cell>
          <cell r="CF376" t="str">
            <v>N-A</v>
          </cell>
          <cell r="CG376" t="str">
            <v>N-A</v>
          </cell>
          <cell r="CH376">
            <v>2023</v>
          </cell>
          <cell r="CL376" t="str">
            <v>N-A</v>
          </cell>
        </row>
        <row r="377">
          <cell r="A377" t="str">
            <v>NC-CCV-002-2023</v>
          </cell>
          <cell r="B377" t="str">
            <v>2 NACIONAL</v>
          </cell>
          <cell r="C377" t="str">
            <v>CD-NC-327-2023</v>
          </cell>
          <cell r="D377">
            <v>2</v>
          </cell>
          <cell r="E377" t="str">
            <v>GALILEO INSTRUMENTS SAS</v>
          </cell>
          <cell r="F377">
            <v>45205</v>
          </cell>
          <cell r="G377" t="str">
            <v>Adquisición de un receptor GNSS de precisión con corrección diferencial compatible con las antenas GNSS, servicios de corrección diferencial, conexión por bluetooth colectora - antena, softwares de recolección y procesamiento de datos y demás accesorios de los receptores GNSS que actualmente posee Parques Nacionales Naturales de Colombia - Nivel Central.</v>
          </cell>
          <cell r="H377" t="str">
            <v>N-A</v>
          </cell>
          <cell r="I377" t="str">
            <v>2 CONTRATACIÓN DIRECTA</v>
          </cell>
          <cell r="J377" t="str">
            <v>3 COMPRAVENTA y/o SUMINISTRO</v>
          </cell>
          <cell r="K377" t="str">
            <v>COMPRAVENTA</v>
          </cell>
          <cell r="L377">
            <v>77101604</v>
          </cell>
          <cell r="M377">
            <v>52523</v>
          </cell>
          <cell r="O377">
            <v>117923</v>
          </cell>
          <cell r="P377">
            <v>45205</v>
          </cell>
          <cell r="S377" t="str">
            <v>N-A</v>
          </cell>
          <cell r="T377">
            <v>0</v>
          </cell>
          <cell r="U377">
            <v>120000000</v>
          </cell>
          <cell r="V377" t="str">
            <v>Ciento veinte millones pesos</v>
          </cell>
          <cell r="X377" t="str">
            <v>2 PERSONA JURIDICA</v>
          </cell>
          <cell r="Y377" t="str">
            <v>1 NIT</v>
          </cell>
          <cell r="Z377" t="str">
            <v>N-A</v>
          </cell>
          <cell r="AA377">
            <v>900393949</v>
          </cell>
          <cell r="AB377" t="str">
            <v>5 DV 4</v>
          </cell>
          <cell r="AC377" t="str">
            <v>N-A</v>
          </cell>
          <cell r="AD377" t="str">
            <v>N-A</v>
          </cell>
          <cell r="AE377" t="str">
            <v>N-A</v>
          </cell>
          <cell r="AF377" t="str">
            <v>GALILEO INSTRUMENTS SAS</v>
          </cell>
          <cell r="AG377" t="str">
            <v>N-A</v>
          </cell>
          <cell r="AH377" t="str">
            <v>N-A</v>
          </cell>
          <cell r="AI377" t="str">
            <v>N-A</v>
          </cell>
          <cell r="AJ377" t="str">
            <v>SI</v>
          </cell>
          <cell r="AK377" t="str">
            <v>1 PÓLIZA</v>
          </cell>
          <cell r="AL377" t="str">
            <v>8 MUNDIAL SEGUROS</v>
          </cell>
          <cell r="AM377" t="str">
            <v>49 CUMPLIM+ ESTABIL_CALIDAD D OBRA+ CALIDAD_CORRECTO FUNCIONAM D LOS BIENES SUMIN</v>
          </cell>
          <cell r="AN377">
            <v>45205</v>
          </cell>
          <cell r="AO377" t="str">
            <v>NB-100286585</v>
          </cell>
          <cell r="AP377" t="str">
            <v>SGMAP-SUBDIRECCION DE GESTION Y MANEJO DE AREAS PROTEGIDAS</v>
          </cell>
          <cell r="AQ377" t="str">
            <v>GRUPO DE CONTRATOS</v>
          </cell>
          <cell r="AR377" t="str">
            <v>GRUPO DE GESTIÓN DEL CONOCIMIENTO E INNOVACIÓN</v>
          </cell>
          <cell r="AS377" t="str">
            <v>2 SUPERVISOR</v>
          </cell>
          <cell r="AT377" t="str">
            <v>4 CÉDULA DE EXTRANJERÍA</v>
          </cell>
          <cell r="AU377">
            <v>51723033</v>
          </cell>
          <cell r="AV377" t="str">
            <v>LUZ MILA SOTELO DELGADILLO</v>
          </cell>
          <cell r="AW377">
            <v>60</v>
          </cell>
          <cell r="AX377">
            <v>2</v>
          </cell>
          <cell r="AY377" t="str">
            <v>3 NO PACTADOS</v>
          </cell>
          <cell r="AZ377" t="str">
            <v>4 NO SE HA ADICIONADO NI EN VALOR y EN TIEMPO</v>
          </cell>
          <cell r="BA377">
            <v>0</v>
          </cell>
          <cell r="BB377">
            <v>0</v>
          </cell>
          <cell r="BF377">
            <v>45205</v>
          </cell>
          <cell r="BH377">
            <v>45210</v>
          </cell>
          <cell r="BI377">
            <v>45260</v>
          </cell>
          <cell r="BK377" t="str">
            <v>2. NO</v>
          </cell>
          <cell r="BN377" t="str">
            <v>2. NO</v>
          </cell>
          <cell r="BO377">
            <v>0</v>
          </cell>
          <cell r="BS377" t="str">
            <v>2023420500300002E</v>
          </cell>
          <cell r="BT377">
            <v>120000000</v>
          </cell>
          <cell r="BU377" t="str">
            <v>JEAN CARLO MARTINEZ</v>
          </cell>
          <cell r="BV377" t="str">
            <v>https://www.secop.gov.co/CO1BusinessLine/Tendering/BuyerWorkArea/Index?docUniqueIdentifier=CO1.BDOS.4994704</v>
          </cell>
          <cell r="BW377" t="str">
            <v>VIGENTE</v>
          </cell>
          <cell r="BY377" t="str">
            <v>https://community.secop.gov.co/Public/Tendering/OpportunityDetail/Index?noticeUID=CO1.NTC.5027529&amp;isFromPublicArea=True&amp;isModal=False</v>
          </cell>
          <cell r="BZ377" t="str">
            <v>Bogotá</v>
          </cell>
          <cell r="CA377" t="str">
            <v>D.C.</v>
          </cell>
          <cell r="CB377" t="str">
            <v>11/10/0203</v>
          </cell>
          <cell r="CC377" t="str">
            <v>N-A</v>
          </cell>
          <cell r="CD377" t="str">
            <v>N-A</v>
          </cell>
          <cell r="CE377" t="str">
            <v>N-A</v>
          </cell>
          <cell r="CF377" t="str">
            <v>N-A</v>
          </cell>
          <cell r="CG377" t="str">
            <v>N-A</v>
          </cell>
          <cell r="CH377">
            <v>2023</v>
          </cell>
          <cell r="CI377" t="str">
            <v>BANCOLOMBIA</v>
          </cell>
          <cell r="CJ377" t="str">
            <v>AHORROS</v>
          </cell>
          <cell r="CK377" t="str">
            <v>36064551846</v>
          </cell>
          <cell r="CL377" t="str">
            <v>N-A</v>
          </cell>
        </row>
        <row r="378">
          <cell r="A378" t="str">
            <v>NC-CCV-003-2023</v>
          </cell>
          <cell r="B378" t="str">
            <v>2 NACIONAL</v>
          </cell>
          <cell r="C378" t="str">
            <v>SEL-ABREV-SI-003-2023</v>
          </cell>
          <cell r="D378">
            <v>3</v>
          </cell>
          <cell r="E378" t="str">
            <v>COMSISTELCO SAS</v>
          </cell>
          <cell r="F378">
            <v>45208</v>
          </cell>
          <cell r="G378" t="str">
            <v>Adquisición e instalación y puesta en funcionamiento a todo costo de un sistema de aire acondicionado de precisión para el datacenter de Nivel Central de Parques Nacionales Naturales de Colombia.</v>
          </cell>
          <cell r="H378" t="str">
            <v>N-A</v>
          </cell>
          <cell r="I378" t="str">
            <v>4 SELECCIÓN ABREVIADA</v>
          </cell>
          <cell r="J378" t="str">
            <v>3 COMPRAVENTA y/o SUMINISTRO</v>
          </cell>
          <cell r="K378" t="str">
            <v>COMPRAVENTA</v>
          </cell>
          <cell r="L378">
            <v>40101701</v>
          </cell>
          <cell r="M378">
            <v>47223</v>
          </cell>
          <cell r="O378">
            <v>118323</v>
          </cell>
          <cell r="P378">
            <v>45208</v>
          </cell>
          <cell r="S378" t="str">
            <v>N-A</v>
          </cell>
          <cell r="T378">
            <v>0</v>
          </cell>
          <cell r="U378">
            <v>166080000</v>
          </cell>
          <cell r="V378" t="str">
            <v>Ciento sesenta y seis millones ochenta mil pesos</v>
          </cell>
          <cell r="X378" t="str">
            <v>2 PERSONA JURIDICA</v>
          </cell>
          <cell r="Y378" t="str">
            <v>1 NIT</v>
          </cell>
          <cell r="Z378" t="str">
            <v>N-A</v>
          </cell>
          <cell r="AA378">
            <v>830007379</v>
          </cell>
          <cell r="AB378" t="str">
            <v>10 DV 9</v>
          </cell>
          <cell r="AC378" t="str">
            <v>N-A</v>
          </cell>
          <cell r="AD378" t="str">
            <v>N-A</v>
          </cell>
          <cell r="AE378" t="str">
            <v>N-A</v>
          </cell>
          <cell r="AF378" t="str">
            <v>COMSISTELCO SAS</v>
          </cell>
          <cell r="AG378" t="str">
            <v>N-A</v>
          </cell>
          <cell r="AH378" t="str">
            <v>N-A</v>
          </cell>
          <cell r="AI378" t="str">
            <v>N-A</v>
          </cell>
          <cell r="AJ378" t="str">
            <v>SI</v>
          </cell>
          <cell r="AK378" t="str">
            <v>1 PÓLIZA</v>
          </cell>
          <cell r="AL378" t="str">
            <v>17 CESCE SEGUREXPO DE COLOMBIA</v>
          </cell>
          <cell r="AM378" t="str">
            <v>49 CUMPLIM+ ESTABIL_CALIDAD D OBRA+ CALIDAD_CORRECTO FUNCIONAM D LOS BIENES SUMIN</v>
          </cell>
          <cell r="AN378">
            <v>45208</v>
          </cell>
          <cell r="AO378">
            <v>155231</v>
          </cell>
          <cell r="AP378" t="str">
            <v>SAF-SUBDIRECCION ADMINISTRATIVA Y FINANCIERA</v>
          </cell>
          <cell r="AQ378" t="str">
            <v>GRUPO DE CONTRATOS</v>
          </cell>
          <cell r="AR378" t="str">
            <v>GRUPO DE TECNOLOGÍAS DE LA INFORMACIÓN Y LAS COMUNICACIONES</v>
          </cell>
          <cell r="AS378" t="str">
            <v>2 SUPERVISOR</v>
          </cell>
          <cell r="AT378" t="str">
            <v>4 CÉDULA DE EXTRANJERÍA</v>
          </cell>
          <cell r="AU378">
            <v>79245176</v>
          </cell>
          <cell r="AV378" t="str">
            <v>CARLOS ARTURO SAENZ BARON</v>
          </cell>
          <cell r="AW378">
            <v>70</v>
          </cell>
          <cell r="AX378">
            <v>2.3333333333333335</v>
          </cell>
          <cell r="AY378" t="str">
            <v>3 NO PACTADOS</v>
          </cell>
          <cell r="AZ378" t="str">
            <v>4 NO SE HA ADICIONADO NI EN VALOR y EN TIEMPO</v>
          </cell>
          <cell r="BA378">
            <v>0</v>
          </cell>
          <cell r="BB378">
            <v>0</v>
          </cell>
          <cell r="BF378">
            <v>45208</v>
          </cell>
          <cell r="BH378">
            <v>45212</v>
          </cell>
          <cell r="BI378">
            <v>45275</v>
          </cell>
          <cell r="BK378" t="str">
            <v>2. NO</v>
          </cell>
          <cell r="BN378" t="str">
            <v>2. NO</v>
          </cell>
          <cell r="BO378">
            <v>0</v>
          </cell>
          <cell r="BS378" t="str">
            <v>2023420500300003E</v>
          </cell>
          <cell r="BT378">
            <v>166080000</v>
          </cell>
          <cell r="BU378" t="str">
            <v>LUZ JANETH VILLALBA SUAREZ</v>
          </cell>
          <cell r="BV378" t="str">
            <v>https://www.secop.gov.co/CO1BusinessLine/Tendering/BuyerWorkArea/Index?docUniqueIdentifier=CO1.BDOS.4888994</v>
          </cell>
          <cell r="BW378" t="str">
            <v>VIGENTE</v>
          </cell>
          <cell r="BY378" t="str">
            <v>https://community.secop.gov.co/Public/Tendering/OpportunityDetail/Index?noticeUID=CO1.NTC.4952879&amp;isFromPublicArea=True&amp;isModal=False</v>
          </cell>
          <cell r="BZ378" t="str">
            <v>Bogotá</v>
          </cell>
          <cell r="CA378" t="str">
            <v>D.C.</v>
          </cell>
          <cell r="CB378">
            <v>45212</v>
          </cell>
          <cell r="CC378" t="str">
            <v>N-A</v>
          </cell>
          <cell r="CD378" t="str">
            <v>N-A</v>
          </cell>
          <cell r="CE378" t="str">
            <v>N-A</v>
          </cell>
          <cell r="CF378" t="str">
            <v>N-A</v>
          </cell>
          <cell r="CG378" t="str">
            <v>N-A</v>
          </cell>
          <cell r="CH378">
            <v>2023</v>
          </cell>
          <cell r="CL378" t="str">
            <v>N-A</v>
          </cell>
        </row>
        <row r="379">
          <cell r="A379" t="str">
            <v>NC-CCV-004-2023</v>
          </cell>
          <cell r="B379" t="str">
            <v>2 NACIONAL</v>
          </cell>
          <cell r="C379" t="str">
            <v>SEL-ABREV-SI-004-2023</v>
          </cell>
          <cell r="D379">
            <v>4</v>
          </cell>
          <cell r="E379" t="str">
            <v>OPEN GROUP S.A.S</v>
          </cell>
          <cell r="F379">
            <v>45217</v>
          </cell>
          <cell r="G379" t="str">
            <v>Adquisición de discos y armario de almacenamiento, así como la ampliación de garantías de fábrica para el sistema de almacenamiento Unity XT 380 y memoria RAM para servidores que se encuentra en Nivel Central de Parques Nacionales Naturales de Colombia, contribuyendo al fortalecimiento de la capacidad institucional.</v>
          </cell>
          <cell r="H379" t="str">
            <v>N-A</v>
          </cell>
          <cell r="I379" t="str">
            <v>4 SELECCIÓN ABREVIADA</v>
          </cell>
          <cell r="J379" t="str">
            <v>3 COMPRAVENTA y/o SUMINISTRO</v>
          </cell>
          <cell r="K379" t="str">
            <v>COMPRAVENTA</v>
          </cell>
          <cell r="L379">
            <v>43201803</v>
          </cell>
          <cell r="M379">
            <v>47923</v>
          </cell>
          <cell r="O379">
            <v>127023</v>
          </cell>
          <cell r="P379">
            <v>45219</v>
          </cell>
          <cell r="S379" t="str">
            <v>N-A</v>
          </cell>
          <cell r="T379">
            <v>0</v>
          </cell>
          <cell r="U379">
            <v>492287125</v>
          </cell>
          <cell r="V379" t="str">
            <v>Cuatrocientos noventa y dos millones doscientos ochenta y siete mil ciento veinticinco pesos</v>
          </cell>
          <cell r="X379" t="str">
            <v>2 PERSONA JURIDICA</v>
          </cell>
          <cell r="Y379" t="str">
            <v>1 NIT</v>
          </cell>
          <cell r="Z379" t="str">
            <v>N-A</v>
          </cell>
          <cell r="AA379">
            <v>900249043</v>
          </cell>
          <cell r="AB379" t="str">
            <v>2 DV 1</v>
          </cell>
          <cell r="AC379" t="str">
            <v>N-A</v>
          </cell>
          <cell r="AD379" t="str">
            <v>N-A</v>
          </cell>
          <cell r="AE379" t="str">
            <v>N-A</v>
          </cell>
          <cell r="AF379" t="str">
            <v>OPEN GROUP S.A.S</v>
          </cell>
          <cell r="AG379" t="str">
            <v>N-A</v>
          </cell>
          <cell r="AH379" t="str">
            <v>N-A</v>
          </cell>
          <cell r="AI379" t="str">
            <v>N-A</v>
          </cell>
          <cell r="AJ379" t="str">
            <v>SI</v>
          </cell>
          <cell r="AK379" t="str">
            <v>1 PÓLIZA</v>
          </cell>
          <cell r="AL379" t="str">
            <v>14 ASEGURADORA SOLIDARIA</v>
          </cell>
          <cell r="AM379" t="str">
            <v>46 CUMPLIM+ ESTABIL_CALIDAD D OBRA+ PAGO D SALARIOS_PRESTAC SOC LEGALES</v>
          </cell>
          <cell r="AN379">
            <v>45218</v>
          </cell>
          <cell r="AO379" t="str">
            <v>430-47-994000063426</v>
          </cell>
          <cell r="AP379" t="str">
            <v>SAF-SUBDIRECCION ADMINISTRATIVA Y FINANCIERA</v>
          </cell>
          <cell r="AQ379" t="str">
            <v>GRUPO DE CONTRATOS</v>
          </cell>
          <cell r="AR379" t="str">
            <v>GRUPO DE TECNOLOGÍAS DE LA INFORMACIÓN Y LAS COMUNICACIONES</v>
          </cell>
          <cell r="AS379" t="str">
            <v>2 SUPERVISOR</v>
          </cell>
          <cell r="AT379" t="str">
            <v>4 CÉDULA DE EXTRANJERÍA</v>
          </cell>
          <cell r="AU379">
            <v>79245176</v>
          </cell>
          <cell r="AV379" t="str">
            <v>CARLOS ARTURO SAENZ BARON</v>
          </cell>
          <cell r="AW379">
            <v>60</v>
          </cell>
          <cell r="AX379">
            <v>2</v>
          </cell>
          <cell r="AY379" t="str">
            <v>3 NO PACTADOS</v>
          </cell>
          <cell r="AZ379" t="str">
            <v>4 NO SE HA ADICIONADO NI EN VALOR y EN TIEMPO</v>
          </cell>
          <cell r="BA379">
            <v>0</v>
          </cell>
          <cell r="BB379">
            <v>0</v>
          </cell>
          <cell r="BF379">
            <v>45219</v>
          </cell>
          <cell r="BH379">
            <v>45224</v>
          </cell>
          <cell r="BI379">
            <v>45284</v>
          </cell>
          <cell r="BK379" t="str">
            <v>2. NO</v>
          </cell>
          <cell r="BN379" t="str">
            <v>2. NO</v>
          </cell>
          <cell r="BO379">
            <v>0</v>
          </cell>
          <cell r="BS379" t="str">
            <v>2023420500300004E</v>
          </cell>
          <cell r="BT379">
            <v>492287125</v>
          </cell>
          <cell r="BU379" t="str">
            <v>LEIDY MARCELA GARAVITO ROMERO</v>
          </cell>
          <cell r="BV379" t="str">
            <v>https://www.secop.gov.co/CO1BusinessLine/Tendering/BuyerWorkArea/Index?docUniqueIdentifier=CO1.BDOS.4908423</v>
          </cell>
          <cell r="BW379" t="str">
            <v>VIGENTE</v>
          </cell>
          <cell r="BY379" t="str">
            <v>https://community.secop.gov.co/Public/Tendering/OpportunityDetail/Index?noticeUID=CO1.NTC.4970202&amp;isFromPublicArea=True&amp;isModal=False</v>
          </cell>
          <cell r="BZ379" t="str">
            <v>Bogotá</v>
          </cell>
          <cell r="CA379" t="str">
            <v>D.C.</v>
          </cell>
          <cell r="CC379" t="str">
            <v>N-A</v>
          </cell>
          <cell r="CD379" t="str">
            <v>N-A</v>
          </cell>
          <cell r="CE379" t="str">
            <v>N-A</v>
          </cell>
          <cell r="CF379" t="str">
            <v>N-A</v>
          </cell>
          <cell r="CG379" t="str">
            <v>N-A</v>
          </cell>
          <cell r="CH379">
            <v>2023</v>
          </cell>
          <cell r="CL379" t="str">
            <v>N-A</v>
          </cell>
        </row>
        <row r="380">
          <cell r="A380" t="str">
            <v>NC-CCV-005-2023</v>
          </cell>
          <cell r="B380" t="str">
            <v>2 NACIONAL</v>
          </cell>
          <cell r="C380" t="str">
            <v>IPMC-NC-009-2023</v>
          </cell>
          <cell r="D380">
            <v>5</v>
          </cell>
          <cell r="E380" t="str">
            <v>MCAD TRAINING &amp; CONSULTING S.A.S.</v>
          </cell>
          <cell r="F380">
            <v>45233</v>
          </cell>
          <cell r="G380" t="str">
            <v>Adquisición de licencias AutoCad para el Grupo de Infraestructura de Parques Nacionales Naturales de Colombia, contribuyendo al proyecto de fortalecimiento a la capacidad institucional.</v>
          </cell>
          <cell r="H380" t="str">
            <v>N-A</v>
          </cell>
          <cell r="I380" t="str">
            <v>5 MÍNIMA CUANTÍA</v>
          </cell>
          <cell r="J380" t="str">
            <v>3 COMPRAVENTA y/o SUMINISTRO</v>
          </cell>
          <cell r="K380" t="str">
            <v>COMPRAVENTA</v>
          </cell>
          <cell r="L380">
            <v>32131023</v>
          </cell>
          <cell r="M380">
            <v>55223</v>
          </cell>
          <cell r="O380">
            <v>133323</v>
          </cell>
          <cell r="P380">
            <v>45233</v>
          </cell>
          <cell r="S380" t="str">
            <v>N-A</v>
          </cell>
          <cell r="T380">
            <v>0</v>
          </cell>
          <cell r="U380">
            <v>17888820</v>
          </cell>
          <cell r="V380" t="str">
            <v>Diecisiete millones ochocientos ochenta y ocho mil ochocientos veinte pesos</v>
          </cell>
          <cell r="X380" t="str">
            <v>2 PERSONA JURIDICA</v>
          </cell>
          <cell r="Y380" t="str">
            <v>1 NIT</v>
          </cell>
          <cell r="Z380" t="str">
            <v>N-A</v>
          </cell>
          <cell r="AA380">
            <v>901510263</v>
          </cell>
          <cell r="AB380" t="str">
            <v>8 DV 7</v>
          </cell>
          <cell r="AC380" t="str">
            <v>N-A</v>
          </cell>
          <cell r="AD380" t="str">
            <v>N-A</v>
          </cell>
          <cell r="AE380" t="str">
            <v>N-A</v>
          </cell>
          <cell r="AF380" t="str">
            <v>MCAD TRAINING &amp; CONSULTING S.A.S.</v>
          </cell>
          <cell r="AG380" t="str">
            <v>N-A</v>
          </cell>
          <cell r="AH380" t="str">
            <v>N-A</v>
          </cell>
          <cell r="AI380" t="str">
            <v>N-A</v>
          </cell>
          <cell r="AJ380" t="str">
            <v>SI</v>
          </cell>
          <cell r="AK380" t="str">
            <v>1 PÓLIZA</v>
          </cell>
          <cell r="AL380" t="str">
            <v>13 SURAMERICANA</v>
          </cell>
          <cell r="AM380" t="str">
            <v>49 CUMPLIM+ ESTABIL_CALIDAD D OBRA+ CALIDAD_CORRECTO FUNCIONAM D LOS BIENES SUMIN</v>
          </cell>
          <cell r="AN380">
            <v>45237</v>
          </cell>
          <cell r="AO380" t="str">
            <v>3776292-5</v>
          </cell>
          <cell r="AP380" t="str">
            <v>SAF-SUBDIRECCION ADMINISTRATIVA Y FINANCIERA</v>
          </cell>
          <cell r="AQ380" t="str">
            <v>GRUPO DE CONTRATOS</v>
          </cell>
          <cell r="AR380" t="str">
            <v>GRUPO DE TECNOLOGÍAS DE LA INFORMACIÓN Y LAS COMUNICACIONES</v>
          </cell>
          <cell r="AS380" t="str">
            <v>2 SUPERVISOR</v>
          </cell>
          <cell r="AT380" t="str">
            <v>4 CÉDULA DE EXTRANJERÍA</v>
          </cell>
          <cell r="AU380">
            <v>79245176</v>
          </cell>
          <cell r="AV380" t="str">
            <v>CARLOS ARTURO SAENZ BARON</v>
          </cell>
          <cell r="AW380">
            <v>65</v>
          </cell>
          <cell r="AX380">
            <v>2.1666666666666665</v>
          </cell>
          <cell r="AY380" t="str">
            <v>3 NO PACTADOS</v>
          </cell>
          <cell r="AZ380" t="str">
            <v>4 NO SE HA ADICIONADO NI EN VALOR y EN TIEMPO</v>
          </cell>
          <cell r="BA380">
            <v>0</v>
          </cell>
          <cell r="BB380">
            <v>0</v>
          </cell>
          <cell r="BF380">
            <v>45233</v>
          </cell>
          <cell r="BH380">
            <v>45238</v>
          </cell>
          <cell r="BI380">
            <v>45275</v>
          </cell>
          <cell r="BK380" t="str">
            <v>2. NO</v>
          </cell>
          <cell r="BN380" t="str">
            <v>2. NO</v>
          </cell>
          <cell r="BO380">
            <v>0</v>
          </cell>
          <cell r="BS380" t="str">
            <v>2023420500300005E</v>
          </cell>
          <cell r="BT380">
            <v>17888820</v>
          </cell>
          <cell r="BU380" t="str">
            <v>EDNA ROCIO CASTRO</v>
          </cell>
          <cell r="BV380" t="str">
            <v>https://www.secop.gov.co/CO1BusinessLine/Tendering/BuyerWorkArea/Index?docUniqueIdentifier=CO1.BDOS.5039832</v>
          </cell>
          <cell r="BW380" t="str">
            <v>VIGENTE</v>
          </cell>
          <cell r="BY380" t="str">
            <v>https://community.secop.gov.co/Public/Tendering/OpportunityDetail/Index?noticeUID=CO1.NTC.5082846&amp;isFromPublicArea=True&amp;isModal=False</v>
          </cell>
          <cell r="BZ380" t="str">
            <v>Bogotá</v>
          </cell>
          <cell r="CA380" t="str">
            <v>D.C.</v>
          </cell>
          <cell r="CB380">
            <v>45238</v>
          </cell>
          <cell r="CC380" t="str">
            <v>N-A</v>
          </cell>
          <cell r="CD380" t="str">
            <v>N-A</v>
          </cell>
          <cell r="CE380" t="str">
            <v>N-A</v>
          </cell>
          <cell r="CF380" t="str">
            <v>N-A</v>
          </cell>
          <cell r="CG380" t="str">
            <v>N-A</v>
          </cell>
          <cell r="CH380">
            <v>2023</v>
          </cell>
          <cell r="CL380" t="str">
            <v>N-A</v>
          </cell>
        </row>
        <row r="381">
          <cell r="A381" t="str">
            <v>NC-CCV-006-2023</v>
          </cell>
          <cell r="B381" t="str">
            <v>2 NACIONAL</v>
          </cell>
          <cell r="C381" t="str">
            <v>SEL-ABREV-SI-005-2023</v>
          </cell>
          <cell r="D381">
            <v>6</v>
          </cell>
          <cell r="E381" t="str">
            <v>METRICOM LIMITADA</v>
          </cell>
          <cell r="F381">
            <v>45240</v>
          </cell>
          <cell r="G381" t="str">
            <v>Adquisición de un equipo de medición electrónica que permita visualizar en pantalla los componentes espectrales de frecuencias para la comprobación técnica de emisiones y mantenimiento de otros elementos activos, contribuyendo al servicio de prevención, vigilancia y control de las áreas protegidas.</v>
          </cell>
          <cell r="H381" t="str">
            <v>N-A</v>
          </cell>
          <cell r="I381" t="str">
            <v>4 SELECCIÓN ABREVIADA</v>
          </cell>
          <cell r="J381" t="str">
            <v>3 COMPRAVENTA y/o SUMINISTRO</v>
          </cell>
          <cell r="K381" t="str">
            <v>COMPRAVENTA</v>
          </cell>
          <cell r="L381">
            <v>41113709</v>
          </cell>
          <cell r="M381">
            <v>48023</v>
          </cell>
          <cell r="O381">
            <v>139623</v>
          </cell>
          <cell r="P381">
            <v>45240</v>
          </cell>
          <cell r="S381" t="str">
            <v>N-A</v>
          </cell>
          <cell r="T381">
            <v>0</v>
          </cell>
          <cell r="U381">
            <v>418787977</v>
          </cell>
          <cell r="V381" t="str">
            <v>Cuatrocientos dieciocho millones setecientos ochenta y siete mil novecientos setenta y siete pesos</v>
          </cell>
          <cell r="X381" t="str">
            <v>2 PERSONA JURIDICA</v>
          </cell>
          <cell r="Y381" t="str">
            <v>1 NIT</v>
          </cell>
          <cell r="Z381" t="str">
            <v>N-A</v>
          </cell>
          <cell r="AA381">
            <v>830122576</v>
          </cell>
          <cell r="AB381" t="str">
            <v>6 DV 5</v>
          </cell>
          <cell r="AC381" t="str">
            <v>N-A</v>
          </cell>
          <cell r="AD381" t="str">
            <v>N-A</v>
          </cell>
          <cell r="AE381" t="str">
            <v>N-A</v>
          </cell>
          <cell r="AF381" t="str">
            <v>METRICOM LIMITADA</v>
          </cell>
          <cell r="AG381" t="str">
            <v>N-A</v>
          </cell>
          <cell r="AH381" t="str">
            <v>N-A</v>
          </cell>
          <cell r="AI381" t="str">
            <v>N-A</v>
          </cell>
          <cell r="AJ381" t="str">
            <v>SI</v>
          </cell>
          <cell r="AK381" t="str">
            <v>1 PÓLIZA</v>
          </cell>
          <cell r="AL381" t="str">
            <v>12 SEGUROS DEL ESTADO</v>
          </cell>
          <cell r="AM381" t="str">
            <v>49 CUMPLIM+ ESTABIL_CALIDAD D OBRA+ CALIDAD_CORRECTO FUNCIONAM D LOS BIENES SUMIN</v>
          </cell>
          <cell r="AN381">
            <v>45244</v>
          </cell>
          <cell r="AO381" t="str">
            <v>11-44-101211316</v>
          </cell>
          <cell r="AP381" t="str">
            <v>SAF-SUBDIRECCION ADMINISTRATIVA Y FINANCIERA</v>
          </cell>
          <cell r="AQ381" t="str">
            <v>GRUPO DE CONTRATOS</v>
          </cell>
          <cell r="AR381" t="str">
            <v>GRUPO DE TECNOLOGÍAS DE LA INFORMACIÓN Y LAS COMUNICACIONES</v>
          </cell>
          <cell r="AS381" t="str">
            <v>2 SUPERVISOR</v>
          </cell>
          <cell r="AT381" t="str">
            <v>4 CÉDULA DE EXTRANJERÍA</v>
          </cell>
          <cell r="AU381">
            <v>79245176</v>
          </cell>
          <cell r="AV381" t="str">
            <v>CARLOS ARTURO SAENZ BARON</v>
          </cell>
          <cell r="AW381">
            <v>45</v>
          </cell>
          <cell r="AX381">
            <v>1.5</v>
          </cell>
          <cell r="AY381" t="str">
            <v>3 NO PACTADOS</v>
          </cell>
          <cell r="AZ381" t="str">
            <v>4 NO SE HA ADICIONADO NI EN VALOR y EN TIEMPO</v>
          </cell>
          <cell r="BA381">
            <v>0</v>
          </cell>
          <cell r="BB381">
            <v>0</v>
          </cell>
          <cell r="BF381">
            <v>45240</v>
          </cell>
          <cell r="BH381">
            <v>45244</v>
          </cell>
          <cell r="BI381">
            <v>45275</v>
          </cell>
          <cell r="BK381" t="str">
            <v>2. NO</v>
          </cell>
          <cell r="BN381" t="str">
            <v>2. NO</v>
          </cell>
          <cell r="BO381">
            <v>0</v>
          </cell>
          <cell r="BS381" t="str">
            <v>2023420500300006E</v>
          </cell>
          <cell r="BT381">
            <v>418787977</v>
          </cell>
          <cell r="BU381" t="str">
            <v>LUZ JANETH VILLALBA SUAREZ</v>
          </cell>
          <cell r="BV381" t="str">
            <v>https://www.secop.gov.co/CO1BusinessLine/Tendering/BuyerWorkArea/Index?docUniqueIdentifier=CO1.BDOS.4994469</v>
          </cell>
          <cell r="BW381" t="str">
            <v>VIGENTE</v>
          </cell>
          <cell r="BY381" t="str">
            <v>https://community.secop.gov.co/Public/Tendering/OpportunityDetail/Index?noticeUID=CO1.NTC.5073521&amp;isFromPublicArea=True&amp;isModal=False</v>
          </cell>
          <cell r="BZ381" t="str">
            <v>Bogotá</v>
          </cell>
          <cell r="CA381" t="str">
            <v>D.C.</v>
          </cell>
          <cell r="CB381">
            <v>45244</v>
          </cell>
          <cell r="CC381" t="str">
            <v>N-A</v>
          </cell>
          <cell r="CD381" t="str">
            <v>N-A</v>
          </cell>
          <cell r="CE381" t="str">
            <v>N-A</v>
          </cell>
          <cell r="CF381" t="str">
            <v>N-A</v>
          </cell>
          <cell r="CG381" t="str">
            <v>N-A</v>
          </cell>
          <cell r="CH381">
            <v>2023</v>
          </cell>
          <cell r="CI381" t="str">
            <v>BANCOLOMBIA</v>
          </cell>
          <cell r="CJ381" t="str">
            <v>CORRIENTE</v>
          </cell>
          <cell r="CK381" t="str">
            <v>69045988805</v>
          </cell>
          <cell r="CL381" t="str">
            <v>N-A</v>
          </cell>
        </row>
        <row r="382">
          <cell r="A382" t="str">
            <v>NC-CCV-007-2023</v>
          </cell>
          <cell r="B382" t="str">
            <v>2 NACIONAL</v>
          </cell>
          <cell r="C382" t="str">
            <v>SEL-ABREV-SI-006-2023</v>
          </cell>
          <cell r="D382">
            <v>7</v>
          </cell>
          <cell r="E382" t="str">
            <v>RAYCO S.A. RODRIGO ARISTIZABAL Y CIA S.A</v>
          </cell>
          <cell r="F382">
            <v>45260</v>
          </cell>
          <cell r="G382" t="str">
            <v>Adquisición de equipos de radiocomunicaciones y accesorios para las sedes administrativas y operativas de los Parques Nacionales Naturales Sierra de La Macarena, Tinigua, Cordillera de Los Picachos, Serranía de Chiribiquete, La Paya, Alto Fragua Indi Wasi, Santuario de Flora Plantas Medicinales Orito Ingi Ande y Reserva Nacional Natural Nukak y Direcciones Territoriales Orinoquia y Amazonia.</v>
          </cell>
          <cell r="H382" t="str">
            <v>N-A</v>
          </cell>
          <cell r="I382" t="str">
            <v>4 SELECCIÓN ABREVIADA</v>
          </cell>
          <cell r="J382" t="str">
            <v>3 COMPRAVENTA y/o SUMINISTRO</v>
          </cell>
          <cell r="K382" t="str">
            <v>COMPRAVENTA</v>
          </cell>
          <cell r="L382">
            <v>43191510</v>
          </cell>
          <cell r="M382">
            <v>55923</v>
          </cell>
          <cell r="O382">
            <v>151023</v>
          </cell>
          <cell r="P382">
            <v>45261</v>
          </cell>
          <cell r="S382" t="str">
            <v>N-A</v>
          </cell>
          <cell r="T382">
            <v>0</v>
          </cell>
          <cell r="U382">
            <v>5913407500</v>
          </cell>
          <cell r="X382" t="str">
            <v>2 PERSONA JURIDICA</v>
          </cell>
          <cell r="Y382" t="str">
            <v>1 NIT</v>
          </cell>
          <cell r="Z382" t="str">
            <v>N-A</v>
          </cell>
          <cell r="AA382">
            <v>860400538</v>
          </cell>
          <cell r="AB382" t="str">
            <v>8 DV 7</v>
          </cell>
          <cell r="AC382" t="str">
            <v>N-A</v>
          </cell>
          <cell r="AD382" t="str">
            <v>N-A</v>
          </cell>
          <cell r="AE382" t="str">
            <v>N-A</v>
          </cell>
          <cell r="AF382" t="str">
            <v>RAYCO S.A. RODRIGO ARISTIZABAL Y CIA S.A</v>
          </cell>
          <cell r="AG382" t="str">
            <v>N-A</v>
          </cell>
          <cell r="AH382" t="str">
            <v>N-A</v>
          </cell>
          <cell r="AI382" t="str">
            <v>N-A</v>
          </cell>
          <cell r="AJ382" t="str">
            <v>SI</v>
          </cell>
          <cell r="AK382" t="str">
            <v>1 PÓLIZA</v>
          </cell>
          <cell r="AL382" t="str">
            <v>8 MUNDIAL SEGUROS</v>
          </cell>
          <cell r="AM382" t="str">
            <v>49 CUMPLIM+ ESTABIL_CALIDAD D OBRA+ CALIDAD_CORRECTO FUNCIONAM D LOS BIENES SUMIN</v>
          </cell>
          <cell r="AN382">
            <v>45261</v>
          </cell>
          <cell r="AO382" t="str">
            <v>NB-100297378</v>
          </cell>
          <cell r="AP382" t="str">
            <v>SAF-SUBDIRECCION ADMINISTRATIVA Y FINANCIERA</v>
          </cell>
          <cell r="AQ382" t="str">
            <v>GRUPO DE CONTRATOS</v>
          </cell>
          <cell r="AR382" t="str">
            <v>GRUPO DE TECNOLOGÍAS DE LA INFORMACIÓN Y LAS COMUNICACIONES</v>
          </cell>
          <cell r="AS382" t="str">
            <v>2 SUPERVISOR</v>
          </cell>
          <cell r="AT382" t="str">
            <v>4 CÉDULA DE EXTRANJERÍA</v>
          </cell>
          <cell r="AU382">
            <v>79245176</v>
          </cell>
          <cell r="AV382" t="str">
            <v>CARLOS ARTURO SAENZ BARON</v>
          </cell>
          <cell r="AW382">
            <v>40</v>
          </cell>
          <cell r="AX382">
            <v>1.5</v>
          </cell>
          <cell r="AY382" t="str">
            <v>3 NO PACTADOS</v>
          </cell>
          <cell r="AZ382" t="str">
            <v>2 ADICIÓN EN TIEMPO (PRÓRROGAS)</v>
          </cell>
          <cell r="BA382">
            <v>2</v>
          </cell>
          <cell r="BB382">
            <v>0</v>
          </cell>
          <cell r="BD382">
            <v>105</v>
          </cell>
          <cell r="BE382" t="str">
            <v>27/12/2023 - 29/02/2024</v>
          </cell>
          <cell r="BF382">
            <v>45261</v>
          </cell>
          <cell r="BH382">
            <v>45261</v>
          </cell>
          <cell r="BI382">
            <v>45397</v>
          </cell>
          <cell r="BK382" t="str">
            <v>2. NO</v>
          </cell>
          <cell r="BN382" t="str">
            <v>2. NO</v>
          </cell>
          <cell r="BO382">
            <v>0</v>
          </cell>
          <cell r="BS382" t="str">
            <v>2023420500300007E</v>
          </cell>
          <cell r="BT382">
            <v>5913407500</v>
          </cell>
          <cell r="BU382" t="str">
            <v>LUZ JANETH VILLALBA SUAREZ</v>
          </cell>
          <cell r="BV382" t="str">
            <v>https://www.secop.gov.co/CO1BusinessLine/Tendering/BuyerWorkArea/Index?docUniqueIdentifier=CO1.BDOS.5025974</v>
          </cell>
          <cell r="BW382" t="str">
            <v>VIGENTE</v>
          </cell>
          <cell r="BY382" t="str">
            <v>https://community.secop.gov.co/Public/Tendering/OpportunityDetail/Index?noticeUID=CO1.NTC.5106683&amp;isFromPublicArea=True&amp;isModal=False</v>
          </cell>
          <cell r="BZ382" t="str">
            <v>Bogotá</v>
          </cell>
          <cell r="CA382" t="str">
            <v>D.C.</v>
          </cell>
          <cell r="CB382">
            <v>45261</v>
          </cell>
          <cell r="CC382" t="str">
            <v>N-A</v>
          </cell>
          <cell r="CD382" t="str">
            <v>N-A</v>
          </cell>
          <cell r="CE382" t="str">
            <v>N-A</v>
          </cell>
          <cell r="CF382" t="str">
            <v>N-A</v>
          </cell>
          <cell r="CG382" t="str">
            <v>N-A</v>
          </cell>
          <cell r="CH382">
            <v>2023</v>
          </cell>
          <cell r="CI382" t="str">
            <v>OCCIDENTE</v>
          </cell>
          <cell r="CJ382" t="str">
            <v>CORRIENTE</v>
          </cell>
          <cell r="CK382" t="str">
            <v>242-04116-8</v>
          </cell>
          <cell r="CL382" t="str">
            <v>N-A</v>
          </cell>
        </row>
        <row r="383">
          <cell r="A383" t="str">
            <v>NC-CCV-008-2023</v>
          </cell>
          <cell r="B383" t="str">
            <v>2 NACIONAL</v>
          </cell>
          <cell r="C383" t="str">
            <v>SEL-ABREV-SI-007-2023</v>
          </cell>
          <cell r="D383">
            <v>8</v>
          </cell>
          <cell r="E383" t="str">
            <v xml:space="preserve">PC MICROS S.A.S </v>
          </cell>
          <cell r="F383">
            <v>45265</v>
          </cell>
          <cell r="G383" t="str">
            <v>Renovación software de Antivirus para Parques Nacionales Naturales de Colombia, contribuyendo al proyecto de Fortalecimiento de la capacidad institucional.</v>
          </cell>
          <cell r="H383" t="str">
            <v>N-A</v>
          </cell>
          <cell r="I383" t="str">
            <v>4 SELECCIÓN ABREVIADA</v>
          </cell>
          <cell r="J383" t="str">
            <v>3 COMPRAVENTA y/o SUMINISTRO</v>
          </cell>
          <cell r="K383" t="str">
            <v>COMPRAVENTA</v>
          </cell>
          <cell r="L383">
            <v>43233204</v>
          </cell>
          <cell r="M383">
            <v>54423</v>
          </cell>
          <cell r="O383">
            <v>153923</v>
          </cell>
          <cell r="P383">
            <v>45265</v>
          </cell>
          <cell r="S383" t="str">
            <v>N-A</v>
          </cell>
          <cell r="T383">
            <v>0</v>
          </cell>
          <cell r="U383">
            <v>332758500</v>
          </cell>
          <cell r="X383" t="str">
            <v>2 PERSONA JURIDICA</v>
          </cell>
          <cell r="Y383" t="str">
            <v>1 NIT</v>
          </cell>
          <cell r="Z383" t="str">
            <v>N-A</v>
          </cell>
          <cell r="AA383">
            <v>860403052</v>
          </cell>
          <cell r="AB383" t="str">
            <v>4 DV 3</v>
          </cell>
          <cell r="AC383" t="str">
            <v>N-A</v>
          </cell>
          <cell r="AD383" t="str">
            <v>N-A</v>
          </cell>
          <cell r="AE383" t="str">
            <v>N-A</v>
          </cell>
          <cell r="AF383" t="str">
            <v xml:space="preserve">PC MICROS S.A.S </v>
          </cell>
          <cell r="AG383" t="str">
            <v>N-A</v>
          </cell>
          <cell r="AH383" t="str">
            <v>N-A</v>
          </cell>
          <cell r="AI383" t="str">
            <v>N-A</v>
          </cell>
          <cell r="AJ383" t="str">
            <v>SI</v>
          </cell>
          <cell r="AK383" t="str">
            <v>1 PÓLIZA</v>
          </cell>
          <cell r="AL383" t="str">
            <v>8 MUNDIAL SEGUROS</v>
          </cell>
          <cell r="AM383" t="str">
            <v>49 CUMPLIM+ ESTABIL_CALIDAD D OBRA+ CALIDAD_CORRECTO FUNCIONAM D LOS BIENES SUMIN</v>
          </cell>
          <cell r="AN383">
            <v>45265</v>
          </cell>
          <cell r="AO383">
            <v>100298006</v>
          </cell>
          <cell r="AP383" t="str">
            <v>SAF-SUBDIRECCION ADMINISTRATIVA Y FINANCIERA</v>
          </cell>
          <cell r="AQ383" t="str">
            <v>GRUPO DE CONTRATOS</v>
          </cell>
          <cell r="AR383" t="str">
            <v>GRUPO DE TECNOLOGÍAS DE LA INFORMACIÓN Y LAS COMUNICACIONES</v>
          </cell>
          <cell r="AS383" t="str">
            <v>2 SUPERVISOR</v>
          </cell>
          <cell r="AT383" t="str">
            <v>4 CÉDULA DE EXTRANJERÍA</v>
          </cell>
          <cell r="AU383">
            <v>79245176</v>
          </cell>
          <cell r="AV383" t="str">
            <v>CARLOS ARTURO SAENZ BARON</v>
          </cell>
          <cell r="AW383">
            <v>27</v>
          </cell>
          <cell r="AX383">
            <v>1.5</v>
          </cell>
          <cell r="AY383" t="str">
            <v>3 NO PACTADOS</v>
          </cell>
          <cell r="AZ383" t="str">
            <v>4 NO SE HA ADICIONADO NI EN VALOR y EN TIEMPO</v>
          </cell>
          <cell r="BA383">
            <v>0</v>
          </cell>
          <cell r="BB383">
            <v>0</v>
          </cell>
          <cell r="BF383">
            <v>45265</v>
          </cell>
          <cell r="BH383">
            <v>45271</v>
          </cell>
          <cell r="BI383">
            <v>45291</v>
          </cell>
          <cell r="BK383" t="str">
            <v>2. NO</v>
          </cell>
          <cell r="BN383" t="str">
            <v>2. NO</v>
          </cell>
          <cell r="BO383">
            <v>0</v>
          </cell>
          <cell r="BS383" t="str">
            <v>2023420500300008E</v>
          </cell>
          <cell r="BT383">
            <v>332758500</v>
          </cell>
          <cell r="BU383" t="str">
            <v>URIEL VALDERRAMA</v>
          </cell>
          <cell r="BV383" t="str">
            <v>https://www.secop.gov.co/CO1BusinessLine/Tendering/BuyerWorkArea/Index?docUniqueIdentifier=CO1.BDOS.5074284</v>
          </cell>
          <cell r="BW383" t="str">
            <v>VIGENTE</v>
          </cell>
          <cell r="BY383" t="str">
            <v>https://community.secop.gov.co/Public/Tendering/OpportunityDetail/Index?noticeUID=CO1.NTC.5149614&amp;isFromPublicArea=True&amp;isModal=False</v>
          </cell>
          <cell r="BZ383" t="str">
            <v>Bogotá</v>
          </cell>
          <cell r="CA383" t="str">
            <v>D.C.</v>
          </cell>
          <cell r="CB383">
            <v>45271</v>
          </cell>
          <cell r="CC383" t="str">
            <v>N-A</v>
          </cell>
          <cell r="CD383" t="str">
            <v>N-A</v>
          </cell>
          <cell r="CE383" t="str">
            <v>N-A</v>
          </cell>
          <cell r="CF383" t="str">
            <v>N-A</v>
          </cell>
          <cell r="CG383" t="str">
            <v>N-A</v>
          </cell>
          <cell r="CH383">
            <v>2023</v>
          </cell>
          <cell r="CI383" t="str">
            <v>BOGOTA</v>
          </cell>
          <cell r="CJ383" t="str">
            <v>CORRIENTE</v>
          </cell>
          <cell r="CK383" t="str">
            <v>077085900</v>
          </cell>
          <cell r="CL383" t="str">
            <v>N-A</v>
          </cell>
        </row>
        <row r="384">
          <cell r="A384" t="str">
            <v>NC-CCV-009-2023</v>
          </cell>
          <cell r="B384" t="str">
            <v>1 FONAM</v>
          </cell>
          <cell r="C384" t="str">
            <v>IPMC-NC-011-2023</v>
          </cell>
          <cell r="D384">
            <v>9</v>
          </cell>
          <cell r="E384" t="str">
            <v>BIOLOGIKA PROYECTOS SAS</v>
          </cell>
          <cell r="F384">
            <v>45266</v>
          </cell>
          <cell r="G384" t="str">
            <v>Compra de cámaras de fototrampeo para realizar actividades de monitoreo e investigación para la conservación de la biodiversidad y sus servicios ecosistémicos de las áreas del sistema de Parques Nacionales Naturales.</v>
          </cell>
          <cell r="H384" t="str">
            <v>N-A</v>
          </cell>
          <cell r="I384" t="str">
            <v>5 MÍNIMA CUANTÍA</v>
          </cell>
          <cell r="J384" t="str">
            <v>3 COMPRAVENTA y/o SUMINISTRO</v>
          </cell>
          <cell r="K384" t="str">
            <v>COMPRAVENTA</v>
          </cell>
          <cell r="L384">
            <v>45121501</v>
          </cell>
          <cell r="M384">
            <v>1023</v>
          </cell>
          <cell r="O384">
            <v>1123</v>
          </cell>
          <cell r="P384">
            <v>45266</v>
          </cell>
          <cell r="S384" t="str">
            <v>N-A</v>
          </cell>
          <cell r="T384">
            <v>0</v>
          </cell>
          <cell r="U384">
            <v>35632695</v>
          </cell>
          <cell r="X384" t="str">
            <v>2 PERSONA JURIDICA</v>
          </cell>
          <cell r="Y384" t="str">
            <v>1 NIT</v>
          </cell>
          <cell r="Z384" t="str">
            <v>N-A</v>
          </cell>
          <cell r="AA384">
            <v>900383358</v>
          </cell>
          <cell r="AB384" t="str">
            <v>10 DV 9</v>
          </cell>
          <cell r="AC384" t="str">
            <v>N-A</v>
          </cell>
          <cell r="AD384" t="str">
            <v>N-A</v>
          </cell>
          <cell r="AE384" t="str">
            <v>N-A</v>
          </cell>
          <cell r="AF384" t="str">
            <v>BIOLOGIKA PROYECTOS SAS</v>
          </cell>
          <cell r="AG384" t="str">
            <v>N-A</v>
          </cell>
          <cell r="AH384" t="str">
            <v>N-A</v>
          </cell>
          <cell r="AI384" t="str">
            <v>N-A</v>
          </cell>
          <cell r="AJ384" t="str">
            <v>SI</v>
          </cell>
          <cell r="AK384" t="str">
            <v>1 PÓLIZA</v>
          </cell>
          <cell r="AL384" t="str">
            <v>14 ASEGURADORA SOLIDARIA</v>
          </cell>
          <cell r="AM384" t="str">
            <v>49 CUMPLIM+ ESTABIL_CALIDAD D OBRA+ CALIDAD_CORRECTO FUNCIONAM D LOS BIENES SUMIN</v>
          </cell>
          <cell r="AN384">
            <v>45272</v>
          </cell>
          <cell r="AO384" t="str">
            <v>380-47-994000139433</v>
          </cell>
          <cell r="AP384" t="str">
            <v>SAF-SUBDIRECCION ADMINISTRATIVA Y FINANCIERA</v>
          </cell>
          <cell r="AQ384" t="str">
            <v>GRUPO DE CONTRATOS</v>
          </cell>
          <cell r="AR384" t="str">
            <v>GRUPO DE TECNOLOGÍAS DE LA INFORMACIÓN Y LAS COMUNICACIONES</v>
          </cell>
          <cell r="AS384" t="str">
            <v>2 SUPERVISOR</v>
          </cell>
          <cell r="AT384" t="str">
            <v>4 CÉDULA DE EXTRANJERÍA</v>
          </cell>
          <cell r="AU384">
            <v>79245176</v>
          </cell>
          <cell r="AV384" t="str">
            <v>CARLOS ARTURO SAENZ BARON</v>
          </cell>
          <cell r="AW384">
            <v>25</v>
          </cell>
          <cell r="AX384">
            <v>1.5</v>
          </cell>
          <cell r="AY384" t="str">
            <v>3 NO PACTADOS</v>
          </cell>
          <cell r="AZ384" t="str">
            <v>4 NO SE HA ADICIONADO NI EN VALOR y EN TIEMPO</v>
          </cell>
          <cell r="BA384">
            <v>0</v>
          </cell>
          <cell r="BB384">
            <v>0</v>
          </cell>
          <cell r="BF384">
            <v>45266</v>
          </cell>
          <cell r="BH384">
            <v>45273</v>
          </cell>
          <cell r="BI384">
            <v>45290</v>
          </cell>
          <cell r="BK384" t="str">
            <v>2. NO</v>
          </cell>
          <cell r="BN384" t="str">
            <v>2. NO</v>
          </cell>
          <cell r="BO384">
            <v>0</v>
          </cell>
          <cell r="BS384" t="str">
            <v>2023420501400001E</v>
          </cell>
          <cell r="BT384">
            <v>35632695</v>
          </cell>
          <cell r="BU384" t="str">
            <v>EDNA ROCIO CASTRO</v>
          </cell>
          <cell r="BV384" t="str">
            <v>https://www.secop.gov.co/CO1BusinessLine/Tendering/BuyerWorkArea/Index?DocUniqueIdentifier=CO1.BDOS.5147442</v>
          </cell>
          <cell r="BW384" t="str">
            <v>VIGENTE</v>
          </cell>
          <cell r="BY384" t="str">
            <v>https://community.secop.gov.co/Public/Tendering/OpportunityDetail/Index?noticeUID=CO1.NTC.5187883&amp;isFromPublicArea=True&amp;isModal=False</v>
          </cell>
          <cell r="BZ384" t="str">
            <v>Bogotá</v>
          </cell>
          <cell r="CA384" t="str">
            <v>D.C.</v>
          </cell>
          <cell r="CB384">
            <v>45273</v>
          </cell>
          <cell r="CC384" t="str">
            <v>N-A</v>
          </cell>
          <cell r="CD384" t="str">
            <v>N-A</v>
          </cell>
          <cell r="CE384" t="str">
            <v>N-A</v>
          </cell>
          <cell r="CF384" t="str">
            <v>N-A</v>
          </cell>
          <cell r="CG384" t="str">
            <v>N-A</v>
          </cell>
          <cell r="CH384">
            <v>2023</v>
          </cell>
          <cell r="CI384" t="str">
            <v>BANCOLOMBIA</v>
          </cell>
          <cell r="CJ384" t="str">
            <v>AHORROS</v>
          </cell>
          <cell r="CK384" t="str">
            <v>27300001035</v>
          </cell>
          <cell r="CL384" t="str">
            <v>N-A</v>
          </cell>
        </row>
        <row r="385">
          <cell r="A385" t="str">
            <v>NC-CCV-010-2023</v>
          </cell>
          <cell r="B385" t="str">
            <v>2 NACIONAL</v>
          </cell>
          <cell r="C385" t="str">
            <v>SEL-ABREV-SI-010-2023</v>
          </cell>
          <cell r="D385">
            <v>10</v>
          </cell>
          <cell r="E385" t="str">
            <v>GALILEO INSTRUMENTS SAS</v>
          </cell>
          <cell r="F385">
            <v>45279</v>
          </cell>
          <cell r="G385" t="str">
            <v>Adquisición de sistemas de geoposicionamiento para fortalecer el ejercicio de la autoridad ambiental de las áreas protegidas de Parques nacionales Naturales de Colombia.</v>
          </cell>
          <cell r="H385" t="str">
            <v>N-A</v>
          </cell>
          <cell r="I385" t="str">
            <v>4 SELECCIÓN ABREVIADA</v>
          </cell>
          <cell r="J385" t="str">
            <v>3 COMPRAVENTA y/o SUMINISTRO</v>
          </cell>
          <cell r="K385" t="str">
            <v>COMPRAVENTA</v>
          </cell>
          <cell r="L385">
            <v>32101656</v>
          </cell>
          <cell r="M385">
            <v>60623</v>
          </cell>
          <cell r="O385">
            <v>160523</v>
          </cell>
          <cell r="P385">
            <v>45280</v>
          </cell>
          <cell r="S385" t="str">
            <v>N-A</v>
          </cell>
          <cell r="T385">
            <v>0</v>
          </cell>
          <cell r="U385">
            <v>193100000</v>
          </cell>
          <cell r="X385" t="str">
            <v>2 PERSONA JURIDICA</v>
          </cell>
          <cell r="Y385" t="str">
            <v>1 NIT</v>
          </cell>
          <cell r="Z385" t="str">
            <v>N-A</v>
          </cell>
          <cell r="AA385">
            <v>900393949</v>
          </cell>
          <cell r="AB385" t="str">
            <v>5 DV 4</v>
          </cell>
          <cell r="AC385" t="str">
            <v>N-A</v>
          </cell>
          <cell r="AD385" t="str">
            <v>N-A</v>
          </cell>
          <cell r="AE385" t="str">
            <v>N-A</v>
          </cell>
          <cell r="AF385" t="str">
            <v>GALILEO INSTRUMENTS SAS</v>
          </cell>
          <cell r="AG385" t="str">
            <v>N-A</v>
          </cell>
          <cell r="AH385" t="str">
            <v>N-A</v>
          </cell>
          <cell r="AI385" t="str">
            <v>N-A</v>
          </cell>
          <cell r="AJ385" t="str">
            <v>SI</v>
          </cell>
          <cell r="AK385" t="str">
            <v>1 PÓLIZA</v>
          </cell>
          <cell r="AL385" t="str">
            <v>8 MUNDIAL SEGUROS</v>
          </cell>
          <cell r="AM385" t="str">
            <v>44 CUMPLIM+ CALIDAD_CORRECTO FUNCIONAM D LOS BIENES SUMIN</v>
          </cell>
          <cell r="AN385">
            <v>45282</v>
          </cell>
          <cell r="AO385" t="str">
            <v>NB-100020586</v>
          </cell>
          <cell r="AP385" t="str">
            <v>SAF-SUBDIRECCION ADMINISTRATIVA Y FINANCIERA</v>
          </cell>
          <cell r="AQ385" t="str">
            <v>GRUPO DE CONTRATOS</v>
          </cell>
          <cell r="AR385" t="str">
            <v>GRUPO DE TECNOLOGÍAS DE LA INFORMACIÓN Y LAS COMUNICACIONES</v>
          </cell>
          <cell r="AS385" t="str">
            <v>2 SUPERVISOR</v>
          </cell>
          <cell r="AT385" t="str">
            <v>4 CÉDULA DE EXTRANJERÍA</v>
          </cell>
          <cell r="AU385">
            <v>79245176</v>
          </cell>
          <cell r="AV385" t="str">
            <v>CARLOS ARTURO SAENZ BARON</v>
          </cell>
          <cell r="AW385">
            <v>10</v>
          </cell>
          <cell r="AX385">
            <v>1.5</v>
          </cell>
          <cell r="AY385" t="str">
            <v>3 NO PACTADOS</v>
          </cell>
          <cell r="AZ385" t="str">
            <v>4 NO SE HA ADICIONADO NI EN VALOR y EN TIEMPO</v>
          </cell>
          <cell r="BA385">
            <v>0</v>
          </cell>
          <cell r="BB385">
            <v>0</v>
          </cell>
          <cell r="BF385">
            <v>45280</v>
          </cell>
          <cell r="BH385">
            <v>45280</v>
          </cell>
          <cell r="BI385">
            <v>45290</v>
          </cell>
          <cell r="BK385" t="str">
            <v>2. NO</v>
          </cell>
          <cell r="BN385" t="str">
            <v>2. NO</v>
          </cell>
          <cell r="BO385">
            <v>0</v>
          </cell>
          <cell r="BS385" t="str">
            <v>2023420500300009E</v>
          </cell>
          <cell r="BT385">
            <v>193100000</v>
          </cell>
          <cell r="BU385" t="str">
            <v>LEIDY MARCELA GARAVITO ROMERO</v>
          </cell>
          <cell r="BV385" t="str">
            <v>https://www.secop.gov.co/CO1BusinessLine/Tendering/BuyerWorkArea/Index?docUniqueIdentifier=CO1.BDOS.5151348</v>
          </cell>
          <cell r="BW385" t="str">
            <v>VIGENTE</v>
          </cell>
          <cell r="BY385" t="str">
            <v>https://community.secop.gov.co/Public/Tendering/OpportunityDetail/Index?noticeUID=CO1.NTC.5242880&amp;isFromPublicArea=True&amp;isModal=False</v>
          </cell>
          <cell r="BZ385" t="str">
            <v>Bogotá</v>
          </cell>
          <cell r="CA385" t="str">
            <v>D.C.</v>
          </cell>
          <cell r="CB385">
            <v>45280</v>
          </cell>
          <cell r="CC385" t="str">
            <v>N-A</v>
          </cell>
          <cell r="CD385" t="str">
            <v>N-A</v>
          </cell>
          <cell r="CE385" t="str">
            <v>N-A</v>
          </cell>
          <cell r="CF385" t="str">
            <v>N-A</v>
          </cell>
          <cell r="CG385" t="str">
            <v>N-A</v>
          </cell>
          <cell r="CH385">
            <v>2023</v>
          </cell>
          <cell r="CI385" t="str">
            <v>BANCOLOMBIA</v>
          </cell>
          <cell r="CJ385" t="str">
            <v>AHORROS</v>
          </cell>
          <cell r="CK385" t="str">
            <v>36064551846</v>
          </cell>
          <cell r="CL385" t="str">
            <v>N-A</v>
          </cell>
        </row>
        <row r="386">
          <cell r="A386" t="str">
            <v>NC-CCV-011-2023</v>
          </cell>
          <cell r="B386" t="str">
            <v>2 NACIONAL</v>
          </cell>
          <cell r="C386" t="str">
            <v>SEL-ABREV-SI-009-2023</v>
          </cell>
          <cell r="D386">
            <v>11</v>
          </cell>
          <cell r="E386" t="str">
            <v>BIOLOGIKA PROYECTOS SAS</v>
          </cell>
          <cell r="F386">
            <v>45280</v>
          </cell>
          <cell r="G386" t="str">
            <v>Adquisición de cámaras trampa que permitan realizar actividades de monitoreo, contribuyendo al proyecto de administración de las áreas del sistema de Parques Nacionales Naturales y la coordinación del Sistema Nacional de Áreas Protegidas</v>
          </cell>
          <cell r="H386" t="str">
            <v>N-A</v>
          </cell>
          <cell r="I386" t="str">
            <v>4 SELECCIÓN ABREVIADA</v>
          </cell>
          <cell r="J386" t="str">
            <v>3 COMPRAVENTA y/o SUMINISTRO</v>
          </cell>
          <cell r="K386" t="str">
            <v>COMPRAVENTA</v>
          </cell>
          <cell r="L386">
            <v>45121501</v>
          </cell>
          <cell r="M386">
            <v>61623</v>
          </cell>
          <cell r="O386">
            <v>161523</v>
          </cell>
          <cell r="P386">
            <v>45280</v>
          </cell>
          <cell r="S386" t="str">
            <v>N-A</v>
          </cell>
          <cell r="T386">
            <v>0</v>
          </cell>
          <cell r="U386">
            <v>130300000</v>
          </cell>
          <cell r="X386" t="str">
            <v>2 PERSONA JURIDICA</v>
          </cell>
          <cell r="Y386" t="str">
            <v>1 NIT</v>
          </cell>
          <cell r="Z386" t="str">
            <v>N-A</v>
          </cell>
          <cell r="AA386">
            <v>900383358</v>
          </cell>
          <cell r="AB386" t="str">
            <v>10 DV 9</v>
          </cell>
          <cell r="AC386" t="str">
            <v>N-A</v>
          </cell>
          <cell r="AD386" t="str">
            <v>N-A</v>
          </cell>
          <cell r="AE386" t="str">
            <v>N-A</v>
          </cell>
          <cell r="AF386" t="str">
            <v>BIOLOGIKA PROYECTOS SAS</v>
          </cell>
          <cell r="AG386" t="str">
            <v>N-A</v>
          </cell>
          <cell r="AH386" t="str">
            <v>N-A</v>
          </cell>
          <cell r="AI386" t="str">
            <v>N-A</v>
          </cell>
          <cell r="AJ386" t="str">
            <v>SI</v>
          </cell>
          <cell r="AK386" t="str">
            <v>1 PÓLIZA</v>
          </cell>
          <cell r="AL386" t="str">
            <v>14 ASEGURADORA SOLIDARIA</v>
          </cell>
          <cell r="AM386" t="str">
            <v>49 CUMPLIM+ ESTABIL_CALIDAD D OBRA+ CALIDAD_CORRECTO FUNCIONAM D LOS BIENES SUMIN</v>
          </cell>
          <cell r="AN386">
            <v>45282</v>
          </cell>
          <cell r="AO386" t="str">
            <v>380-47-994000139545</v>
          </cell>
          <cell r="AP386" t="str">
            <v>SAF-SUBDIRECCION ADMINISTRATIVA Y FINANCIERA</v>
          </cell>
          <cell r="AQ386" t="str">
            <v>GRUPO DE CONTRATOS</v>
          </cell>
          <cell r="AR386" t="str">
            <v>GRUPO DE TECNOLOGÍAS DE LA INFORMACIÓN Y LAS COMUNICACIONES</v>
          </cell>
          <cell r="AS386" t="str">
            <v>2 SUPERVISOR</v>
          </cell>
          <cell r="AT386" t="str">
            <v>4 CÉDULA DE EXTRANJERÍA</v>
          </cell>
          <cell r="AU386">
            <v>79245176</v>
          </cell>
          <cell r="AV386" t="str">
            <v>CARLOS ARTURO SAENZ BARON</v>
          </cell>
          <cell r="AW386">
            <v>30</v>
          </cell>
          <cell r="AX386">
            <v>1.5</v>
          </cell>
          <cell r="AY386" t="str">
            <v>3 NO PACTADOS</v>
          </cell>
          <cell r="AZ386" t="str">
            <v>4 NO SE HA ADICIONADO NI EN VALOR y EN TIEMPO</v>
          </cell>
          <cell r="BA386">
            <v>0</v>
          </cell>
          <cell r="BB386">
            <v>0</v>
          </cell>
          <cell r="BF386">
            <v>45280</v>
          </cell>
          <cell r="BH386">
            <v>45282</v>
          </cell>
          <cell r="BI386">
            <v>45290</v>
          </cell>
          <cell r="BK386" t="str">
            <v>2. NO</v>
          </cell>
          <cell r="BN386" t="str">
            <v>2. NO</v>
          </cell>
          <cell r="BO386">
            <v>0</v>
          </cell>
          <cell r="BS386" t="str">
            <v>2023420500300010E</v>
          </cell>
          <cell r="BT386">
            <v>130300000</v>
          </cell>
          <cell r="BU386" t="str">
            <v>URIEL VALDERRAMA</v>
          </cell>
          <cell r="BV386" t="str">
            <v>https://www.secop.gov.co/CO1BusinessLine/Tendering/BuyerWorkArea/Index?docUniqueIdentifier=CO1.BDOS.5156675</v>
          </cell>
          <cell r="BW386" t="str">
            <v>VIGENTE</v>
          </cell>
          <cell r="BY386" t="str">
            <v>https://community.secop.gov.co/Public/Tendering/OpportunityDetail/Index?noticeUID=CO1.NTC.5243557&amp;isFromPublicArea=True&amp;isModal=False</v>
          </cell>
          <cell r="BZ386" t="str">
            <v>Bogotá</v>
          </cell>
          <cell r="CA386" t="str">
            <v>D.C.</v>
          </cell>
          <cell r="CB386">
            <v>45282</v>
          </cell>
          <cell r="CC386" t="str">
            <v>N-A</v>
          </cell>
          <cell r="CD386" t="str">
            <v>N-A</v>
          </cell>
          <cell r="CE386" t="str">
            <v>N-A</v>
          </cell>
          <cell r="CF386" t="str">
            <v>N-A</v>
          </cell>
          <cell r="CG386" t="str">
            <v>N-A</v>
          </cell>
          <cell r="CH386">
            <v>2023</v>
          </cell>
          <cell r="CI386" t="str">
            <v>CAJA SOCIAL</v>
          </cell>
          <cell r="CJ386" t="str">
            <v>CORRIENTE</v>
          </cell>
          <cell r="CK386" t="str">
            <v>21003706979</v>
          </cell>
          <cell r="CL386" t="str">
            <v>N-A</v>
          </cell>
        </row>
        <row r="387">
          <cell r="A387" t="str">
            <v>NC-CCV-012-2023</v>
          </cell>
          <cell r="B387" t="str">
            <v>1 FONAM</v>
          </cell>
          <cell r="C387" t="str">
            <v>SEL-ABREV-SI-011-2023</v>
          </cell>
          <cell r="D387">
            <v>12</v>
          </cell>
          <cell r="E387" t="str">
            <v>GALILEO INSTRUMENTS SAS</v>
          </cell>
          <cell r="F387">
            <v>45279</v>
          </cell>
          <cell r="G387" t="str">
            <v>Adquisición de GPS que permitan desarrollar actividades de monitoreo, contribuyendo al proyecto administración de las áreas del sistema de Parques Nacionales Naturales y coordinación del Sistema Nacional de Áreas Protegidas.</v>
          </cell>
          <cell r="H387" t="str">
            <v>N-A</v>
          </cell>
          <cell r="I387" t="str">
            <v>5 MÍNIMA CUANTÍA</v>
          </cell>
          <cell r="J387" t="str">
            <v>3 COMPRAVENTA y/o SUMINISTRO</v>
          </cell>
          <cell r="K387" t="str">
            <v>COMPRAVENTA</v>
          </cell>
          <cell r="L387">
            <v>32101656</v>
          </cell>
          <cell r="M387">
            <v>923</v>
          </cell>
          <cell r="O387">
            <v>1423</v>
          </cell>
          <cell r="P387">
            <v>45280</v>
          </cell>
          <cell r="S387" t="str">
            <v>N-A</v>
          </cell>
          <cell r="T387">
            <v>0</v>
          </cell>
          <cell r="U387">
            <v>211300000</v>
          </cell>
          <cell r="X387" t="str">
            <v>2 PERSONA JURIDICA</v>
          </cell>
          <cell r="Y387" t="str">
            <v>1 NIT</v>
          </cell>
          <cell r="Z387" t="str">
            <v>N-A</v>
          </cell>
          <cell r="AA387">
            <v>900393949</v>
          </cell>
          <cell r="AB387" t="str">
            <v>5 DV 4</v>
          </cell>
          <cell r="AC387" t="str">
            <v>N-A</v>
          </cell>
          <cell r="AD387" t="str">
            <v>N-A</v>
          </cell>
          <cell r="AE387" t="str">
            <v>N-A</v>
          </cell>
          <cell r="AF387" t="str">
            <v>GALILEO INSTRUMENTS SAS</v>
          </cell>
          <cell r="AG387" t="str">
            <v>N-A</v>
          </cell>
          <cell r="AH387" t="str">
            <v>N-A</v>
          </cell>
          <cell r="AI387" t="str">
            <v>N-A</v>
          </cell>
          <cell r="AJ387" t="str">
            <v>SI</v>
          </cell>
          <cell r="AK387" t="str">
            <v>1 PÓLIZA</v>
          </cell>
          <cell r="AL387" t="str">
            <v>8 MUNDIAL SEGUROS</v>
          </cell>
          <cell r="AM387" t="str">
            <v>49 CUMPLIM+ ESTABIL_CALIDAD D OBRA+ CALIDAD_CORRECTO FUNCIONAM D LOS BIENES SUMIN</v>
          </cell>
          <cell r="AN387">
            <v>45282</v>
          </cell>
          <cell r="AO387" t="str">
            <v>CCA-100020600</v>
          </cell>
          <cell r="AP387" t="str">
            <v>SAF-SUBDIRECCION ADMINISTRATIVA Y FINANCIERA</v>
          </cell>
          <cell r="AQ387" t="str">
            <v>GRUPO DE CONTRATOS</v>
          </cell>
          <cell r="AR387" t="str">
            <v>GRUPO DE TECNOLOGÍAS DE LA INFORMACIÓN Y LAS COMUNICACIONES</v>
          </cell>
          <cell r="AS387" t="str">
            <v>2 SUPERVISOR</v>
          </cell>
          <cell r="AT387" t="str">
            <v>4 CÉDULA DE EXTRANJERÍA</v>
          </cell>
          <cell r="AU387">
            <v>79245176</v>
          </cell>
          <cell r="AV387" t="str">
            <v>CARLOS ARTURO SAENZ BARON</v>
          </cell>
          <cell r="AW387">
            <v>10</v>
          </cell>
          <cell r="AX387">
            <v>1.5</v>
          </cell>
          <cell r="AY387" t="str">
            <v>3 NO PACTADOS</v>
          </cell>
          <cell r="AZ387" t="str">
            <v>4 NO SE HA ADICIONADO NI EN VALOR y EN TIEMPO</v>
          </cell>
          <cell r="BA387">
            <v>0</v>
          </cell>
          <cell r="BB387">
            <v>0</v>
          </cell>
          <cell r="BF387">
            <v>45280</v>
          </cell>
          <cell r="BH387">
            <v>45282</v>
          </cell>
          <cell r="BI387">
            <v>45290</v>
          </cell>
          <cell r="BK387" t="str">
            <v>2. NO</v>
          </cell>
          <cell r="BN387" t="str">
            <v>2. NO</v>
          </cell>
          <cell r="BO387">
            <v>0</v>
          </cell>
          <cell r="BS387" t="str">
            <v>2023420501400002E</v>
          </cell>
          <cell r="BT387">
            <v>211300000</v>
          </cell>
          <cell r="BU387" t="str">
            <v>LEIDY MARCELA GARAVITO ROMERO</v>
          </cell>
          <cell r="BV387" t="str">
            <v>https://www.secop.gov.co/CO1BusinessLine/Tendering/BuyerWorkArea/Index?docUniqueIdentifier=CO1.BDOS.5169152</v>
          </cell>
          <cell r="BW387" t="str">
            <v>VIGENTE</v>
          </cell>
          <cell r="BY387" t="str">
            <v>https://community.secop.gov.co/Public/Tendering/OpportunityDetail/Index?noticeUID=CO1.NTC.5262473&amp;isFromPublicArea=True&amp;isModal=False</v>
          </cell>
          <cell r="BZ387" t="str">
            <v>Bogotá</v>
          </cell>
          <cell r="CA387" t="str">
            <v>D.C.</v>
          </cell>
          <cell r="CB387">
            <v>45282</v>
          </cell>
          <cell r="CC387" t="str">
            <v>N-A</v>
          </cell>
          <cell r="CD387" t="str">
            <v>N-A</v>
          </cell>
          <cell r="CE387" t="str">
            <v>N-A</v>
          </cell>
          <cell r="CF387" t="str">
            <v>N-A</v>
          </cell>
          <cell r="CG387" t="str">
            <v>N-A</v>
          </cell>
          <cell r="CH387">
            <v>2023</v>
          </cell>
          <cell r="CI387" t="str">
            <v>BANCOLOMBIA</v>
          </cell>
          <cell r="CJ387" t="str">
            <v>AHORROS</v>
          </cell>
          <cell r="CK387" t="str">
            <v>36064551846</v>
          </cell>
          <cell r="CL387" t="str">
            <v>N-A</v>
          </cell>
        </row>
        <row r="388">
          <cell r="A388" t="str">
            <v>AMP-001-2023 OC: 104043</v>
          </cell>
          <cell r="B388" t="str">
            <v>2 NACIONAL</v>
          </cell>
          <cell r="C388" t="str">
            <v>OC</v>
          </cell>
          <cell r="D388">
            <v>104043</v>
          </cell>
          <cell r="E388" t="str">
            <v>UT SOLUCIONES AVANZADAS DE CONECTIVIDAD AZTECA - CENTURYLINK</v>
          </cell>
          <cell r="F388">
            <v>44950</v>
          </cell>
          <cell r="G388" t="str">
            <v>Adhesión al acuerdo marco CCENEG-248-AMP-2020, Prestar el Servicio de conectividad para Parques Nacionales Naturales de Colombia.</v>
          </cell>
          <cell r="H388" t="str">
            <v>N-A</v>
          </cell>
          <cell r="I388" t="str">
            <v>6 ACUERDO MARCO DE PRECIO</v>
          </cell>
          <cell r="J388" t="str">
            <v>21 ORDEN DE COMPRA</v>
          </cell>
          <cell r="K388" t="str">
            <v>N/A</v>
          </cell>
          <cell r="L388">
            <v>81112100</v>
          </cell>
          <cell r="M388">
            <v>123</v>
          </cell>
          <cell r="O388">
            <v>3223</v>
          </cell>
          <cell r="P388">
            <v>44950</v>
          </cell>
          <cell r="S388" t="str">
            <v>N-A</v>
          </cell>
          <cell r="T388">
            <v>0</v>
          </cell>
          <cell r="U388">
            <v>1015676700</v>
          </cell>
          <cell r="V388" t="str">
            <v>Mil quince millones seiscientos setenta y seis mil setecientos pesos</v>
          </cell>
          <cell r="X388" t="str">
            <v>2 PERSONA JURIDICA</v>
          </cell>
          <cell r="Y388" t="str">
            <v>1 NIT</v>
          </cell>
          <cell r="Z388" t="str">
            <v>N-A</v>
          </cell>
          <cell r="AA388">
            <v>901429346</v>
          </cell>
          <cell r="AB388" t="str">
            <v>5 DV 4</v>
          </cell>
          <cell r="AC388" t="str">
            <v>N-A</v>
          </cell>
          <cell r="AD388" t="str">
            <v>N-A</v>
          </cell>
          <cell r="AE388" t="str">
            <v>N-A</v>
          </cell>
          <cell r="AF388" t="str">
            <v>UT SOLUCIONES AVANZADAS DE CONECTIVIDAD AZTECA - CENTURYLINK</v>
          </cell>
          <cell r="AG388" t="str">
            <v>N-A</v>
          </cell>
          <cell r="AH388" t="str">
            <v>N-A</v>
          </cell>
          <cell r="AI388" t="str">
            <v>N-A</v>
          </cell>
          <cell r="AJ388" t="str">
            <v>SI</v>
          </cell>
          <cell r="AK388" t="str">
            <v>1 PÓLIZA</v>
          </cell>
          <cell r="AL388" t="str">
            <v>12 SEGUROS DEL ESTADO</v>
          </cell>
          <cell r="AM388" t="str">
            <v>2 CUMPLIMIENTO</v>
          </cell>
          <cell r="AN388">
            <v>44953</v>
          </cell>
          <cell r="AO388" t="str">
            <v>21-44-101404627</v>
          </cell>
          <cell r="AP388" t="str">
            <v>SAF-SUBDIRECCION ADMINISTRATIVA Y FINANCIERA</v>
          </cell>
          <cell r="AQ388" t="str">
            <v>GRUPO DE CONTRATOS</v>
          </cell>
          <cell r="AR388" t="str">
            <v>GRUPO DE TECNOLOGÍAS DE LA INFORMACIÓN Y LAS COMUNICACIONES</v>
          </cell>
          <cell r="AS388" t="str">
            <v>2 SUPERVISOR</v>
          </cell>
          <cell r="AT388" t="str">
            <v>4 CÉDULA DE EXTRANJERÍA</v>
          </cell>
          <cell r="AU388">
            <v>79245176</v>
          </cell>
          <cell r="AV388" t="str">
            <v>CARLOS ARTURO SAENZ BARON</v>
          </cell>
          <cell r="AW388">
            <v>180</v>
          </cell>
          <cell r="AX388">
            <v>6</v>
          </cell>
          <cell r="AY388" t="str">
            <v>3 NO PACTADOS</v>
          </cell>
          <cell r="AZ388" t="str">
            <v>3 ADICIÓN EN VALOR y EN TIEMPO</v>
          </cell>
          <cell r="BA388">
            <v>1</v>
          </cell>
          <cell r="BB388">
            <v>501080655</v>
          </cell>
          <cell r="BC388">
            <v>45133</v>
          </cell>
          <cell r="BD388">
            <v>120</v>
          </cell>
          <cell r="BE388">
            <v>45133</v>
          </cell>
          <cell r="BF388">
            <v>44950</v>
          </cell>
          <cell r="BH388">
            <v>44950</v>
          </cell>
          <cell r="BI388">
            <v>45263</v>
          </cell>
          <cell r="BK388" t="str">
            <v>2. NO</v>
          </cell>
          <cell r="BN388" t="str">
            <v>2. NO</v>
          </cell>
          <cell r="BO388">
            <v>0</v>
          </cell>
          <cell r="BS388" t="str">
            <v>2023420502200001E</v>
          </cell>
          <cell r="BT388">
            <v>1516757355</v>
          </cell>
          <cell r="BU388" t="str">
            <v>LEIDY MARCELA GARAVITO ROMERO</v>
          </cell>
          <cell r="BV388" t="str">
            <v>N-A</v>
          </cell>
          <cell r="BW388" t="str">
            <v>VIGENTE</v>
          </cell>
          <cell r="BY388" t="str">
            <v>https://www.colombiacompra.gov.co/tienda-virtual-del-estado-colombiano/ordenes-compra/104043</v>
          </cell>
          <cell r="BZ388" t="str">
            <v>Bogotá</v>
          </cell>
          <cell r="CA388" t="str">
            <v>D.C.</v>
          </cell>
          <cell r="CC388" t="str">
            <v>N-A</v>
          </cell>
          <cell r="CD388" t="str">
            <v>N-A</v>
          </cell>
          <cell r="CE388" t="str">
            <v>N-A</v>
          </cell>
          <cell r="CF388" t="str">
            <v>N-A</v>
          </cell>
          <cell r="CG388" t="str">
            <v>N-A</v>
          </cell>
          <cell r="CH388">
            <v>2023</v>
          </cell>
          <cell r="CI388" t="str">
            <v>BANCOLOMBIA</v>
          </cell>
          <cell r="CJ388" t="str">
            <v>CORRIENTE</v>
          </cell>
          <cell r="CK388" t="str">
            <v>084 136 835 07</v>
          </cell>
          <cell r="CL388" t="str">
            <v>N-A</v>
          </cell>
        </row>
        <row r="389">
          <cell r="A389" t="str">
            <v>AMP-002-2023 OC: 104104</v>
          </cell>
          <cell r="B389" t="str">
            <v>2 NACIONAL</v>
          </cell>
          <cell r="C389" t="str">
            <v>OC</v>
          </cell>
          <cell r="D389">
            <v>104104</v>
          </cell>
          <cell r="E389" t="str">
            <v>COMPANIA MUNDIAL DE SEGUROS</v>
          </cell>
          <cell r="F389">
            <v>44952</v>
          </cell>
          <cell r="G389" t="str">
            <v>Adhesión al Acuerdo Marco de Precios CCE-284-IAD-2020 para la adquisición del SOAT para los vehículos de propiedad de Parques Nacionales Naturales de Colombia, o que se encuentren bajo su responsabilidad, tenencia, control o custodia, así como los vehículos donados, en comodato, administración u operados por el Asegurado o por terceros entregados o recibidos y por aquellos que llegase a ser la entidad responsable.</v>
          </cell>
          <cell r="H389" t="str">
            <v>N-A</v>
          </cell>
          <cell r="I389" t="str">
            <v>6 ACUERDO MARCO DE PRECIO</v>
          </cell>
          <cell r="J389" t="str">
            <v>21 ORDEN DE COMPRA</v>
          </cell>
          <cell r="K389" t="str">
            <v>N/A</v>
          </cell>
          <cell r="L389">
            <v>84131500</v>
          </cell>
          <cell r="M389">
            <v>923</v>
          </cell>
          <cell r="O389">
            <v>4523</v>
          </cell>
          <cell r="P389">
            <v>44952</v>
          </cell>
          <cell r="S389" t="str">
            <v>N-A</v>
          </cell>
          <cell r="T389">
            <v>0</v>
          </cell>
          <cell r="U389">
            <v>206739256</v>
          </cell>
          <cell r="V389" t="str">
            <v>Doscientos seis millones setecientos treinta y nueve mil doscientos cincuenta y seis pesos</v>
          </cell>
          <cell r="X389" t="str">
            <v>2 PERSONA JURIDICA</v>
          </cell>
          <cell r="Y389" t="str">
            <v>1 NIT</v>
          </cell>
          <cell r="Z389" t="str">
            <v>N-A</v>
          </cell>
          <cell r="AA389">
            <v>860037013</v>
          </cell>
          <cell r="AB389" t="str">
            <v>4 DV 3</v>
          </cell>
          <cell r="AC389" t="str">
            <v>N-A</v>
          </cell>
          <cell r="AD389" t="str">
            <v>N-A</v>
          </cell>
          <cell r="AE389" t="str">
            <v>N-A</v>
          </cell>
          <cell r="AF389" t="str">
            <v>COMPANIA MUNDIAL DE SEGUROS</v>
          </cell>
          <cell r="AG389" t="str">
            <v>N-A</v>
          </cell>
          <cell r="AH389" t="str">
            <v>N-A</v>
          </cell>
          <cell r="AI389" t="str">
            <v>N-A</v>
          </cell>
          <cell r="AJ389" t="str">
            <v>NO</v>
          </cell>
          <cell r="AK389" t="str">
            <v>6 NO CONSTITUYÓ GARANTÍAS</v>
          </cell>
          <cell r="AL389" t="str">
            <v>N-A</v>
          </cell>
          <cell r="AM389" t="str">
            <v>N-A</v>
          </cell>
          <cell r="AN389" t="str">
            <v>N-A</v>
          </cell>
          <cell r="AO389" t="str">
            <v>N-A</v>
          </cell>
          <cell r="AP389" t="str">
            <v>SAF-SUBDIRECCION ADMINISTRATIVA Y FINANCIERA</v>
          </cell>
          <cell r="AQ389" t="str">
            <v>GRUPO DE CONTRATOS</v>
          </cell>
          <cell r="AR389" t="str">
            <v>GRUPO DE PROCESOS CORPORATIVOS</v>
          </cell>
          <cell r="AS389" t="str">
            <v>2 SUPERVISOR</v>
          </cell>
          <cell r="AT389" t="str">
            <v>4 CÉDULA DE EXTRANJERÍA</v>
          </cell>
          <cell r="AU389">
            <v>3033010</v>
          </cell>
          <cell r="AV389" t="str">
            <v>ORLANDO LEÓN VERGARA</v>
          </cell>
          <cell r="AW389">
            <v>360</v>
          </cell>
          <cell r="AX389">
            <v>12</v>
          </cell>
          <cell r="AY389" t="str">
            <v>3 NO PACTADOS</v>
          </cell>
          <cell r="AZ389" t="str">
            <v>1 ADICIÓN EN VALOR (DIFERENTE A PRÓRROGAS)</v>
          </cell>
          <cell r="BA389">
            <v>1</v>
          </cell>
          <cell r="BB389">
            <v>1204664</v>
          </cell>
          <cell r="BC389">
            <v>45201</v>
          </cell>
          <cell r="BF389">
            <v>44952</v>
          </cell>
          <cell r="BH389">
            <v>44950</v>
          </cell>
          <cell r="BI389">
            <v>45317</v>
          </cell>
          <cell r="BK389" t="str">
            <v>2. NO</v>
          </cell>
          <cell r="BN389" t="str">
            <v>2. NO</v>
          </cell>
          <cell r="BO389">
            <v>0</v>
          </cell>
          <cell r="BS389" t="str">
            <v>2023420502200002E</v>
          </cell>
          <cell r="BT389">
            <v>207943920</v>
          </cell>
          <cell r="BU389" t="str">
            <v>LEIDY MARCELA GARAVITO ROMERO</v>
          </cell>
          <cell r="BV389" t="str">
            <v>N-A</v>
          </cell>
          <cell r="BW389" t="str">
            <v>VIGENTE</v>
          </cell>
          <cell r="BX389" t="str">
            <v>N-A</v>
          </cell>
          <cell r="BY389" t="str">
            <v>https://www.colombiacompra.gov.co/tienda-virtual-del-estado-colombiano/ordenes-compra/104104</v>
          </cell>
          <cell r="BZ389" t="str">
            <v>Bogotá</v>
          </cell>
          <cell r="CA389" t="str">
            <v>D.C.</v>
          </cell>
          <cell r="CB389" t="str">
            <v>N-A</v>
          </cell>
          <cell r="CC389" t="str">
            <v>N-A</v>
          </cell>
          <cell r="CD389" t="str">
            <v>N-A</v>
          </cell>
          <cell r="CE389" t="str">
            <v>N-A</v>
          </cell>
          <cell r="CF389" t="str">
            <v>N-A</v>
          </cell>
          <cell r="CG389" t="str">
            <v>N-A</v>
          </cell>
          <cell r="CH389">
            <v>2023</v>
          </cell>
          <cell r="CI389" t="str">
            <v>BOGOTA</v>
          </cell>
          <cell r="CJ389" t="str">
            <v>AHORROS</v>
          </cell>
          <cell r="CK389" t="str">
            <v>106829088</v>
          </cell>
          <cell r="CL389" t="str">
            <v>N-A</v>
          </cell>
        </row>
        <row r="390">
          <cell r="A390" t="str">
            <v>AMP-003-2023 OC: 112157</v>
          </cell>
          <cell r="B390" t="str">
            <v>2 NACIONAL</v>
          </cell>
          <cell r="C390" t="str">
            <v>OC</v>
          </cell>
          <cell r="D390">
            <v>112157</v>
          </cell>
          <cell r="E390" t="str">
            <v>UNIÓN TEMPORAL LADOINSA 2022</v>
          </cell>
          <cell r="F390">
            <v>45104</v>
          </cell>
          <cell r="G390" t="str">
            <v>Adhesion al acuerdo marco de precios CCE-126-2023 Servicio Integral de Aseo y Cafetena IV, para la prestaaon del servicic integral de aseo y catetena en las mstalaciones del Nivel Central para PNNC</v>
          </cell>
          <cell r="H390" t="str">
            <v>N-A</v>
          </cell>
          <cell r="I390" t="str">
            <v>6 ACUERDO MARCO DE PRECIO</v>
          </cell>
          <cell r="J390" t="str">
            <v>21 ORDEN DE COMPRA</v>
          </cell>
          <cell r="K390" t="str">
            <v>N/A</v>
          </cell>
          <cell r="L390">
            <v>85101600</v>
          </cell>
          <cell r="M390">
            <v>43623</v>
          </cell>
          <cell r="O390">
            <v>69423</v>
          </cell>
          <cell r="P390">
            <v>45105</v>
          </cell>
          <cell r="S390" t="str">
            <v>N-A</v>
          </cell>
          <cell r="T390">
            <v>0</v>
          </cell>
          <cell r="U390">
            <v>94586783.049999997</v>
          </cell>
          <cell r="V390" t="str">
            <v>Noventa y cuatro millones quinientos ochenta y seis mil setecientos ochenta y tres pesos</v>
          </cell>
          <cell r="X390" t="str">
            <v>2 PERSONA JURIDICA</v>
          </cell>
          <cell r="Y390" t="str">
            <v>1 NIT</v>
          </cell>
          <cell r="Z390" t="str">
            <v>N-A</v>
          </cell>
          <cell r="AA390">
            <v>901680086</v>
          </cell>
          <cell r="AB390" t="str">
            <v xml:space="preserve">9 DV 8 </v>
          </cell>
          <cell r="AC390" t="str">
            <v>N-A</v>
          </cell>
          <cell r="AD390" t="str">
            <v>N-A</v>
          </cell>
          <cell r="AE390" t="str">
            <v>N-A</v>
          </cell>
          <cell r="AF390" t="str">
            <v>UNIÓN TEMPORAL LADOINSA 2022</v>
          </cell>
          <cell r="AG390" t="str">
            <v>N-A</v>
          </cell>
          <cell r="AH390" t="str">
            <v>N-A</v>
          </cell>
          <cell r="AI390" t="str">
            <v>N-A</v>
          </cell>
          <cell r="AJ390" t="str">
            <v>SI</v>
          </cell>
          <cell r="AK390" t="str">
            <v>1 PÓLIZA</v>
          </cell>
          <cell r="AL390" t="str">
            <v>12 SEGUROS DEL ESTADO</v>
          </cell>
          <cell r="AM390" t="str">
            <v>46 CUMPLIM+ ESTABIL_CALIDAD D OBRA+ PAGO D SALARIOS_PRESTAC SOC LEGALES</v>
          </cell>
          <cell r="AN390">
            <v>45106</v>
          </cell>
          <cell r="AO390" t="str">
            <v>21-46-101071826 - 21-54-10108855</v>
          </cell>
          <cell r="AP390" t="str">
            <v>SAF-SUBDIRECCION ADMINISTRATIVA Y FINANCIERA</v>
          </cell>
          <cell r="AQ390" t="str">
            <v>GRUPO DE CONTRATOS</v>
          </cell>
          <cell r="AR390" t="str">
            <v>GRUPO DE PROCESOS CORPORATIVOS</v>
          </cell>
          <cell r="AS390" t="str">
            <v>2 SUPERVISOR</v>
          </cell>
          <cell r="AT390" t="str">
            <v>4 CÉDULA DE EXTRANJERÍA</v>
          </cell>
          <cell r="AU390">
            <v>65586489</v>
          </cell>
          <cell r="AV390" t="str">
            <v>SANDRA LOZANO OYUELA</v>
          </cell>
          <cell r="AW390">
            <v>149</v>
          </cell>
          <cell r="AX390">
            <v>4.9666666666666668</v>
          </cell>
          <cell r="AY390" t="str">
            <v>3 NO PACTADOS</v>
          </cell>
          <cell r="AZ390" t="str">
            <v>4 NO SE HA ADICIONADO NI EN VALOR y EN TIEMPO</v>
          </cell>
          <cell r="BA390">
            <v>0</v>
          </cell>
          <cell r="BB390">
            <v>0</v>
          </cell>
          <cell r="BD390">
            <v>0</v>
          </cell>
          <cell r="BF390">
            <v>45105</v>
          </cell>
          <cell r="BH390">
            <v>45106</v>
          </cell>
          <cell r="BI390">
            <v>45257</v>
          </cell>
          <cell r="BK390" t="str">
            <v>2. NO</v>
          </cell>
          <cell r="BN390" t="str">
            <v>2. NO</v>
          </cell>
          <cell r="BO390">
            <v>0</v>
          </cell>
          <cell r="BS390" t="str">
            <v>2023420502200003E</v>
          </cell>
          <cell r="BT390">
            <v>94586783.049999997</v>
          </cell>
          <cell r="BU390" t="str">
            <v>LILIANA RIAÑO</v>
          </cell>
          <cell r="BV390" t="str">
            <v>N-A</v>
          </cell>
          <cell r="BW390" t="str">
            <v>VIGENTE</v>
          </cell>
          <cell r="BY390" t="str">
            <v>https://www.colombiacompra.gov.co/tienda-virtual-del-estado-colombiano/ordenes-compra/112157</v>
          </cell>
          <cell r="BZ390" t="str">
            <v>Bogotá</v>
          </cell>
          <cell r="CA390" t="str">
            <v>D.C.</v>
          </cell>
          <cell r="CB390">
            <v>45106</v>
          </cell>
          <cell r="CC390" t="str">
            <v>N-A</v>
          </cell>
          <cell r="CD390" t="str">
            <v>N-A</v>
          </cell>
          <cell r="CE390" t="str">
            <v>N-A</v>
          </cell>
          <cell r="CF390" t="str">
            <v>N-A</v>
          </cell>
          <cell r="CG390" t="str">
            <v>N-A</v>
          </cell>
          <cell r="CH390">
            <v>2023</v>
          </cell>
          <cell r="CI390" t="str">
            <v>BOGOTA</v>
          </cell>
          <cell r="CJ390" t="str">
            <v>CORRIENTE</v>
          </cell>
          <cell r="CK390" t="str">
            <v>000359810</v>
          </cell>
          <cell r="CL390" t="str">
            <v>N-A</v>
          </cell>
        </row>
        <row r="391">
          <cell r="A391" t="str">
            <v>AMP-004-2023 OC: 115227</v>
          </cell>
          <cell r="B391" t="str">
            <v>2 NACIONAL</v>
          </cell>
          <cell r="C391" t="str">
            <v>OC</v>
          </cell>
          <cell r="D391">
            <v>115227</v>
          </cell>
          <cell r="E391" t="str">
            <v>PROCALCULO PROSIS SAS</v>
          </cell>
          <cell r="F391">
            <v>45169</v>
          </cell>
          <cell r="G391" t="str">
            <v>Adhesión al Instrumento CCE-139-IAD-2020 de Agregación de Demanda para la adquisición de Software por catálogo y suscripción al servicio de consulta y descarga de imágenes satelitales que sirvan como insumo para el monitoreo de coberturas de la tierra a escala detallada y al seguimiento de fenómenos antrópicos al interior de Parques Nacionales.</v>
          </cell>
          <cell r="H391" t="str">
            <v>N-A</v>
          </cell>
          <cell r="I391" t="str">
            <v>6 ACUERDO MARCO DE PRECIO</v>
          </cell>
          <cell r="J391" t="str">
            <v>21 ORDEN DE COMPRA</v>
          </cell>
          <cell r="K391" t="str">
            <v>N/A</v>
          </cell>
          <cell r="M391">
            <v>48123</v>
          </cell>
          <cell r="O391">
            <v>98023</v>
          </cell>
          <cell r="P391">
            <v>45170</v>
          </cell>
          <cell r="S391" t="str">
            <v>N-A</v>
          </cell>
          <cell r="T391">
            <v>0</v>
          </cell>
          <cell r="U391">
            <v>481640534.32999998</v>
          </cell>
          <cell r="V391" t="str">
            <v>Cuatrocientos ochenta y un millones seiscientos cuarenta mil quinientos treinta y cuatro pesos</v>
          </cell>
          <cell r="X391" t="str">
            <v>2 PERSONA JURIDICA</v>
          </cell>
          <cell r="Y391" t="str">
            <v>1 NIT</v>
          </cell>
          <cell r="Z391" t="str">
            <v>N-A</v>
          </cell>
          <cell r="AA391">
            <v>860034714</v>
          </cell>
          <cell r="AB391" t="str">
            <v>8 DV 7</v>
          </cell>
          <cell r="AC391" t="str">
            <v>N-A</v>
          </cell>
          <cell r="AD391" t="str">
            <v>N-A</v>
          </cell>
          <cell r="AE391" t="str">
            <v>N-A</v>
          </cell>
          <cell r="AF391" t="str">
            <v>PROCALCULO PROSIS SAS</v>
          </cell>
          <cell r="AG391" t="str">
            <v>N-A</v>
          </cell>
          <cell r="AH391" t="str">
            <v>N-A</v>
          </cell>
          <cell r="AI391" t="str">
            <v>N-A</v>
          </cell>
          <cell r="AJ391" t="str">
            <v>SI</v>
          </cell>
          <cell r="AK391" t="str">
            <v>1 PÓLIZA</v>
          </cell>
          <cell r="AL391" t="str">
            <v>12 SEGUROS DEL ESTADO</v>
          </cell>
          <cell r="AM391" t="str">
            <v>46 CUMPLIM+ ESTABIL_CALIDAD D OBRA+ PAGO D SALARIOS_PRESTAC SOC LEGALES</v>
          </cell>
          <cell r="AN391">
            <v>45175</v>
          </cell>
          <cell r="AO391" t="str">
            <v>15-44-101284555</v>
          </cell>
          <cell r="AP391" t="str">
            <v>SGMAP-SUBDIRECCION DE GESTION Y MANEJO DE AREAS PROTEGIDAS</v>
          </cell>
          <cell r="AQ391" t="str">
            <v>GRUPO DE CONTRATOS</v>
          </cell>
          <cell r="AR391" t="str">
            <v>GRUPO DE GESTIÓN DEL CONOCIMIENTO E INNOVACIÓN</v>
          </cell>
          <cell r="AS391" t="str">
            <v>2 SUPERVISOR</v>
          </cell>
          <cell r="AT391" t="str">
            <v>4 CÉDULA DE EXTRANJERÍA</v>
          </cell>
          <cell r="AU391">
            <v>51723033</v>
          </cell>
          <cell r="AV391" t="str">
            <v>LUZ MILA SOTELO DELGADILLO</v>
          </cell>
          <cell r="AW391">
            <v>33</v>
          </cell>
          <cell r="AX391">
            <v>1.1000000000000001</v>
          </cell>
          <cell r="AY391" t="str">
            <v>3 NO PACTADOS</v>
          </cell>
          <cell r="AZ391" t="str">
            <v>4 NO SE HA ADICIONADO NI EN VALOR y EN TIEMPO</v>
          </cell>
          <cell r="BA391">
            <v>0</v>
          </cell>
          <cell r="BB391">
            <v>0</v>
          </cell>
          <cell r="BD391">
            <v>0</v>
          </cell>
          <cell r="BF391">
            <v>45170</v>
          </cell>
          <cell r="BH391">
            <v>45170</v>
          </cell>
          <cell r="BI391">
            <v>45202</v>
          </cell>
          <cell r="BK391" t="str">
            <v>2. NO</v>
          </cell>
          <cell r="BN391" t="str">
            <v>2. NO</v>
          </cell>
          <cell r="BO391">
            <v>0</v>
          </cell>
          <cell r="BS391" t="str">
            <v>2023420502200004E</v>
          </cell>
          <cell r="BT391">
            <v>481640534.32999998</v>
          </cell>
          <cell r="BU391" t="str">
            <v>EDNA ROCIO CASTRO</v>
          </cell>
          <cell r="BV391" t="str">
            <v>N-A</v>
          </cell>
          <cell r="BW391" t="str">
            <v>VIGENTE</v>
          </cell>
          <cell r="BY391" t="str">
            <v>https://www.colombiacompra.gov.co/tienda-virtual-del-estado-colombiano/ordenes-compra/115227</v>
          </cell>
          <cell r="BZ391" t="str">
            <v>Bogotá</v>
          </cell>
          <cell r="CA391" t="str">
            <v>D.C.</v>
          </cell>
          <cell r="CB391">
            <v>45170</v>
          </cell>
          <cell r="CC391" t="str">
            <v>N-A</v>
          </cell>
          <cell r="CD391" t="str">
            <v>N-A</v>
          </cell>
          <cell r="CE391" t="str">
            <v>N-A</v>
          </cell>
          <cell r="CF391" t="str">
            <v>N-A</v>
          </cell>
          <cell r="CG391" t="str">
            <v>N-A</v>
          </cell>
          <cell r="CH391">
            <v>2023</v>
          </cell>
          <cell r="CI391" t="str">
            <v>BOGOTA</v>
          </cell>
          <cell r="CJ391" t="str">
            <v>CORRIENTE</v>
          </cell>
          <cell r="CK391" t="str">
            <v>038276689</v>
          </cell>
          <cell r="CL391" t="str">
            <v>N-A</v>
          </cell>
        </row>
        <row r="392">
          <cell r="A392" t="str">
            <v>AMP-005-2023 OC: 115379</v>
          </cell>
          <cell r="B392" t="str">
            <v>2 NACIONAL</v>
          </cell>
          <cell r="C392" t="str">
            <v>OC</v>
          </cell>
          <cell r="D392">
            <v>115379</v>
          </cell>
          <cell r="E392" t="str">
            <v>PENSEMOS S.A.</v>
          </cell>
          <cell r="F392">
            <v>45173</v>
          </cell>
          <cell r="G392" t="str">
            <v>Adhesión al instrumento de agregación de demanda CCE-139-IAD-2020, para la adquisición de licencia de uso a perpetuidad de una herramienta tecnológica (licenciamiento) y soporte, para la implementación, administración y gestión del modelo integrado de planeación y gestión -MIPG - en Parques Nacionales Naturales de Colombia, en sus componentes de planeación estratégica, portafolio de proyectos, plan de adquisiciones y sistemas de gestión de calidad y ambiental</v>
          </cell>
          <cell r="H392" t="str">
            <v>N-A</v>
          </cell>
          <cell r="I392" t="str">
            <v>6 ACUERDO MARCO DE PRECIO</v>
          </cell>
          <cell r="J392" t="str">
            <v>21 ORDEN DE COMPRA</v>
          </cell>
          <cell r="K392" t="str">
            <v>N/A</v>
          </cell>
          <cell r="M392">
            <v>40223</v>
          </cell>
          <cell r="O392">
            <v>100523</v>
          </cell>
          <cell r="P392">
            <v>45173</v>
          </cell>
          <cell r="S392" t="str">
            <v>N-A</v>
          </cell>
          <cell r="T392">
            <v>0</v>
          </cell>
          <cell r="U392">
            <v>540260000</v>
          </cell>
          <cell r="V392" t="str">
            <v>Quinientos cuarenta millones doscientos sesenta mil pesos</v>
          </cell>
          <cell r="X392" t="str">
            <v>2 PERSONA JURIDICA</v>
          </cell>
          <cell r="Y392" t="str">
            <v>1 NIT</v>
          </cell>
          <cell r="Z392" t="str">
            <v>N-A</v>
          </cell>
          <cell r="AA392">
            <v>804002893</v>
          </cell>
          <cell r="AB392" t="str">
            <v>7 DV 6</v>
          </cell>
          <cell r="AC392" t="str">
            <v>N-A</v>
          </cell>
          <cell r="AD392" t="str">
            <v>N-A</v>
          </cell>
          <cell r="AE392" t="str">
            <v>N-A</v>
          </cell>
          <cell r="AF392" t="str">
            <v>PENSEMOS S.A.</v>
          </cell>
          <cell r="AG392" t="str">
            <v>N-A</v>
          </cell>
          <cell r="AH392" t="str">
            <v>N-A</v>
          </cell>
          <cell r="AI392" t="str">
            <v>N-A</v>
          </cell>
          <cell r="AJ392" t="str">
            <v>SI</v>
          </cell>
          <cell r="AK392" t="str">
            <v>1 PÓLIZA</v>
          </cell>
          <cell r="AL392" t="str">
            <v>11 SEGUROS BOLÍVAR</v>
          </cell>
          <cell r="AM392" t="str">
            <v>46 CUMPLIM+ ESTABIL_CALIDAD D OBRA+ PAGO D SALARIOS_PRESTAC SOC LEGALES</v>
          </cell>
          <cell r="AN392">
            <v>45176</v>
          </cell>
          <cell r="AO392">
            <v>1505003288101</v>
          </cell>
          <cell r="AP392" t="str">
            <v>SAF-SUBDIRECCION ADMINISTRATIVA Y FINANCIERA</v>
          </cell>
          <cell r="AQ392" t="str">
            <v>GRUPO DE CONTRATOS</v>
          </cell>
          <cell r="AR392" t="str">
            <v xml:space="preserve">OFICINA ASESORA DE PLANEACIÓN </v>
          </cell>
          <cell r="AS392" t="str">
            <v>2 SUPERVISOR</v>
          </cell>
          <cell r="AT392" t="str">
            <v>4 CÉDULA DE EXTRANJERÍA</v>
          </cell>
          <cell r="AU392">
            <v>52282872</v>
          </cell>
          <cell r="AV392" t="str">
            <v>DIANA CAROLINA OVIEDO LEON</v>
          </cell>
          <cell r="AW392">
            <v>117</v>
          </cell>
          <cell r="AX392">
            <v>3.9</v>
          </cell>
          <cell r="AY392" t="str">
            <v>3 NO PACTADOS</v>
          </cell>
          <cell r="AZ392" t="str">
            <v>2 ADICIÓN EN TIEMPO (PRÓRROGAS)</v>
          </cell>
          <cell r="BA392">
            <v>3</v>
          </cell>
          <cell r="BB392">
            <v>0</v>
          </cell>
          <cell r="BD392">
            <v>150</v>
          </cell>
          <cell r="BE392" t="str">
            <v>27/12/2023 - 29/02/2024 - 31/05/2024</v>
          </cell>
          <cell r="BF392">
            <v>45173</v>
          </cell>
          <cell r="BH392">
            <v>45176</v>
          </cell>
          <cell r="BI392">
            <v>45534</v>
          </cell>
          <cell r="BK392" t="str">
            <v>2. NO</v>
          </cell>
          <cell r="BN392" t="str">
            <v>2. NO</v>
          </cell>
          <cell r="BO392">
            <v>0</v>
          </cell>
          <cell r="BS392" t="str">
            <v>2023420502200005E</v>
          </cell>
          <cell r="BT392">
            <v>540260000</v>
          </cell>
          <cell r="BU392" t="str">
            <v>LEIDY MARCELA GARAVITO ROMERO</v>
          </cell>
          <cell r="BV392" t="str">
            <v>N-A</v>
          </cell>
          <cell r="BW392" t="str">
            <v>VIGENTE</v>
          </cell>
          <cell r="BY392" t="str">
            <v>https://www.colombiacompra.gov.co/tienda-virtual-del-estado-colombiano/ordenes-compra/115379</v>
          </cell>
          <cell r="BZ392" t="str">
            <v>Bogotá</v>
          </cell>
          <cell r="CA392" t="str">
            <v>D.C.</v>
          </cell>
          <cell r="CC392" t="str">
            <v>N-A</v>
          </cell>
          <cell r="CD392" t="str">
            <v>N-A</v>
          </cell>
          <cell r="CE392" t="str">
            <v>N-A</v>
          </cell>
          <cell r="CF392" t="str">
            <v>N-A</v>
          </cell>
          <cell r="CG392" t="str">
            <v>N-A</v>
          </cell>
          <cell r="CH392">
            <v>2023</v>
          </cell>
          <cell r="CI392" t="str">
            <v>BANCOLOMBIA</v>
          </cell>
          <cell r="CJ392" t="str">
            <v>AHORROS</v>
          </cell>
          <cell r="CK392" t="str">
            <v>60495402059</v>
          </cell>
          <cell r="CL392" t="str">
            <v>N-A</v>
          </cell>
        </row>
        <row r="393">
          <cell r="A393" t="str">
            <v>AMP-006-2023 OC: 119055</v>
          </cell>
          <cell r="B393" t="str">
            <v>2 NACIONAL</v>
          </cell>
          <cell r="C393" t="str">
            <v>OC</v>
          </cell>
          <cell r="D393">
            <v>119055</v>
          </cell>
          <cell r="E393" t="str">
            <v>PROVEER INSTITUCIONAL SAS</v>
          </cell>
          <cell r="F393">
            <v>45232</v>
          </cell>
          <cell r="G393" t="str">
            <v>Adquisición de insumos para la implementación del sistema de gestión de la entidad y los planes estratégicos en el marco del fortalecimiento a la capacidad institucional en el NC de PNNC.</v>
          </cell>
          <cell r="H393" t="str">
            <v>N-A</v>
          </cell>
          <cell r="I393" t="str">
            <v>6 ACUERDO MARCO DE PRECIO</v>
          </cell>
          <cell r="J393" t="str">
            <v>21 ORDEN DE COMPRA</v>
          </cell>
          <cell r="K393" t="str">
            <v>N/A</v>
          </cell>
          <cell r="O393">
            <v>131523</v>
          </cell>
          <cell r="P393">
            <v>45232</v>
          </cell>
          <cell r="S393" t="str">
            <v>N-A</v>
          </cell>
          <cell r="T393">
            <v>0</v>
          </cell>
          <cell r="U393">
            <v>2593773</v>
          </cell>
          <cell r="V393" t="str">
            <v>Dos millones quinientos noventa y tres mil setecientos setenta y tres pesos</v>
          </cell>
          <cell r="X393" t="str">
            <v>2 PERSONA JURIDICA</v>
          </cell>
          <cell r="Y393" t="str">
            <v>1 NIT</v>
          </cell>
          <cell r="Z393" t="str">
            <v>N-A</v>
          </cell>
          <cell r="AA393">
            <v>900365660</v>
          </cell>
          <cell r="AB393" t="str">
            <v>1 DV 0</v>
          </cell>
          <cell r="AC393" t="str">
            <v>N-A</v>
          </cell>
          <cell r="AD393" t="str">
            <v>N-A</v>
          </cell>
          <cell r="AE393" t="str">
            <v>N-A</v>
          </cell>
          <cell r="AF393" t="str">
            <v>PROVEER INSTITUCIONAL SAS</v>
          </cell>
          <cell r="AG393" t="str">
            <v>N-A</v>
          </cell>
          <cell r="AH393" t="str">
            <v>N-A</v>
          </cell>
          <cell r="AI393" t="str">
            <v>N-A</v>
          </cell>
          <cell r="AJ393" t="str">
            <v>SI</v>
          </cell>
          <cell r="AP393" t="str">
            <v>SAF-SUBDIRECCION ADMINISTRATIVA Y FINANCIERA</v>
          </cell>
          <cell r="AQ393" t="str">
            <v>GRUPO DE CONTRATOS</v>
          </cell>
          <cell r="AR393" t="str">
            <v>GRUPO DE PROCESOS CORPORATIVOS</v>
          </cell>
          <cell r="AS393" t="str">
            <v>2 SUPERVISOR</v>
          </cell>
          <cell r="AT393" t="str">
            <v>4 CÉDULA DE EXTRANJERÍA</v>
          </cell>
          <cell r="AU393">
            <v>65586489</v>
          </cell>
          <cell r="AV393" t="str">
            <v>SANDRA LOZANO OYUELA</v>
          </cell>
          <cell r="AW393">
            <v>19</v>
          </cell>
          <cell r="AX393">
            <v>0.6333333333333333</v>
          </cell>
          <cell r="AY393" t="str">
            <v>3 NO PACTADOS</v>
          </cell>
          <cell r="AZ393" t="str">
            <v>4 NO SE HA ADICIONADO NI EN VALOR y EN TIEMPO</v>
          </cell>
          <cell r="BA393">
            <v>0</v>
          </cell>
          <cell r="BB393">
            <v>0</v>
          </cell>
          <cell r="BD393">
            <v>0</v>
          </cell>
          <cell r="BF393">
            <v>45232</v>
          </cell>
          <cell r="BH393">
            <v>45232</v>
          </cell>
          <cell r="BI393">
            <v>45250</v>
          </cell>
          <cell r="BK393" t="str">
            <v>2. NO</v>
          </cell>
          <cell r="BN393" t="str">
            <v>2. NO</v>
          </cell>
          <cell r="BO393">
            <v>0</v>
          </cell>
          <cell r="BS393" t="str">
            <v>2023420502200006E</v>
          </cell>
          <cell r="BT393">
            <v>2593773</v>
          </cell>
          <cell r="BU393" t="str">
            <v>LEIDY MARCELA GARAVITO ROMERO</v>
          </cell>
          <cell r="BV393" t="str">
            <v>N-A</v>
          </cell>
          <cell r="BW393" t="str">
            <v>VIGENTE</v>
          </cell>
          <cell r="BY393" t="str">
            <v>https://www.colombiacompra.gov.co/tienda-virtual-del-estado-colombiano/ordenes-compra/119055</v>
          </cell>
          <cell r="BZ393" t="str">
            <v>Bogotá</v>
          </cell>
          <cell r="CA393" t="str">
            <v>D.C.</v>
          </cell>
          <cell r="CC393" t="str">
            <v>N-A</v>
          </cell>
          <cell r="CD393" t="str">
            <v>N-A</v>
          </cell>
          <cell r="CE393" t="str">
            <v>N-A</v>
          </cell>
          <cell r="CF393" t="str">
            <v>N-A</v>
          </cell>
          <cell r="CG393" t="str">
            <v>N-A</v>
          </cell>
          <cell r="CH393">
            <v>2023</v>
          </cell>
          <cell r="CL393" t="str">
            <v>N-A</v>
          </cell>
        </row>
        <row r="394">
          <cell r="A394" t="str">
            <v>AMP-007-2023 OC: 118119</v>
          </cell>
          <cell r="B394" t="str">
            <v>2 NACIONAL</v>
          </cell>
          <cell r="C394" t="str">
            <v>OC</v>
          </cell>
          <cell r="D394">
            <v>118119</v>
          </cell>
          <cell r="E394" t="str">
            <v>PROCALCULO PROSIS SAS</v>
          </cell>
          <cell r="F394">
            <v>45222</v>
          </cell>
          <cell r="G394" t="str">
            <v>Adhesión al Instrumento CCE-139-IAD-2020 de Agregación de Demanda para la adquisición de Software por catálogo para adquirir la suscripción al servicio de consulta, programación y descarga de imágenes satelitales de alta resolución que sirvan como insumo para el monitoreo de áreas donde se establezcan acuerdos de restauración</v>
          </cell>
          <cell r="H394" t="str">
            <v>N-A</v>
          </cell>
          <cell r="I394" t="str">
            <v>6 ACUERDO MARCO DE PRECIO</v>
          </cell>
          <cell r="J394" t="str">
            <v>21 ORDEN DE COMPRA</v>
          </cell>
          <cell r="K394" t="str">
            <v>N/A</v>
          </cell>
          <cell r="O394">
            <v>128123</v>
          </cell>
          <cell r="P394">
            <v>45223</v>
          </cell>
          <cell r="S394" t="str">
            <v>N-A</v>
          </cell>
          <cell r="T394">
            <v>0</v>
          </cell>
          <cell r="U394">
            <v>344217443</v>
          </cell>
          <cell r="V394" t="str">
            <v>Trescientos cuarenta y cuatro millones doscientos diesisiete mil cuatroscientos cuarenta y tres pesos</v>
          </cell>
          <cell r="X394" t="str">
            <v>2 PERSONA JURIDICA</v>
          </cell>
          <cell r="Y394" t="str">
            <v>1 NIT</v>
          </cell>
          <cell r="Z394" t="str">
            <v>N-A</v>
          </cell>
          <cell r="AA394">
            <v>830077380</v>
          </cell>
          <cell r="AB394" t="str">
            <v>7 DV 6</v>
          </cell>
          <cell r="AC394" t="str">
            <v>N-A</v>
          </cell>
          <cell r="AD394" t="str">
            <v>N-A</v>
          </cell>
          <cell r="AE394" t="str">
            <v>N-A</v>
          </cell>
          <cell r="AF394" t="str">
            <v>PROCALCULO PROSIS SAS</v>
          </cell>
          <cell r="AG394" t="str">
            <v>N-A</v>
          </cell>
          <cell r="AH394" t="str">
            <v>N-A</v>
          </cell>
          <cell r="AI394" t="str">
            <v>N-A</v>
          </cell>
          <cell r="AJ394" t="str">
            <v>SI</v>
          </cell>
          <cell r="AK394" t="str">
            <v>1 PÓLIZA</v>
          </cell>
          <cell r="AL394" t="str">
            <v>12 SEGUROS DEL ESTADO</v>
          </cell>
          <cell r="AM394" t="str">
            <v>46 CUMPLIM+ ESTABIL_CALIDAD D OBRA+ PAGO D SALARIOS_PRESTAC SOC LEGALES</v>
          </cell>
          <cell r="AN394">
            <v>45226</v>
          </cell>
          <cell r="AO394" t="str">
            <v>15-46-101036578</v>
          </cell>
          <cell r="AP394" t="str">
            <v>SGMAP-SUBDIRECCION DE GESTION Y MANEJO DE AREAS PROTEGIDAS</v>
          </cell>
          <cell r="AQ394" t="str">
            <v>GRUPO DE CONTRATOS</v>
          </cell>
          <cell r="AR394" t="str">
            <v>GRUPO DE GESTIÓN DEL CONOCIMIENTO E INNOVACIÓN</v>
          </cell>
          <cell r="AS394" t="str">
            <v>2 SUPERVISOR</v>
          </cell>
          <cell r="AT394" t="str">
            <v>4 CÉDULA DE EXTRANJERÍA</v>
          </cell>
          <cell r="AU394">
            <v>51723033</v>
          </cell>
          <cell r="AV394" t="str">
            <v>LUZ MILA SOTELO DELGADILLO</v>
          </cell>
          <cell r="AW394">
            <v>30</v>
          </cell>
          <cell r="AX394">
            <v>1</v>
          </cell>
          <cell r="AY394" t="str">
            <v>3 NO PACTADOS</v>
          </cell>
          <cell r="AZ394" t="str">
            <v>4 NO SE HA ADICIONADO NI EN VALOR y EN TIEMPO</v>
          </cell>
          <cell r="BA394">
            <v>0</v>
          </cell>
          <cell r="BB394">
            <v>0</v>
          </cell>
          <cell r="BD394">
            <v>0</v>
          </cell>
          <cell r="BF394">
            <v>45223</v>
          </cell>
          <cell r="BH394">
            <v>45223</v>
          </cell>
          <cell r="BI394">
            <v>45253</v>
          </cell>
          <cell r="BK394" t="str">
            <v>2. NO</v>
          </cell>
          <cell r="BN394" t="str">
            <v>2. NO</v>
          </cell>
          <cell r="BO394">
            <v>0</v>
          </cell>
          <cell r="BR394" t="str">
            <v>El servicio y el soporte de las especificaciones técnicas se deben garantizar durante el plazo especificado en las mismas, es decir, por un (1) año.</v>
          </cell>
          <cell r="BS394" t="str">
            <v>2023420502200007E</v>
          </cell>
          <cell r="BT394">
            <v>344217443</v>
          </cell>
          <cell r="BU394" t="str">
            <v>URIEL VALDERRAMA</v>
          </cell>
          <cell r="BV394" t="str">
            <v>N-A</v>
          </cell>
          <cell r="BW394" t="str">
            <v>VIGENTE</v>
          </cell>
          <cell r="BY394" t="str">
            <v>https://www.colombiacompra.gov.co/tienda-virtual-del-estado-colombiano/ordenes-compra/119055</v>
          </cell>
          <cell r="BZ394" t="str">
            <v>Bogotá</v>
          </cell>
          <cell r="CA394" t="str">
            <v>D.C.</v>
          </cell>
          <cell r="CC394" t="str">
            <v>N-A</v>
          </cell>
          <cell r="CD394" t="str">
            <v>N-A</v>
          </cell>
          <cell r="CE394" t="str">
            <v>N-A</v>
          </cell>
          <cell r="CF394" t="str">
            <v>N-A</v>
          </cell>
          <cell r="CG394" t="str">
            <v>N-A</v>
          </cell>
          <cell r="CH394">
            <v>2023</v>
          </cell>
          <cell r="CL394" t="str">
            <v>N-A</v>
          </cell>
        </row>
        <row r="395">
          <cell r="A395" t="str">
            <v>AMP-008-2023 OC: 119785</v>
          </cell>
          <cell r="B395" t="str">
            <v>2 NACIONAL</v>
          </cell>
          <cell r="C395" t="str">
            <v>OC</v>
          </cell>
          <cell r="D395">
            <v>119785</v>
          </cell>
          <cell r="E395" t="str">
            <v>XERTICA COLOMBIA SAS</v>
          </cell>
          <cell r="F395">
            <v>45245</v>
          </cell>
          <cell r="G395" t="str">
            <v>Adhesión al Instrumento CCE-139-IAD-2020 de agregación por demanda para la adquisición de software por catálogo para contratar la renovación de los servicios de correo electrónico y herramientas colaborativas de la plataforma de comunicación y colaboración Google Workspace para Parques Nacionales Naturales de Colombia.</v>
          </cell>
          <cell r="H395" t="str">
            <v>N-A</v>
          </cell>
          <cell r="I395" t="str">
            <v>6 ACUERDO MARCO DE PRECIO</v>
          </cell>
          <cell r="J395" t="str">
            <v>21 ORDEN DE COMPRA</v>
          </cell>
          <cell r="K395" t="str">
            <v>N/A</v>
          </cell>
          <cell r="O395">
            <v>142523</v>
          </cell>
          <cell r="P395">
            <v>45245</v>
          </cell>
          <cell r="S395" t="str">
            <v>N-A</v>
          </cell>
          <cell r="T395">
            <v>0</v>
          </cell>
          <cell r="U395">
            <v>444855798.07999998</v>
          </cell>
          <cell r="V395" t="str">
            <v>Cuatrocientos cuarenta y cuatro millones ochocientos cincuenta y cinco mil setecientos noventa y ocho pesos</v>
          </cell>
          <cell r="X395" t="str">
            <v>2 PERSONA JURIDICA</v>
          </cell>
          <cell r="Y395" t="str">
            <v>1 NIT</v>
          </cell>
          <cell r="Z395" t="str">
            <v>N-A</v>
          </cell>
          <cell r="AA395">
            <v>830077380</v>
          </cell>
          <cell r="AB395" t="str">
            <v>7 DV 6</v>
          </cell>
          <cell r="AC395" t="str">
            <v>N-A</v>
          </cell>
          <cell r="AD395" t="str">
            <v>N-A</v>
          </cell>
          <cell r="AE395" t="str">
            <v>N-A</v>
          </cell>
          <cell r="AF395" t="str">
            <v>XERTICA COLOMBIA SAS</v>
          </cell>
          <cell r="AG395" t="str">
            <v>N-A</v>
          </cell>
          <cell r="AH395" t="str">
            <v>N-A</v>
          </cell>
          <cell r="AI395" t="str">
            <v>N-A</v>
          </cell>
          <cell r="AJ395" t="str">
            <v>SI</v>
          </cell>
          <cell r="AP395" t="str">
            <v>SAF-SUBDIRECCION ADMINISTRATIVA Y FINANCIERA</v>
          </cell>
          <cell r="AQ395" t="str">
            <v>GRUPO DE CONTRATOS</v>
          </cell>
          <cell r="AR395" t="str">
            <v>GRUPO DE TECNOLOGÍAS DE LA INFORMACIÓN Y LAS COMUNICACIONES</v>
          </cell>
          <cell r="AS395" t="str">
            <v>2 SUPERVISOR</v>
          </cell>
          <cell r="AT395" t="str">
            <v>4 CÉDULA DE EXTRANJERÍA</v>
          </cell>
          <cell r="AU395">
            <v>79245176</v>
          </cell>
          <cell r="AV395" t="str">
            <v>CARLOS ARTURO SAENZ BARON</v>
          </cell>
          <cell r="AW395">
            <v>46</v>
          </cell>
          <cell r="AX395">
            <v>1.5333333333333334</v>
          </cell>
          <cell r="AY395" t="str">
            <v>3 NO PACTADOS</v>
          </cell>
          <cell r="AZ395" t="str">
            <v>4 NO SE HA ADICIONADO NI EN VALOR y EN TIEMPO</v>
          </cell>
          <cell r="BA395">
            <v>0</v>
          </cell>
          <cell r="BB395">
            <v>0</v>
          </cell>
          <cell r="BD395">
            <v>0</v>
          </cell>
          <cell r="BF395">
            <v>45245</v>
          </cell>
          <cell r="BH395">
            <v>45245</v>
          </cell>
          <cell r="BI395">
            <v>45290</v>
          </cell>
          <cell r="BK395" t="str">
            <v>2. NO</v>
          </cell>
          <cell r="BN395" t="str">
            <v>2. NO</v>
          </cell>
          <cell r="BO395">
            <v>0</v>
          </cell>
          <cell r="BS395" t="str">
            <v>2023420502200008E</v>
          </cell>
          <cell r="BT395">
            <v>444855798.07999998</v>
          </cell>
          <cell r="BU395" t="str">
            <v>URIEL VALDERRAMA</v>
          </cell>
          <cell r="BV395" t="str">
            <v>N-A</v>
          </cell>
          <cell r="BW395" t="str">
            <v>VIGENTE</v>
          </cell>
          <cell r="BY395" t="str">
            <v>https://www.colombiacompra.gov.co/tienda-virtual-del-estado-colombiano/ordenes-compra/119055</v>
          </cell>
          <cell r="BZ395" t="str">
            <v>Bogotá</v>
          </cell>
          <cell r="CA395" t="str">
            <v>D.C.</v>
          </cell>
          <cell r="CC395" t="str">
            <v>N-A</v>
          </cell>
          <cell r="CD395" t="str">
            <v>N-A</v>
          </cell>
          <cell r="CE395" t="str">
            <v>N-A</v>
          </cell>
          <cell r="CF395" t="str">
            <v>N-A</v>
          </cell>
          <cell r="CG395" t="str">
            <v>N-A</v>
          </cell>
          <cell r="CH395">
            <v>2023</v>
          </cell>
          <cell r="CL395" t="str">
            <v>N-A</v>
          </cell>
        </row>
        <row r="396">
          <cell r="A396" t="str">
            <v>AMP-009-2023 OC: 122422</v>
          </cell>
          <cell r="B396" t="str">
            <v>1 FONAM</v>
          </cell>
          <cell r="C396" t="str">
            <v>OC</v>
          </cell>
          <cell r="D396">
            <v>122422</v>
          </cell>
          <cell r="E396" t="str">
            <v>QUALITY GROUP SERVICES SAS</v>
          </cell>
          <cell r="F396">
            <v>45273</v>
          </cell>
          <cell r="G396" t="str">
            <v>Adhesión al acuerdo marco CCE- 280-AMP-2021, Adquisición de equipos portátiles para Parques Nacionales Naturales de Colombia contribuyendo al proyecto administración de las áreas del sistema de parques nacionales naturales y coordinación del sistema nacional de áreas protegidas nación.</v>
          </cell>
          <cell r="H396" t="str">
            <v>N-A</v>
          </cell>
          <cell r="I396" t="str">
            <v>6 ACUERDO MARCO DE PRECIO</v>
          </cell>
          <cell r="J396" t="str">
            <v>21 ORDEN DE COMPRA</v>
          </cell>
          <cell r="K396" t="str">
            <v>N/A</v>
          </cell>
          <cell r="O396">
            <v>1323</v>
          </cell>
          <cell r="P396">
            <v>45274</v>
          </cell>
          <cell r="S396" t="str">
            <v>N-A</v>
          </cell>
          <cell r="T396">
            <v>0</v>
          </cell>
          <cell r="U396">
            <v>116573188.73999999</v>
          </cell>
          <cell r="X396" t="str">
            <v>2 PERSONA JURIDICA</v>
          </cell>
          <cell r="Y396" t="str">
            <v>1 NIT</v>
          </cell>
          <cell r="Z396" t="str">
            <v>N-A</v>
          </cell>
          <cell r="AA396">
            <v>900183423</v>
          </cell>
          <cell r="AB396" t="str">
            <v>2 DV 1</v>
          </cell>
          <cell r="AC396" t="str">
            <v>N-A</v>
          </cell>
          <cell r="AD396" t="str">
            <v>N-A</v>
          </cell>
          <cell r="AE396" t="str">
            <v>N-A</v>
          </cell>
          <cell r="AF396" t="str">
            <v>QUALITY GROUP SERVICES SAS</v>
          </cell>
          <cell r="AG396" t="str">
            <v>N-A</v>
          </cell>
          <cell r="AH396" t="str">
            <v>N-A</v>
          </cell>
          <cell r="AI396" t="str">
            <v>N-A</v>
          </cell>
          <cell r="AJ396" t="str">
            <v>SI</v>
          </cell>
          <cell r="AK396" t="str">
            <v>1 PÓLIZA</v>
          </cell>
          <cell r="AL396" t="str">
            <v>12 SEGUROS DEL ESTADO</v>
          </cell>
          <cell r="AM396" t="str">
            <v>46 CUMPLIM+ ESTABIL_CALIDAD D OBRA+ PAGO D SALARIOS_PRESTAC SOC LEGALES</v>
          </cell>
          <cell r="AN396">
            <v>45274</v>
          </cell>
          <cell r="AO396" t="str">
            <v>18-46-101021209</v>
          </cell>
          <cell r="AP396" t="str">
            <v>SAF-SUBDIRECCION ADMINISTRATIVA Y FINANCIERA</v>
          </cell>
          <cell r="AQ396" t="str">
            <v>GRUPO DE CONTRATOS</v>
          </cell>
          <cell r="AR396" t="str">
            <v>GRUPO DE TECNOLOGÍAS DE LA INFORMACIÓN Y LAS COMUNICACIONES</v>
          </cell>
          <cell r="AS396" t="str">
            <v>2 SUPERVISOR</v>
          </cell>
          <cell r="AT396" t="str">
            <v>4 CÉDULA DE EXTRANJERÍA</v>
          </cell>
          <cell r="AU396">
            <v>79245176</v>
          </cell>
          <cell r="AV396" t="str">
            <v>CARLOS ARTURO SAENZ BARON</v>
          </cell>
          <cell r="AW396">
            <v>18</v>
          </cell>
          <cell r="AX396">
            <v>0.6</v>
          </cell>
          <cell r="AY396" t="str">
            <v>3 NO PACTADOS</v>
          </cell>
          <cell r="AZ396" t="str">
            <v>4 NO SE HA ADICIONADO NI EN VALOR y EN TIEMPO</v>
          </cell>
          <cell r="BF396">
            <v>45274</v>
          </cell>
          <cell r="BH396">
            <v>45278</v>
          </cell>
          <cell r="BI396">
            <v>45290</v>
          </cell>
          <cell r="BK396" t="str">
            <v>2. NO</v>
          </cell>
          <cell r="BN396" t="str">
            <v>2. NO</v>
          </cell>
          <cell r="BO396">
            <v>0</v>
          </cell>
          <cell r="BS396" t="str">
            <v>2023420502300001E</v>
          </cell>
          <cell r="BT396">
            <v>116573188.73999999</v>
          </cell>
          <cell r="BU396" t="str">
            <v>JEAN CARLO MARTINEZ</v>
          </cell>
          <cell r="BV396" t="str">
            <v>N-A</v>
          </cell>
          <cell r="BW396" t="str">
            <v>VIGENTE</v>
          </cell>
          <cell r="BY396" t="str">
            <v>https://www.colombiacompra.gov.co/tienda-virtual-del-estado-colombiano/ordenes-compra/122422</v>
          </cell>
          <cell r="BZ396" t="str">
            <v>Bogotá</v>
          </cell>
          <cell r="CA396" t="str">
            <v>D.C.</v>
          </cell>
          <cell r="CC396" t="str">
            <v>N-A</v>
          </cell>
          <cell r="CD396" t="str">
            <v>N-A</v>
          </cell>
          <cell r="CE396" t="str">
            <v>N-A</v>
          </cell>
          <cell r="CF396" t="str">
            <v>N-A</v>
          </cell>
          <cell r="CG396" t="str">
            <v>N-A</v>
          </cell>
          <cell r="CH396">
            <v>2023</v>
          </cell>
        </row>
        <row r="397">
          <cell r="A397" t="str">
            <v>AMP-010-2023 OC: 122420</v>
          </cell>
          <cell r="B397" t="str">
            <v>1 FONAM</v>
          </cell>
          <cell r="C397" t="str">
            <v>OC</v>
          </cell>
          <cell r="D397">
            <v>122420</v>
          </cell>
          <cell r="E397" t="str">
            <v>PROVEEDORES PARA SISTEMAS Y CIA SAS</v>
          </cell>
          <cell r="F397">
            <v>45273</v>
          </cell>
          <cell r="G397" t="str">
            <v>Adhesión al acuerdo marco CCE- 280-AMP-2021, Adquisición de equipos Workstation para Parques Nacionales Naturales de Colombia contribuyendo al proyecto administración de las áreas del sistema de parques nacionales naturales y coordinación del sistema nacional de áreas protegidas nación.</v>
          </cell>
          <cell r="H397" t="str">
            <v>N-A</v>
          </cell>
          <cell r="I397" t="str">
            <v>6 ACUERDO MARCO DE PRECIO</v>
          </cell>
          <cell r="J397" t="str">
            <v>21 ORDEN DE COMPRA</v>
          </cell>
          <cell r="K397" t="str">
            <v>N/A</v>
          </cell>
          <cell r="O397">
            <v>1223</v>
          </cell>
          <cell r="P397">
            <v>45274</v>
          </cell>
          <cell r="S397" t="str">
            <v>N-A</v>
          </cell>
          <cell r="T397">
            <v>0</v>
          </cell>
          <cell r="U397">
            <v>65152595.200000003</v>
          </cell>
          <cell r="X397" t="str">
            <v>2 PERSONA JURIDICA</v>
          </cell>
          <cell r="Y397" t="str">
            <v>1 NIT</v>
          </cell>
          <cell r="Z397" t="str">
            <v>N-A</v>
          </cell>
          <cell r="AA397">
            <v>860530386</v>
          </cell>
          <cell r="AB397" t="str">
            <v>2 DV 1</v>
          </cell>
          <cell r="AC397" t="str">
            <v>N-A</v>
          </cell>
          <cell r="AD397" t="str">
            <v>N-A</v>
          </cell>
          <cell r="AE397" t="str">
            <v>N-A</v>
          </cell>
          <cell r="AF397" t="str">
            <v>PROVEEDORES PARA SISTEMAS Y CIA SAS</v>
          </cell>
          <cell r="AG397" t="str">
            <v>N-A</v>
          </cell>
          <cell r="AH397" t="str">
            <v>N-A</v>
          </cell>
          <cell r="AI397" t="str">
            <v>N-A</v>
          </cell>
          <cell r="AJ397" t="str">
            <v>SI</v>
          </cell>
          <cell r="AK397" t="str">
            <v>1 PÓLIZA</v>
          </cell>
          <cell r="AL397" t="str">
            <v>12 SEGUROS DEL ESTADO</v>
          </cell>
          <cell r="AM397" t="str">
            <v>46 CUMPLIM+ ESTABIL_CALIDAD D OBRA+ PAGO D SALARIOS_PRESTAC SOC LEGALES</v>
          </cell>
          <cell r="AN397">
            <v>45275</v>
          </cell>
          <cell r="AO397" t="str">
            <v>14-44-101200396</v>
          </cell>
          <cell r="AP397" t="str">
            <v>SAF-SUBDIRECCION ADMINISTRATIVA Y FINANCIERA</v>
          </cell>
          <cell r="AQ397" t="str">
            <v>GRUPO DE CONTRATOS</v>
          </cell>
          <cell r="AR397" t="str">
            <v>GRUPO DE TECNOLOGÍAS DE LA INFORMACIÓN Y LAS COMUNICACIONES</v>
          </cell>
          <cell r="AS397" t="str">
            <v>2 SUPERVISOR</v>
          </cell>
          <cell r="AT397" t="str">
            <v>4 CÉDULA DE EXTRANJERÍA</v>
          </cell>
          <cell r="AU397">
            <v>79245176</v>
          </cell>
          <cell r="AV397" t="str">
            <v>CARLOS ARTURO SAENZ BARON</v>
          </cell>
          <cell r="AW397">
            <v>18</v>
          </cell>
          <cell r="AX397">
            <v>0.6</v>
          </cell>
          <cell r="AY397" t="str">
            <v>3 NO PACTADOS</v>
          </cell>
          <cell r="AZ397" t="str">
            <v>4 NO SE HA ADICIONADO NI EN VALOR y EN TIEMPO</v>
          </cell>
          <cell r="BF397">
            <v>45274</v>
          </cell>
          <cell r="BH397">
            <v>45278</v>
          </cell>
          <cell r="BI397">
            <v>45290</v>
          </cell>
          <cell r="BK397" t="str">
            <v>2. NO</v>
          </cell>
          <cell r="BN397" t="str">
            <v>2. NO</v>
          </cell>
          <cell r="BO397">
            <v>0</v>
          </cell>
          <cell r="BS397" t="str">
            <v>2023420502300002E</v>
          </cell>
          <cell r="BT397">
            <v>65152595.200000003</v>
          </cell>
          <cell r="BU397" t="str">
            <v>JEAN CARLO MARTINEZ</v>
          </cell>
          <cell r="BV397" t="str">
            <v>N-A</v>
          </cell>
          <cell r="BW397" t="str">
            <v>VIGENTE</v>
          </cell>
          <cell r="BY397" t="str">
            <v>https://www.colombiacompra.gov.co/tienda-virtual-del-estado-colombiano/ordenes-compra/122420</v>
          </cell>
          <cell r="BZ397" t="str">
            <v>Bogotá</v>
          </cell>
          <cell r="CA397" t="str">
            <v>D.C.</v>
          </cell>
          <cell r="CC397" t="str">
            <v>N-A</v>
          </cell>
          <cell r="CD397" t="str">
            <v>N-A</v>
          </cell>
          <cell r="CE397" t="str">
            <v>N-A</v>
          </cell>
          <cell r="CF397" t="str">
            <v>N-A</v>
          </cell>
          <cell r="CG397" t="str">
            <v>N-A</v>
          </cell>
          <cell r="CH397">
            <v>2023</v>
          </cell>
        </row>
        <row r="398">
          <cell r="A398" t="str">
            <v>AMP-011-2023 OC: 122443</v>
          </cell>
          <cell r="B398" t="str">
            <v>2 NACIONAL</v>
          </cell>
          <cell r="C398" t="str">
            <v>OC</v>
          </cell>
          <cell r="D398">
            <v>122443</v>
          </cell>
          <cell r="E398" t="str">
            <v>SKG TECNOLOGIA SAS</v>
          </cell>
          <cell r="F398">
            <v>45273</v>
          </cell>
          <cell r="G398" t="str">
            <v>Adhesión al acuerdo marco de nube pública IV para la renovación de nube sobre Google Cloud Plattform (GCP)para los servicios y aplicaciones Web de Parques Nacionales Naturales de Colombia, en cumplimiento del Proyecto de Administración de las áreas del sistema de Parques Nacionales Naturales y Coordinación del sistema Nacional de áreas protegidas</v>
          </cell>
          <cell r="H398" t="str">
            <v>N-A</v>
          </cell>
          <cell r="I398" t="str">
            <v>6 ACUERDO MARCO DE PRECIO</v>
          </cell>
          <cell r="J398" t="str">
            <v>21 ORDEN DE COMPRA</v>
          </cell>
          <cell r="K398" t="str">
            <v>N/A</v>
          </cell>
          <cell r="O398">
            <v>158523</v>
          </cell>
          <cell r="P398">
            <v>45274</v>
          </cell>
          <cell r="S398" t="str">
            <v>N-A</v>
          </cell>
          <cell r="T398">
            <v>0</v>
          </cell>
          <cell r="U398">
            <v>313583676.79000002</v>
          </cell>
          <cell r="X398" t="str">
            <v>2 PERSONA JURIDICA</v>
          </cell>
          <cell r="Y398" t="str">
            <v>1 NIT</v>
          </cell>
          <cell r="Z398" t="str">
            <v>N-A</v>
          </cell>
          <cell r="AA398">
            <v>900711074</v>
          </cell>
          <cell r="AB398" t="str">
            <v>1 DV 0</v>
          </cell>
          <cell r="AC398" t="str">
            <v>N-A</v>
          </cell>
          <cell r="AD398" t="str">
            <v>N-A</v>
          </cell>
          <cell r="AE398" t="str">
            <v>N-A</v>
          </cell>
          <cell r="AF398" t="str">
            <v>SKG TECNOLOGIA SAS</v>
          </cell>
          <cell r="AG398" t="str">
            <v>N-A</v>
          </cell>
          <cell r="AH398" t="str">
            <v>N-A</v>
          </cell>
          <cell r="AI398" t="str">
            <v>N-A</v>
          </cell>
          <cell r="AJ398" t="str">
            <v>SI</v>
          </cell>
          <cell r="AK398" t="str">
            <v>1 PÓLIZA</v>
          </cell>
          <cell r="AL398" t="str">
            <v>12 SEGUROS DEL ESTADO</v>
          </cell>
          <cell r="AM398" t="str">
            <v>41 CUMPLIM+ PAGO D SALARIOS_PRESTAC SOC LEGALES</v>
          </cell>
          <cell r="AN398">
            <v>45274</v>
          </cell>
          <cell r="AO398" t="str">
            <v>21-44-101432695</v>
          </cell>
          <cell r="AP398" t="str">
            <v>SAF-SUBDIRECCION ADMINISTRATIVA Y FINANCIERA</v>
          </cell>
          <cell r="AQ398" t="str">
            <v>GRUPO DE CONTRATOS</v>
          </cell>
          <cell r="AR398" t="str">
            <v>GRUPO DE TECNOLOGÍAS DE LA INFORMACIÓN Y LAS COMUNICACIONES</v>
          </cell>
          <cell r="AS398" t="str">
            <v>2 SUPERVISOR</v>
          </cell>
          <cell r="AT398" t="str">
            <v>4 CÉDULA DE EXTRANJERÍA</v>
          </cell>
          <cell r="AU398">
            <v>79245176</v>
          </cell>
          <cell r="AV398" t="str">
            <v>CARLOS ARTURO SAENZ BARON</v>
          </cell>
          <cell r="AW398">
            <v>369</v>
          </cell>
          <cell r="AX398">
            <v>12.3</v>
          </cell>
          <cell r="AY398" t="str">
            <v>3 NO PACTADOS</v>
          </cell>
          <cell r="AZ398" t="str">
            <v>4 NO SE HA ADICIONADO NI EN VALOR y EN TIEMPO</v>
          </cell>
          <cell r="BF398">
            <v>45274</v>
          </cell>
          <cell r="BH398">
            <v>45274</v>
          </cell>
          <cell r="BI398">
            <v>45652</v>
          </cell>
          <cell r="BK398" t="str">
            <v>2. NO</v>
          </cell>
          <cell r="BN398" t="str">
            <v>2. NO</v>
          </cell>
          <cell r="BO398">
            <v>0</v>
          </cell>
          <cell r="BS398" t="str">
            <v>2023420502200009E</v>
          </cell>
          <cell r="BT398">
            <v>313583676.79000002</v>
          </cell>
          <cell r="BU398" t="str">
            <v>JEAN CARLO MARTINEZ</v>
          </cell>
          <cell r="BV398" t="str">
            <v>N-A</v>
          </cell>
          <cell r="BW398" t="str">
            <v>VIGENTE</v>
          </cell>
          <cell r="BY398" t="str">
            <v>https://www.colombiacompra.gov.co/tienda-virtual-del-estado-colombiano/ordenes-compra/122443</v>
          </cell>
          <cell r="BZ398" t="str">
            <v>Bogotá</v>
          </cell>
          <cell r="CA398" t="str">
            <v>D.C.</v>
          </cell>
          <cell r="CC398" t="str">
            <v>N-A</v>
          </cell>
          <cell r="CD398" t="str">
            <v>N-A</v>
          </cell>
          <cell r="CE398" t="str">
            <v>N-A</v>
          </cell>
          <cell r="CF398" t="str">
            <v>N-A</v>
          </cell>
          <cell r="CG398" t="str">
            <v>N-A</v>
          </cell>
          <cell r="CH398">
            <v>2023</v>
          </cell>
        </row>
        <row r="399">
          <cell r="A399" t="str">
            <v>AMP-012-2023 OC: 123118</v>
          </cell>
          <cell r="B399" t="str">
            <v>1 FONAM</v>
          </cell>
          <cell r="C399" t="str">
            <v>OC</v>
          </cell>
          <cell r="D399">
            <v>123118</v>
          </cell>
          <cell r="E399" t="str">
            <v>ESRI COLOMBIA SAS</v>
          </cell>
          <cell r="F399">
            <v>45281</v>
          </cell>
          <cell r="G399" t="str">
            <v>Adhesión al Instrumento de agregación de demanda CCE-139-IAD-2020 Software por Catálogo para la renovación del volumen de usuarios y créditos para uso de la plataforma ArcGIS online y sus herramientas web incluidas para dar continuidad a los procesos de publicación de servicios de mapa, tableros de control sobre información geográfica y herramientas de captura en campo , contribuyendo al Proyecto de Administración de las áreas del sistema de PNNC y Coordinación del sistema Nacional de áreas protegidas</v>
          </cell>
          <cell r="H399" t="str">
            <v>N-A</v>
          </cell>
          <cell r="I399" t="str">
            <v>6 ACUERDO MARCO DE PRECIO</v>
          </cell>
          <cell r="J399" t="str">
            <v>21 ORDEN DE COMPRA</v>
          </cell>
          <cell r="K399" t="str">
            <v>N/A</v>
          </cell>
          <cell r="O399">
            <v>1623</v>
          </cell>
          <cell r="P399">
            <v>45282</v>
          </cell>
          <cell r="S399" t="str">
            <v>N-A</v>
          </cell>
          <cell r="T399">
            <v>0</v>
          </cell>
          <cell r="U399">
            <v>600000000</v>
          </cell>
          <cell r="X399" t="str">
            <v>2 PERSONA JURIDICA</v>
          </cell>
          <cell r="Y399" t="str">
            <v>1 NIT</v>
          </cell>
          <cell r="Z399" t="str">
            <v>N-A</v>
          </cell>
          <cell r="AA399">
            <v>830122983</v>
          </cell>
          <cell r="AB399" t="str">
            <v>2 DV 1</v>
          </cell>
          <cell r="AC399" t="str">
            <v>N-A</v>
          </cell>
          <cell r="AD399" t="str">
            <v>N-A</v>
          </cell>
          <cell r="AE399" t="str">
            <v>N-A</v>
          </cell>
          <cell r="AF399" t="str">
            <v>ESRI COLOMBIA SAS</v>
          </cell>
          <cell r="AG399" t="str">
            <v>N-A</v>
          </cell>
          <cell r="AH399" t="str">
            <v>N-A</v>
          </cell>
          <cell r="AI399" t="str">
            <v>N-A</v>
          </cell>
          <cell r="AJ399" t="str">
            <v>SI</v>
          </cell>
          <cell r="AK399" t="str">
            <v>1 PÓLIZA</v>
          </cell>
          <cell r="AL399" t="str">
            <v>12 SEGUROS DEL ESTADO</v>
          </cell>
          <cell r="AM399" t="str">
            <v>46 CUMPLIM+ ESTABIL_CALIDAD D OBRA+ PAGO D SALARIOS_PRESTAC SOC LEGALES</v>
          </cell>
          <cell r="AN399">
            <v>45286</v>
          </cell>
          <cell r="AO399" t="str">
            <v>11-44-101214962</v>
          </cell>
          <cell r="AP399" t="str">
            <v>SAF-SUBDIRECCION ADMINISTRATIVA Y FINANCIERA</v>
          </cell>
          <cell r="AQ399" t="str">
            <v>GRUPO DE CONTRATOS</v>
          </cell>
          <cell r="AR399" t="str">
            <v>GRUPO DE TECNOLOGÍAS DE LA INFORMACIÓN Y LAS COMUNICACIONES</v>
          </cell>
          <cell r="AS399" t="str">
            <v>2 SUPERVISOR</v>
          </cell>
          <cell r="AT399" t="str">
            <v>4 CÉDULA DE EXTRANJERÍA</v>
          </cell>
          <cell r="AU399">
            <v>79245176</v>
          </cell>
          <cell r="AV399" t="str">
            <v>CARLOS ARTURO SAENZ BARON</v>
          </cell>
          <cell r="AW399">
            <v>9</v>
          </cell>
          <cell r="AX399">
            <v>0.3</v>
          </cell>
          <cell r="AY399" t="str">
            <v>3 NO PACTADOS</v>
          </cell>
          <cell r="AZ399" t="str">
            <v>4 NO SE HA ADICIONADO NI EN VALOR y EN TIEMPO</v>
          </cell>
          <cell r="BF399">
            <v>45282</v>
          </cell>
          <cell r="BH399">
            <v>45286</v>
          </cell>
          <cell r="BI399">
            <v>45289</v>
          </cell>
          <cell r="BK399" t="str">
            <v>2. NO</v>
          </cell>
          <cell r="BN399" t="str">
            <v>2. NO</v>
          </cell>
          <cell r="BO399">
            <v>0</v>
          </cell>
          <cell r="BS399" t="str">
            <v>2023420502300003E</v>
          </cell>
          <cell r="BT399">
            <v>600000000</v>
          </cell>
          <cell r="BU399" t="str">
            <v>URIEL VALDERRAMA</v>
          </cell>
          <cell r="BV399" t="str">
            <v>N-A</v>
          </cell>
          <cell r="BW399" t="str">
            <v>VIGENTE</v>
          </cell>
          <cell r="BY399" t="str">
            <v>https://www.colombiacompra.gov.co/tienda-virtual-del-estado-colombiano/ordenes-compra/123118</v>
          </cell>
          <cell r="BZ399" t="str">
            <v>Bogotá</v>
          </cell>
          <cell r="CA399" t="str">
            <v>D.C.</v>
          </cell>
          <cell r="CC399" t="str">
            <v>N-A</v>
          </cell>
          <cell r="CD399" t="str">
            <v>N-A</v>
          </cell>
          <cell r="CE399" t="str">
            <v>N-A</v>
          </cell>
          <cell r="CF399" t="str">
            <v>N-A</v>
          </cell>
          <cell r="CG399" t="str">
            <v>N-A</v>
          </cell>
          <cell r="CH399">
            <v>2023</v>
          </cell>
        </row>
        <row r="400">
          <cell r="A400" t="str">
            <v>AMP-013-2023 OC: 123298</v>
          </cell>
          <cell r="B400" t="str">
            <v>2 NACIONAL</v>
          </cell>
          <cell r="C400" t="str">
            <v>OC</v>
          </cell>
          <cell r="D400">
            <v>123298</v>
          </cell>
          <cell r="E400" t="str">
            <v>TECNOPROCESOS SAS</v>
          </cell>
          <cell r="F400">
            <v>45286</v>
          </cell>
          <cell r="G400" t="str">
            <v>Adquisición de equipos especializados de registro digital y prototipado 3D, destinados a realizar un registro visual y de información de alta calidad vinculada a los mantenimientos y adecuaciones de las infraestructuras existentes del Sistema de Parques Nacionales Naturales de Colombia.</v>
          </cell>
          <cell r="H400" t="str">
            <v>N-A</v>
          </cell>
          <cell r="I400" t="str">
            <v>6 ACUERDO MARCO DE PRECIO</v>
          </cell>
          <cell r="J400" t="str">
            <v>21 ORDEN DE COMPRA</v>
          </cell>
          <cell r="K400" t="str">
            <v>N/A</v>
          </cell>
          <cell r="M400">
            <v>67623</v>
          </cell>
          <cell r="O400">
            <v>167223</v>
          </cell>
          <cell r="P400">
            <v>45287</v>
          </cell>
          <cell r="S400" t="str">
            <v>N-A</v>
          </cell>
          <cell r="T400">
            <v>0</v>
          </cell>
          <cell r="U400">
            <v>3030756</v>
          </cell>
          <cell r="X400" t="str">
            <v>2 PERSONA JURIDICA</v>
          </cell>
          <cell r="Y400" t="str">
            <v>1 NIT</v>
          </cell>
          <cell r="Z400" t="str">
            <v>N-A</v>
          </cell>
          <cell r="AA400">
            <v>900273006</v>
          </cell>
          <cell r="AB400" t="str">
            <v>2 DV 1</v>
          </cell>
          <cell r="AC400" t="str">
            <v>N-A</v>
          </cell>
          <cell r="AD400" t="str">
            <v>N-A</v>
          </cell>
          <cell r="AE400" t="str">
            <v>N-A</v>
          </cell>
          <cell r="AF400" t="str">
            <v>TECNOPROCESOS SAS</v>
          </cell>
          <cell r="AG400" t="str">
            <v>N-A</v>
          </cell>
          <cell r="AH400" t="str">
            <v>N-A</v>
          </cell>
          <cell r="AI400" t="str">
            <v>N-A</v>
          </cell>
          <cell r="AJ400" t="str">
            <v>SI</v>
          </cell>
          <cell r="AP400" t="str">
            <v>SAF-SUBDIRECCION ADMINISTRATIVA Y FINANCIERA</v>
          </cell>
          <cell r="AQ400" t="str">
            <v>GRUPO DE CONTRATOS</v>
          </cell>
          <cell r="AR400" t="str">
            <v>GRUPO DE INFRAESTRUCTURA</v>
          </cell>
          <cell r="AS400" t="str">
            <v>2 SUPERVISOR</v>
          </cell>
          <cell r="AT400" t="str">
            <v>4 CÉDULA DE EXTRANJERÍA</v>
          </cell>
          <cell r="AU400">
            <v>91209676</v>
          </cell>
          <cell r="AV400" t="str">
            <v>CARLOS ALBERTO PINZÓN BARCO</v>
          </cell>
          <cell r="AW400">
            <v>3</v>
          </cell>
          <cell r="AX400">
            <v>0.1</v>
          </cell>
          <cell r="AY400" t="str">
            <v>3 NO PACTADOS</v>
          </cell>
          <cell r="AZ400" t="str">
            <v>4 NO SE HA ADICIONADO NI EN VALOR y EN TIEMPO</v>
          </cell>
          <cell r="BF400">
            <v>45287</v>
          </cell>
          <cell r="BH400">
            <v>45287</v>
          </cell>
          <cell r="BI400">
            <v>45290</v>
          </cell>
          <cell r="BK400" t="str">
            <v>2. NO</v>
          </cell>
          <cell r="BN400" t="str">
            <v>2. NO</v>
          </cell>
          <cell r="BO400">
            <v>0</v>
          </cell>
          <cell r="BS400" t="str">
            <v>2023420502200010E</v>
          </cell>
          <cell r="BT400">
            <v>3030756</v>
          </cell>
          <cell r="BU400" t="str">
            <v>MARCO</v>
          </cell>
          <cell r="BV400" t="str">
            <v>N-A</v>
          </cell>
          <cell r="BW400" t="str">
            <v>VIGENTE</v>
          </cell>
          <cell r="BY400" t="str">
            <v>https://www.colombiacompra.gov.co/tienda-virtual-del-estado-colombiano/ordenes-compra/12398</v>
          </cell>
          <cell r="BZ400" t="str">
            <v>Bogotá</v>
          </cell>
          <cell r="CA400" t="str">
            <v>D.C.</v>
          </cell>
          <cell r="CC400" t="str">
            <v>N-A</v>
          </cell>
          <cell r="CD400" t="str">
            <v>N-A</v>
          </cell>
          <cell r="CE400" t="str">
            <v>N-A</v>
          </cell>
          <cell r="CF400" t="str">
            <v>N-A</v>
          </cell>
          <cell r="CG400" t="str">
            <v>N-A</v>
          </cell>
          <cell r="CH400">
            <v>2023</v>
          </cell>
        </row>
        <row r="401">
          <cell r="A401" t="str">
            <v>AMP-014-2023 OC: 123296</v>
          </cell>
          <cell r="B401" t="str">
            <v>2 NACIONAL</v>
          </cell>
          <cell r="C401" t="str">
            <v>OC</v>
          </cell>
          <cell r="D401">
            <v>123296</v>
          </cell>
          <cell r="E401" t="str">
            <v>PANAMERICANA LIBRERIA  Y PAPELERIA SA</v>
          </cell>
          <cell r="F401">
            <v>45286</v>
          </cell>
          <cell r="G401" t="str">
            <v>Adquisición de equipos especializados de registro digital y prototipado 3D, destinados a realizar un registro visual y de información de alta calidad vinculada a los mantenimientos y adecuaciones de las infraestructuras existentes del Sistema de Parques Nacionales Naturales de Colombia</v>
          </cell>
          <cell r="H401" t="str">
            <v>N-A</v>
          </cell>
          <cell r="I401" t="str">
            <v>6 ACUERDO MARCO DE PRECIO</v>
          </cell>
          <cell r="J401" t="str">
            <v>21 ORDEN DE COMPRA</v>
          </cell>
          <cell r="K401" t="str">
            <v>N/A</v>
          </cell>
          <cell r="M401">
            <v>67623</v>
          </cell>
          <cell r="O401">
            <v>167323</v>
          </cell>
          <cell r="P401">
            <v>45287</v>
          </cell>
          <cell r="S401" t="str">
            <v>N-A</v>
          </cell>
          <cell r="T401">
            <v>0</v>
          </cell>
          <cell r="U401">
            <v>38456278</v>
          </cell>
          <cell r="X401" t="str">
            <v>2 PERSONA JURIDICA</v>
          </cell>
          <cell r="Y401" t="str">
            <v>1 NIT</v>
          </cell>
          <cell r="Z401" t="str">
            <v>N-A</v>
          </cell>
          <cell r="AA401">
            <v>830037946</v>
          </cell>
          <cell r="AB401" t="str">
            <v>4 DV 3</v>
          </cell>
          <cell r="AC401" t="str">
            <v>N-A</v>
          </cell>
          <cell r="AD401" t="str">
            <v>N-A</v>
          </cell>
          <cell r="AE401" t="str">
            <v>N-A</v>
          </cell>
          <cell r="AF401" t="str">
            <v>PANAMERICANA LIBRERIA  Y PAPELERIA SA</v>
          </cell>
          <cell r="AG401" t="str">
            <v>N-A</v>
          </cell>
          <cell r="AH401" t="str">
            <v>N-A</v>
          </cell>
          <cell r="AI401" t="str">
            <v>N-A</v>
          </cell>
          <cell r="AP401" t="str">
            <v>SAF-SUBDIRECCION ADMINISTRATIVA Y FINANCIERA</v>
          </cell>
          <cell r="AQ401" t="str">
            <v>GRUPO DE CONTRATOS</v>
          </cell>
          <cell r="AR401" t="str">
            <v>GRUPO DE INFRAESTRUCTURA</v>
          </cell>
          <cell r="AS401" t="str">
            <v>2 SUPERVISOR</v>
          </cell>
          <cell r="AT401" t="str">
            <v>4 CÉDULA DE EXTRANJERÍA</v>
          </cell>
          <cell r="AU401">
            <v>91209676</v>
          </cell>
          <cell r="AV401" t="str">
            <v>CARLOS ALBERTO PINZÓN BARCO</v>
          </cell>
          <cell r="AW401">
            <v>3</v>
          </cell>
          <cell r="AX401">
            <v>0.1</v>
          </cell>
          <cell r="AY401" t="str">
            <v>3 NO PACTADOS</v>
          </cell>
          <cell r="AZ401" t="str">
            <v>4 NO SE HA ADICIONADO NI EN VALOR y EN TIEMPO</v>
          </cell>
          <cell r="BF401">
            <v>45287</v>
          </cell>
          <cell r="BH401">
            <v>45287</v>
          </cell>
          <cell r="BI401">
            <v>45290</v>
          </cell>
          <cell r="BK401" t="str">
            <v>2. NO</v>
          </cell>
          <cell r="BN401" t="str">
            <v>2. NO</v>
          </cell>
          <cell r="BO401">
            <v>0</v>
          </cell>
          <cell r="BS401" t="str">
            <v>2023420502200011E</v>
          </cell>
          <cell r="BT401">
            <v>38456278</v>
          </cell>
          <cell r="BU401" t="str">
            <v>MARCO</v>
          </cell>
          <cell r="BV401" t="str">
            <v>N-A</v>
          </cell>
          <cell r="BW401" t="str">
            <v>VIGENTE</v>
          </cell>
          <cell r="BY401" t="str">
            <v>https://www.colombiacompra.gov.co/tienda-virtual-del-estado-colombiano/ordenes-compra/123296</v>
          </cell>
          <cell r="BZ401" t="str">
            <v>Bogotá</v>
          </cell>
          <cell r="CA401" t="str">
            <v>D.C.</v>
          </cell>
          <cell r="CC401" t="str">
            <v>N-A</v>
          </cell>
          <cell r="CD401" t="str">
            <v>N-A</v>
          </cell>
          <cell r="CE401" t="str">
            <v>N-A</v>
          </cell>
          <cell r="CF401" t="str">
            <v>N-A</v>
          </cell>
          <cell r="CG401" t="str">
            <v>N-A</v>
          </cell>
          <cell r="CH401">
            <v>2023</v>
          </cell>
        </row>
        <row r="402">
          <cell r="A402" t="str">
            <v>AMP-015-2023 OC: 123297</v>
          </cell>
          <cell r="B402" t="str">
            <v>2 NACIONAL</v>
          </cell>
          <cell r="C402" t="str">
            <v>OC</v>
          </cell>
          <cell r="D402">
            <v>123297</v>
          </cell>
          <cell r="E402" t="str">
            <v>PROVEER INSTITUCIONAL SAS</v>
          </cell>
          <cell r="F402">
            <v>45286</v>
          </cell>
          <cell r="G402" t="str">
            <v>Adquisición de equipos especializados de registro digital y prototipado 3D, destinados a realizar un registro visual y de información de alta calidad vinculada a los mantenimientos y adecuaciones de las infraestructuras existentes del Sistema de Parques Nacionales Naturales de Colombia.</v>
          </cell>
          <cell r="H402" t="str">
            <v>N-A</v>
          </cell>
          <cell r="I402" t="str">
            <v>6 ACUERDO MARCO DE PRECIO</v>
          </cell>
          <cell r="J402" t="str">
            <v>21 ORDEN DE COMPRA</v>
          </cell>
          <cell r="K402" t="str">
            <v>N/A</v>
          </cell>
          <cell r="M402">
            <v>67623</v>
          </cell>
          <cell r="O402">
            <v>167423</v>
          </cell>
          <cell r="P402">
            <v>45287</v>
          </cell>
          <cell r="S402" t="str">
            <v>N-A</v>
          </cell>
          <cell r="T402">
            <v>0</v>
          </cell>
          <cell r="U402">
            <v>9883696</v>
          </cell>
          <cell r="X402" t="str">
            <v>2 PERSONA JURIDICA</v>
          </cell>
          <cell r="Y402" t="str">
            <v>1 NIT</v>
          </cell>
          <cell r="Z402" t="str">
            <v>N-A</v>
          </cell>
          <cell r="AA402">
            <v>900365660</v>
          </cell>
          <cell r="AB402" t="str">
            <v>3 DV 2</v>
          </cell>
          <cell r="AC402" t="str">
            <v>N-A</v>
          </cell>
          <cell r="AD402" t="str">
            <v>N-A</v>
          </cell>
          <cell r="AE402" t="str">
            <v>N-A</v>
          </cell>
          <cell r="AF402" t="str">
            <v>PROVEER INSTITUCIONAL SAS</v>
          </cell>
          <cell r="AG402" t="str">
            <v>N-A</v>
          </cell>
          <cell r="AH402" t="str">
            <v>N-A</v>
          </cell>
          <cell r="AI402" t="str">
            <v>N-A</v>
          </cell>
          <cell r="AP402" t="str">
            <v>SAF-SUBDIRECCION ADMINISTRATIVA Y FINANCIERA</v>
          </cell>
          <cell r="AQ402" t="str">
            <v>GRUPO DE CONTRATOS</v>
          </cell>
          <cell r="AR402" t="str">
            <v>GRUPO DE INFRAESTRUCTURA</v>
          </cell>
          <cell r="AS402" t="str">
            <v>2 SUPERVISOR</v>
          </cell>
          <cell r="AT402" t="str">
            <v>4 CÉDULA DE EXTRANJERÍA</v>
          </cell>
          <cell r="AU402">
            <v>91209676</v>
          </cell>
          <cell r="AV402" t="str">
            <v>CARLOS ALBERTO PINZÓN BARCO</v>
          </cell>
          <cell r="AW402">
            <v>3</v>
          </cell>
          <cell r="AX402">
            <v>0.1</v>
          </cell>
          <cell r="AY402" t="str">
            <v>3 NO PACTADOS</v>
          </cell>
          <cell r="AZ402" t="str">
            <v>4 NO SE HA ADICIONADO NI EN VALOR y EN TIEMPO</v>
          </cell>
          <cell r="BF402">
            <v>45287</v>
          </cell>
          <cell r="BH402">
            <v>45287</v>
          </cell>
          <cell r="BI402">
            <v>45290</v>
          </cell>
          <cell r="BK402" t="str">
            <v>2. NO</v>
          </cell>
          <cell r="BN402" t="str">
            <v>2. NO</v>
          </cell>
          <cell r="BO402">
            <v>0</v>
          </cell>
          <cell r="BS402" t="str">
            <v>2023420502200012E</v>
          </cell>
          <cell r="BT402">
            <v>9883696</v>
          </cell>
          <cell r="BU402" t="str">
            <v>MARCO</v>
          </cell>
          <cell r="BV402" t="str">
            <v>N-A</v>
          </cell>
          <cell r="BW402" t="str">
            <v>VIGENTE</v>
          </cell>
          <cell r="BY402" t="str">
            <v>https://www.colombiacompra.gov.co/tienda-virtual-del-estado-colombiano/ordenes-compra/123297</v>
          </cell>
          <cell r="BZ402" t="str">
            <v>Bogotá</v>
          </cell>
          <cell r="CA402" t="str">
            <v>D.C.</v>
          </cell>
          <cell r="CC402" t="str">
            <v>N-A</v>
          </cell>
          <cell r="CD402" t="str">
            <v>N-A</v>
          </cell>
          <cell r="CE402" t="str">
            <v>N-A</v>
          </cell>
          <cell r="CF402" t="str">
            <v>N-A</v>
          </cell>
          <cell r="CG402" t="str">
            <v>N-A</v>
          </cell>
          <cell r="CH402">
            <v>2023</v>
          </cell>
        </row>
        <row r="403">
          <cell r="A403" t="str">
            <v>AMP-016-2023 OC: 123332</v>
          </cell>
          <cell r="B403" t="str">
            <v>2 NACIONAL</v>
          </cell>
          <cell r="C403" t="str">
            <v>OC</v>
          </cell>
          <cell r="D403">
            <v>123332</v>
          </cell>
          <cell r="E403" t="str">
            <v>DISTRACOM SA</v>
          </cell>
          <cell r="F403">
            <v>45287</v>
          </cell>
          <cell r="G403" t="str">
            <v>Adhesión al Acuerdo Marco para el suministro de Combustible Nacional III - CCE-326-AMP-2022, para los vehículos de Parques Nacionales Naturales de Colombia nivel central</v>
          </cell>
          <cell r="H403" t="str">
            <v>N-A</v>
          </cell>
          <cell r="I403" t="str">
            <v>6 ACUERDO MARCO DE PRECIO</v>
          </cell>
          <cell r="J403" t="str">
            <v>21 ORDEN DE COMPRA</v>
          </cell>
          <cell r="K403" t="str">
            <v>N/A</v>
          </cell>
          <cell r="M403">
            <v>67623</v>
          </cell>
          <cell r="O403">
            <v>167523</v>
          </cell>
          <cell r="P403">
            <v>45287</v>
          </cell>
          <cell r="S403" t="str">
            <v>N-A</v>
          </cell>
          <cell r="T403">
            <v>0</v>
          </cell>
          <cell r="U403">
            <v>85897837</v>
          </cell>
          <cell r="X403" t="str">
            <v>2 PERSONA JURIDICA</v>
          </cell>
          <cell r="Y403" t="str">
            <v>1 NIT</v>
          </cell>
          <cell r="Z403" t="str">
            <v>N-A</v>
          </cell>
          <cell r="AA403">
            <v>811009788</v>
          </cell>
          <cell r="AB403" t="str">
            <v xml:space="preserve">9 DV 8 </v>
          </cell>
          <cell r="AC403" t="str">
            <v>N-A</v>
          </cell>
          <cell r="AD403" t="str">
            <v>N-A</v>
          </cell>
          <cell r="AE403" t="str">
            <v>N-A</v>
          </cell>
          <cell r="AF403" t="str">
            <v>DISTRACOM SA</v>
          </cell>
          <cell r="AG403" t="str">
            <v>N-A</v>
          </cell>
          <cell r="AH403" t="str">
            <v>N-A</v>
          </cell>
          <cell r="AI403" t="str">
            <v>N-A</v>
          </cell>
          <cell r="AJ403" t="str">
            <v>SI</v>
          </cell>
          <cell r="AP403" t="str">
            <v>SAF-SUBDIRECCION ADMINISTRATIVA Y FINANCIERA</v>
          </cell>
          <cell r="AQ403" t="str">
            <v>GRUPO DE CONTRATOS</v>
          </cell>
          <cell r="AR403" t="str">
            <v>GRUPO DE PROCESOS CORPORATIVOS</v>
          </cell>
          <cell r="AS403" t="str">
            <v>2 SUPERVISOR</v>
          </cell>
          <cell r="AT403" t="str">
            <v>4 CÉDULA DE EXTRANJERÍA</v>
          </cell>
          <cell r="AU403">
            <v>65586489</v>
          </cell>
          <cell r="AV403" t="str">
            <v>SANDRA LOZANO OYUELA</v>
          </cell>
          <cell r="AW403">
            <v>694</v>
          </cell>
          <cell r="AX403">
            <v>23.133333333333333</v>
          </cell>
          <cell r="AY403" t="str">
            <v>3 NO PACTADOS</v>
          </cell>
          <cell r="AZ403" t="str">
            <v>4 NO SE HA ADICIONADO NI EN VALOR y EN TIEMPO</v>
          </cell>
          <cell r="BF403">
            <v>45287</v>
          </cell>
          <cell r="BH403">
            <v>45287</v>
          </cell>
          <cell r="BI403">
            <v>45991</v>
          </cell>
          <cell r="BK403" t="str">
            <v>2. NO</v>
          </cell>
          <cell r="BN403" t="str">
            <v>2. NO</v>
          </cell>
          <cell r="BO403">
            <v>0</v>
          </cell>
          <cell r="BS403" t="str">
            <v>2023420502200013E</v>
          </cell>
          <cell r="BT403">
            <v>85897837</v>
          </cell>
          <cell r="BU403" t="str">
            <v>MARCO</v>
          </cell>
          <cell r="BV403" t="str">
            <v>N-A</v>
          </cell>
          <cell r="BW403" t="str">
            <v>VIGENTE</v>
          </cell>
          <cell r="BY403" t="str">
            <v>https://www.colombiacompra.gov.co/tienda-virtual-del-estado-colombiano/ordenes-compra/119055</v>
          </cell>
          <cell r="BZ403" t="str">
            <v>Bogotá</v>
          </cell>
          <cell r="CA403" t="str">
            <v>D.C.</v>
          </cell>
          <cell r="CC403" t="str">
            <v>N-A</v>
          </cell>
          <cell r="CD403" t="str">
            <v>N-A</v>
          </cell>
          <cell r="CE403" t="str">
            <v>N-A</v>
          </cell>
          <cell r="CF403" t="str">
            <v>N-A</v>
          </cell>
          <cell r="CG403" t="str">
            <v>N-A</v>
          </cell>
          <cell r="CH403">
            <v>2023</v>
          </cell>
        </row>
        <row r="404">
          <cell r="A404" t="str">
            <v>AMP-017-2023 OC: 123474</v>
          </cell>
          <cell r="B404" t="str">
            <v>2 NACIONAL</v>
          </cell>
          <cell r="C404" t="str">
            <v>OC</v>
          </cell>
          <cell r="D404">
            <v>123474</v>
          </cell>
          <cell r="E404" t="str">
            <v>LA PREVISORA SA</v>
          </cell>
          <cell r="F404">
            <v>45288</v>
          </cell>
          <cell r="G404" t="str">
            <v>Adquirir los Seguros Obligatorios de Accidentes de Tránsito (SOAT), para los vehículos de propiedad de Parques Nacionales Naturales de Colombia, o que se encuentren bajo su responsabilidad, tenencia, control o custodia, así como los vehículos donados, en comodato, arriendo, administración u operados por el Asegurado o por terceros entregados o recibidos y por aquellos que llegase a ser la entidad responsable.</v>
          </cell>
          <cell r="H404" t="str">
            <v>N-A</v>
          </cell>
          <cell r="I404" t="str">
            <v>6 ACUERDO MARCO DE PRECIO</v>
          </cell>
          <cell r="J404" t="str">
            <v>21 ORDEN DE COMPRA</v>
          </cell>
          <cell r="K404" t="str">
            <v>N/A</v>
          </cell>
          <cell r="O404" t="str">
            <v>167723 - 1124</v>
          </cell>
          <cell r="P404" t="str">
            <v>2023/12/28 - 2024/06/24</v>
          </cell>
          <cell r="S404" t="str">
            <v>N-A</v>
          </cell>
          <cell r="T404">
            <v>0</v>
          </cell>
          <cell r="U404">
            <v>223435063</v>
          </cell>
          <cell r="X404" t="str">
            <v>2 PERSONA JURIDICA</v>
          </cell>
          <cell r="Y404" t="str">
            <v>1 NIT</v>
          </cell>
          <cell r="Z404" t="str">
            <v>N-A</v>
          </cell>
          <cell r="AA404">
            <v>860002400</v>
          </cell>
          <cell r="AB404" t="str">
            <v>3 DV 2</v>
          </cell>
          <cell r="AC404" t="str">
            <v>N-A</v>
          </cell>
          <cell r="AD404" t="str">
            <v>N-A</v>
          </cell>
          <cell r="AE404" t="str">
            <v>N-A</v>
          </cell>
          <cell r="AF404" t="str">
            <v>LA PREVISORA SA</v>
          </cell>
          <cell r="AG404" t="str">
            <v>N-A</v>
          </cell>
          <cell r="AH404" t="str">
            <v>N-A</v>
          </cell>
          <cell r="AI404" t="str">
            <v>N-A</v>
          </cell>
          <cell r="AJ404" t="str">
            <v>SI</v>
          </cell>
          <cell r="AP404" t="str">
            <v>SAF-SUBDIRECCION ADMINISTRATIVA Y FINANCIERA</v>
          </cell>
          <cell r="AQ404" t="str">
            <v>GRUPO DE CONTRATOS</v>
          </cell>
          <cell r="AR404" t="str">
            <v>GRUPO DE PROCESOS CORPORATIVOS</v>
          </cell>
          <cell r="AS404" t="str">
            <v>2 SUPERVISOR</v>
          </cell>
          <cell r="AT404" t="str">
            <v>4 CÉDULA DE EXTRANJERÍA</v>
          </cell>
          <cell r="AU404">
            <v>65586489</v>
          </cell>
          <cell r="AV404" t="str">
            <v>SANDRA LOZANO OYUELA</v>
          </cell>
          <cell r="AW404">
            <v>363</v>
          </cell>
          <cell r="AX404">
            <v>12.1</v>
          </cell>
          <cell r="AY404" t="str">
            <v>3 NO PACTADOS</v>
          </cell>
          <cell r="AZ404" t="str">
            <v>1 ADICIÓN EN VALOR (DIFERENTE A PRÓRROGAS)</v>
          </cell>
          <cell r="BA404">
            <v>1</v>
          </cell>
          <cell r="BB404">
            <v>3347300</v>
          </cell>
          <cell r="BC404">
            <v>45470</v>
          </cell>
          <cell r="BF404" t="str">
            <v>2023/12/28 - 2024/06/24</v>
          </cell>
          <cell r="BH404">
            <v>45288</v>
          </cell>
          <cell r="BI404">
            <v>45656</v>
          </cell>
          <cell r="BK404" t="str">
            <v>2. NO</v>
          </cell>
          <cell r="BN404" t="str">
            <v>2. NO</v>
          </cell>
          <cell r="BO404">
            <v>0</v>
          </cell>
          <cell r="BS404" t="str">
            <v>2023420502200014E</v>
          </cell>
          <cell r="BT404">
            <v>226782363</v>
          </cell>
          <cell r="BU404" t="str">
            <v>LEIDY MARCELA GARAVITO ROMERO</v>
          </cell>
          <cell r="BV404" t="str">
            <v>N-A</v>
          </cell>
          <cell r="BW404" t="str">
            <v>VIGENTE</v>
          </cell>
          <cell r="BY404" t="str">
            <v>https://www.colombiacompra.gov.co/tienda-virtual-del-estado-colombiano/ordenes-compra/123474</v>
          </cell>
          <cell r="BZ404" t="str">
            <v>Bogotá</v>
          </cell>
          <cell r="CA404" t="str">
            <v>D.C.</v>
          </cell>
          <cell r="CC404" t="str">
            <v>N-A</v>
          </cell>
          <cell r="CD404" t="str">
            <v>N-A</v>
          </cell>
          <cell r="CE404" t="str">
            <v>N-A</v>
          </cell>
          <cell r="CF404" t="str">
            <v>N-A</v>
          </cell>
          <cell r="CG404" t="str">
            <v>N-A</v>
          </cell>
          <cell r="CH404">
            <v>2023</v>
          </cell>
        </row>
        <row r="405">
          <cell r="A405" t="str">
            <v>AMP-018-2023 OC: 123514</v>
          </cell>
          <cell r="B405" t="str">
            <v>2 NACIONAL</v>
          </cell>
          <cell r="C405" t="str">
            <v>OC</v>
          </cell>
          <cell r="D405">
            <v>123514</v>
          </cell>
          <cell r="E405" t="str">
            <v>AUTOINVERCOL SA</v>
          </cell>
          <cell r="F405">
            <v>45289</v>
          </cell>
          <cell r="G405" t="str">
            <v>Servicio de mantenimiento preventivo y correctivo, incluyendo repuestos originales y mano de obra calificada, para los vehículos asignados al nivel central de Parques Nacionales Naturales de Colombia que permitan el fortalecimiento a la capacidad institucional.</v>
          </cell>
          <cell r="H405" t="str">
            <v>N-A</v>
          </cell>
          <cell r="I405" t="str">
            <v>6 ACUERDO MARCO DE PRECIO</v>
          </cell>
          <cell r="J405" t="str">
            <v>21 ORDEN DE COMPRA</v>
          </cell>
          <cell r="K405" t="str">
            <v>N/A</v>
          </cell>
          <cell r="O405">
            <v>167823</v>
          </cell>
          <cell r="P405">
            <v>45289</v>
          </cell>
          <cell r="S405" t="str">
            <v>N-A</v>
          </cell>
          <cell r="T405">
            <v>0</v>
          </cell>
          <cell r="U405">
            <v>62469376</v>
          </cell>
          <cell r="X405" t="str">
            <v>2 PERSONA JURIDICA</v>
          </cell>
          <cell r="Y405" t="str">
            <v>1 NIT</v>
          </cell>
          <cell r="Z405" t="str">
            <v>N-A</v>
          </cell>
          <cell r="AA405">
            <v>800020006</v>
          </cell>
          <cell r="AB405" t="str">
            <v>2 DV 1</v>
          </cell>
          <cell r="AC405" t="str">
            <v>N-A</v>
          </cell>
          <cell r="AD405" t="str">
            <v>N-A</v>
          </cell>
          <cell r="AE405" t="str">
            <v>N-A</v>
          </cell>
          <cell r="AF405" t="str">
            <v>AUTOINVERCOL SA</v>
          </cell>
          <cell r="AG405" t="str">
            <v>N-A</v>
          </cell>
          <cell r="AH405" t="str">
            <v>N-A</v>
          </cell>
          <cell r="AI405" t="str">
            <v>N-A</v>
          </cell>
          <cell r="AJ405" t="str">
            <v>SI</v>
          </cell>
          <cell r="AP405" t="str">
            <v>SAF-SUBDIRECCION ADMINISTRATIVA Y FINANCIERA</v>
          </cell>
          <cell r="AQ405" t="str">
            <v>GRUPO DE CONTRATOS</v>
          </cell>
          <cell r="AR405" t="str">
            <v>GRUPO DE PROCESOS CORPORATIVOS</v>
          </cell>
          <cell r="AS405" t="str">
            <v>2 SUPERVISOR</v>
          </cell>
          <cell r="AT405" t="str">
            <v>4 CÉDULA DE EXTRANJERÍA</v>
          </cell>
          <cell r="AU405">
            <v>65586489</v>
          </cell>
          <cell r="AV405" t="str">
            <v>SANDRA LOZANO OYUELA</v>
          </cell>
          <cell r="AW405">
            <v>394</v>
          </cell>
          <cell r="AX405">
            <v>13.133333333333333</v>
          </cell>
          <cell r="AY405" t="str">
            <v>3 NO PACTADOS</v>
          </cell>
          <cell r="AZ405" t="str">
            <v>4 NO SE HA ADICIONADO NI EN VALOR y EN TIEMPO</v>
          </cell>
          <cell r="BF405">
            <v>45289</v>
          </cell>
          <cell r="BH405">
            <v>45289</v>
          </cell>
          <cell r="BI405">
            <v>45690</v>
          </cell>
          <cell r="BK405" t="str">
            <v>2. NO</v>
          </cell>
          <cell r="BN405" t="str">
            <v>2. NO</v>
          </cell>
          <cell r="BO405">
            <v>0</v>
          </cell>
          <cell r="BS405" t="str">
            <v>2023420502200015E</v>
          </cell>
          <cell r="BT405">
            <v>62469376</v>
          </cell>
          <cell r="BU405" t="str">
            <v>URIEL VALDERRAMA</v>
          </cell>
          <cell r="BV405" t="str">
            <v>N-A</v>
          </cell>
          <cell r="BW405" t="str">
            <v>VIGENTE</v>
          </cell>
          <cell r="BY405" t="str">
            <v>https://www.colombiacompra.gov.co/tienda-virtual-del-estado-colombiano/ordenes-compra/123514</v>
          </cell>
          <cell r="BZ405" t="str">
            <v>Bogotá</v>
          </cell>
          <cell r="CA405" t="str">
            <v>D.C.</v>
          </cell>
          <cell r="CC405" t="str">
            <v>N-A</v>
          </cell>
          <cell r="CD405" t="str">
            <v>N-A</v>
          </cell>
          <cell r="CE405" t="str">
            <v>N-A</v>
          </cell>
          <cell r="CF405" t="str">
            <v>N-A</v>
          </cell>
          <cell r="CG405" t="str">
            <v>N-A</v>
          </cell>
          <cell r="CH405">
            <v>2023</v>
          </cell>
        </row>
        <row r="406">
          <cell r="A406" t="str">
            <v>AMP-019-2023 OC: 121756</v>
          </cell>
          <cell r="B406" t="str">
            <v>2 NACIONAL</v>
          </cell>
          <cell r="C406" t="str">
            <v>OC</v>
          </cell>
          <cell r="D406">
            <v>121756</v>
          </cell>
          <cell r="E406" t="str">
            <v>UNIÓN TEMPORAL OUTSOURCING GIAF</v>
          </cell>
          <cell r="F406">
            <v>45265</v>
          </cell>
          <cell r="G406" t="str">
            <v>Adhesión al Acuerdo Marco de Precios CCE-126-2023 Servicio Integral de Aseo y Cafetería IV, para la Prestación del servicio integral de aseo y cafetería en las Instalaciones del Nivel Central de para Parques Nacionales Naturales de Colombia</v>
          </cell>
          <cell r="H406" t="str">
            <v>N-A</v>
          </cell>
          <cell r="I406" t="str">
            <v>6 ACUERDO MARCO DE PRECIO</v>
          </cell>
          <cell r="J406" t="str">
            <v>21 ORDEN DE COMPRA</v>
          </cell>
          <cell r="K406" t="str">
            <v>N/A</v>
          </cell>
          <cell r="O406">
            <v>167823</v>
          </cell>
          <cell r="P406">
            <v>45289</v>
          </cell>
          <cell r="S406" t="str">
            <v>N-A</v>
          </cell>
          <cell r="T406">
            <v>0</v>
          </cell>
          <cell r="U406">
            <v>163681881</v>
          </cell>
          <cell r="X406" t="str">
            <v>2 PERSONA JURIDICA</v>
          </cell>
          <cell r="Y406" t="str">
            <v>1 NIT</v>
          </cell>
          <cell r="Z406" t="str">
            <v>N-A</v>
          </cell>
          <cell r="AA406">
            <v>901677020</v>
          </cell>
          <cell r="AB406" t="str">
            <v>2 DV 1</v>
          </cell>
          <cell r="AC406" t="str">
            <v>N-A</v>
          </cell>
          <cell r="AD406" t="str">
            <v>N-A</v>
          </cell>
          <cell r="AE406" t="str">
            <v>N-A</v>
          </cell>
          <cell r="AF406" t="str">
            <v>UNIÓN TEMPORAL OUTSOURCING GIAF</v>
          </cell>
          <cell r="AG406" t="str">
            <v>N-A</v>
          </cell>
          <cell r="AH406" t="str">
            <v>N-A</v>
          </cell>
          <cell r="AI406" t="str">
            <v>N-A</v>
          </cell>
          <cell r="AJ406" t="str">
            <v>SI</v>
          </cell>
          <cell r="AP406" t="str">
            <v>SAF-SUBDIRECCION ADMINISTRATIVA Y FINANCIERA</v>
          </cell>
          <cell r="AQ406" t="str">
            <v>GRUPO DE CONTRATOS</v>
          </cell>
          <cell r="AR406" t="str">
            <v>GRUPO DE PROCESOS CORPORATIVOS</v>
          </cell>
          <cell r="AS406" t="str">
            <v>2 SUPERVISOR</v>
          </cell>
          <cell r="AT406" t="str">
            <v>4 CÉDULA DE EXTRANJERÍA</v>
          </cell>
          <cell r="AU406">
            <v>65586489</v>
          </cell>
          <cell r="AV406" t="str">
            <v>SANDRA LOZANO OYUELA</v>
          </cell>
          <cell r="AW406">
            <v>270</v>
          </cell>
          <cell r="AX406">
            <v>9</v>
          </cell>
          <cell r="AY406" t="str">
            <v>3 NO PACTADOS</v>
          </cell>
          <cell r="AZ406" t="str">
            <v>4 NO SE HA ADICIONADO NI EN VALOR y EN TIEMPO</v>
          </cell>
          <cell r="BF406">
            <v>45289</v>
          </cell>
          <cell r="BH406">
            <v>45289</v>
          </cell>
          <cell r="BI406">
            <v>45539</v>
          </cell>
          <cell r="BK406" t="str">
            <v>2. NO</v>
          </cell>
          <cell r="BN406" t="str">
            <v>2. NO</v>
          </cell>
          <cell r="BO406">
            <v>0</v>
          </cell>
          <cell r="BS406" t="str">
            <v>2023420502200016E</v>
          </cell>
          <cell r="BT406">
            <v>163681881</v>
          </cell>
          <cell r="BU406" t="str">
            <v>URIEL VALDERRAMA</v>
          </cell>
          <cell r="BV406" t="str">
            <v>N-A</v>
          </cell>
          <cell r="BW406" t="str">
            <v>VIGENTE</v>
          </cell>
          <cell r="BY406" t="str">
            <v>https://www.colombiacompra.gov.co/tienda-virtual-del-estado-colombiano/ordenes-compra/121756</v>
          </cell>
          <cell r="BZ406" t="str">
            <v>Bogotá</v>
          </cell>
          <cell r="CA406" t="str">
            <v>D.C.</v>
          </cell>
          <cell r="CC406" t="str">
            <v>N-A</v>
          </cell>
          <cell r="CD406" t="str">
            <v>N-A</v>
          </cell>
          <cell r="CE406" t="str">
            <v>N-A</v>
          </cell>
          <cell r="CF406" t="str">
            <v>N-A</v>
          </cell>
          <cell r="CG406" t="str">
            <v>N-A</v>
          </cell>
          <cell r="CH406">
            <v>2023</v>
          </cell>
        </row>
        <row r="407">
          <cell r="A407" t="str">
            <v>NC-CSEG-001-2023</v>
          </cell>
          <cell r="B407" t="str">
            <v>2 NACIONAL</v>
          </cell>
          <cell r="C407" t="str">
            <v>LP-NC-001-2023</v>
          </cell>
          <cell r="D407">
            <v>1</v>
          </cell>
          <cell r="E407" t="str">
            <v>LA PREVISORA S.A.</v>
          </cell>
          <cell r="F407">
            <v>45100</v>
          </cell>
          <cell r="G407" t="str">
            <v>Contratar las pólizas de seguros que amparen los intereses patrimoniales actuales y futuros, así como los bienes de propiedad de Parques Nacionales Naturales de Colombia, que estén bajo su responsabilidad y custodia, y aquellos que sean adquiridos para desarrollar las funciones inherentes a su actividad, la póliza de accidentes personales que ampare a sus empleados y cualquier otra póliza de seguros que requiera la entidad en virtud de disposición legal o contractual. GRUPO No. 1</v>
          </cell>
          <cell r="H407" t="str">
            <v>N-A</v>
          </cell>
          <cell r="I407" t="str">
            <v>3 LICITACIÓN PÚBLICA</v>
          </cell>
          <cell r="J407" t="str">
            <v>18 SEGUROS</v>
          </cell>
          <cell r="K407" t="str">
            <v>N/A</v>
          </cell>
          <cell r="L407">
            <v>84131500</v>
          </cell>
          <cell r="M407" t="str">
            <v>41123/7023 VF</v>
          </cell>
          <cell r="O407" t="str">
            <v>66823/123</v>
          </cell>
          <cell r="P407">
            <v>45099</v>
          </cell>
          <cell r="S407" t="str">
            <v>N-A</v>
          </cell>
          <cell r="T407">
            <v>0</v>
          </cell>
          <cell r="U407">
            <v>3778847598</v>
          </cell>
          <cell r="V407" t="str">
            <v>Tres mil setesientos setenta y ocho millones ochocientos cuarenta y siete mil quinientos noventa y ocho pesos</v>
          </cell>
          <cell r="X407" t="str">
            <v>2 PERSONA JURIDICA</v>
          </cell>
          <cell r="Y407" t="str">
            <v>1 NIT</v>
          </cell>
          <cell r="Z407" t="str">
            <v>N-A</v>
          </cell>
          <cell r="AA407">
            <v>860002400</v>
          </cell>
          <cell r="AB407" t="str">
            <v>3 DV 2</v>
          </cell>
          <cell r="AC407" t="str">
            <v>N-A</v>
          </cell>
          <cell r="AD407" t="str">
            <v>N-A</v>
          </cell>
          <cell r="AE407" t="str">
            <v>N-A</v>
          </cell>
          <cell r="AF407" t="str">
            <v>LA PREVISORA S.A.</v>
          </cell>
          <cell r="AG407" t="str">
            <v>N-A</v>
          </cell>
          <cell r="AH407" t="str">
            <v>N-A</v>
          </cell>
          <cell r="AI407" t="str">
            <v>N-A</v>
          </cell>
          <cell r="AJ407" t="str">
            <v>SI</v>
          </cell>
          <cell r="AK407" t="str">
            <v>1 PÓLIZA</v>
          </cell>
          <cell r="AL407" t="str">
            <v>8 MUNDIAL SEGUROS</v>
          </cell>
          <cell r="AM407" t="str">
            <v>1 SERIEDAD DE LA OFERTA</v>
          </cell>
          <cell r="AN407">
            <v>45083</v>
          </cell>
          <cell r="AO407" t="str">
            <v>NB-100263971</v>
          </cell>
          <cell r="AP407" t="str">
            <v>SAF-SUBDIRECCION ADMINISTRATIVA Y FINANCIERA</v>
          </cell>
          <cell r="AQ407" t="str">
            <v>GRUPO DE CONTRATOS</v>
          </cell>
          <cell r="AR407" t="str">
            <v>GRUPO DE PROCESOS CORPORATIVOS</v>
          </cell>
          <cell r="AS407" t="str">
            <v>2 SUPERVISOR</v>
          </cell>
          <cell r="AT407" t="str">
            <v>4 CÉDULA DE EXTRANJERÍA</v>
          </cell>
          <cell r="AU407">
            <v>65586489</v>
          </cell>
          <cell r="AV407" t="str">
            <v>SANDRA LOZANO OYUELA</v>
          </cell>
          <cell r="AW407">
            <v>769</v>
          </cell>
          <cell r="AX407">
            <v>25.633333333333333</v>
          </cell>
          <cell r="AY407" t="str">
            <v>3 NO PACTADOS</v>
          </cell>
          <cell r="AZ407" t="str">
            <v>1 ADICIÓN EN VALOR (DIFERENTE A PRÓRROGAS)</v>
          </cell>
          <cell r="BA407">
            <v>1</v>
          </cell>
          <cell r="BB407">
            <v>23175787</v>
          </cell>
          <cell r="BC407">
            <v>45278</v>
          </cell>
          <cell r="BD407">
            <v>0</v>
          </cell>
          <cell r="BF407">
            <v>45099</v>
          </cell>
          <cell r="BH407">
            <v>45101</v>
          </cell>
          <cell r="BI407">
            <v>45869</v>
          </cell>
          <cell r="BK407" t="str">
            <v>2. NO</v>
          </cell>
          <cell r="BN407" t="str">
            <v>2. NO</v>
          </cell>
          <cell r="BO407">
            <v>0</v>
          </cell>
          <cell r="BS407" t="str">
            <v>2023420502900002E</v>
          </cell>
          <cell r="BT407">
            <v>3802023385</v>
          </cell>
          <cell r="BU407" t="str">
            <v>LUZ JANETH VILLALBA SUAREZ</v>
          </cell>
          <cell r="BV407" t="str">
            <v>https://www.secop.gov.co/CO1BusinessLine/Tendering/BuyerWorkArea/Index?docUniqueIdentifier=CO1.BDOS.4347731</v>
          </cell>
          <cell r="BW407" t="str">
            <v>VIGENTE</v>
          </cell>
          <cell r="BY407" t="str">
            <v>https://community.secop.gov.co/Public/Tendering/OpportunityDetail/Index?noticeUID=CO1.NTC.4452513&amp;isFromPublicArea=True&amp;isModal=False</v>
          </cell>
          <cell r="BZ407" t="str">
            <v>Bogotá</v>
          </cell>
          <cell r="CA407" t="str">
            <v>D.C.</v>
          </cell>
          <cell r="CC407" t="str">
            <v>N-A</v>
          </cell>
          <cell r="CD407" t="str">
            <v>N-A</v>
          </cell>
          <cell r="CE407" t="str">
            <v>N-A</v>
          </cell>
          <cell r="CF407" t="str">
            <v>N-A</v>
          </cell>
          <cell r="CG407" t="str">
            <v>N-A</v>
          </cell>
          <cell r="CH407">
            <v>2023</v>
          </cell>
          <cell r="CI407" t="str">
            <v>BOGOTA</v>
          </cell>
          <cell r="CJ407" t="str">
            <v>CORRIENTE</v>
          </cell>
          <cell r="CK407" t="str">
            <v>040212854</v>
          </cell>
          <cell r="CL407" t="str">
            <v>N-A</v>
          </cell>
        </row>
        <row r="408">
          <cell r="A408" t="str">
            <v>NC-CSEG-002-2023</v>
          </cell>
          <cell r="B408" t="str">
            <v>2 NACIONAL</v>
          </cell>
          <cell r="C408" t="str">
            <v>LP-NC-001-2023</v>
          </cell>
          <cell r="D408">
            <v>2</v>
          </cell>
          <cell r="E408" t="str">
            <v>ASEGURADORA SOLIDARIA COLOMBIA ENTIDAD COOPERATIVA</v>
          </cell>
          <cell r="F408">
            <v>45100</v>
          </cell>
          <cell r="G408" t="str">
            <v>Contratar las pólizas de seguros que amparen los intereses patrimoniales actuales y futuros, así como los bienes de propiedad de Parques Nacionales Naturales de Colombia, que estén bajo su responsabilidad y custodia, y aquellos que sean adquiridos para desarrollar las funciones inherentes a su actividad, la póliza de accidentes personales que ampare a sus empleados y cualquier otra póliza de seguros que requiera la entidad en virtud de disposición legal o contractual. GRUPO No. 3</v>
          </cell>
          <cell r="H408" t="str">
            <v>N-A</v>
          </cell>
          <cell r="I408" t="str">
            <v>3 LICITACIÓN PÚBLICA</v>
          </cell>
          <cell r="J408" t="str">
            <v>18 SEGUROS</v>
          </cell>
          <cell r="K408" t="str">
            <v>N/A</v>
          </cell>
          <cell r="L408">
            <v>84131500</v>
          </cell>
          <cell r="M408" t="str">
            <v>41123/7023 VF</v>
          </cell>
          <cell r="O408" t="str">
            <v>66923/223</v>
          </cell>
          <cell r="P408">
            <v>45099</v>
          </cell>
          <cell r="S408" t="str">
            <v>N-A</v>
          </cell>
          <cell r="T408">
            <v>0</v>
          </cell>
          <cell r="U408">
            <v>571542329</v>
          </cell>
          <cell r="V408" t="str">
            <v>Quinientos setenta y un millones quinientos cuarenta y dos mil trescientos veintinueve pesos</v>
          </cell>
          <cell r="X408" t="str">
            <v>2 PERSONA JURIDICA</v>
          </cell>
          <cell r="Y408" t="str">
            <v>1 NIT</v>
          </cell>
          <cell r="Z408" t="str">
            <v>N-A</v>
          </cell>
          <cell r="AA408">
            <v>860524654</v>
          </cell>
          <cell r="AB408" t="str">
            <v>7 DV 6</v>
          </cell>
          <cell r="AC408" t="str">
            <v>N-A</v>
          </cell>
          <cell r="AD408" t="str">
            <v>N-A</v>
          </cell>
          <cell r="AE408" t="str">
            <v>N-A</v>
          </cell>
          <cell r="AF408" t="str">
            <v>ASEGURADORA SOLIDARIA COLOMBIA ENTIDAD COOPERATIVA</v>
          </cell>
          <cell r="AG408" t="str">
            <v>N-A</v>
          </cell>
          <cell r="AH408" t="str">
            <v>N-A</v>
          </cell>
          <cell r="AI408" t="str">
            <v>N-A</v>
          </cell>
          <cell r="AJ408" t="str">
            <v>SI</v>
          </cell>
          <cell r="AK408" t="str">
            <v>1 PÓLIZA</v>
          </cell>
          <cell r="AL408" t="str">
            <v>13 SURAMERICANA</v>
          </cell>
          <cell r="AM408" t="str">
            <v>1 SERIEDAD DE LA OFERTA</v>
          </cell>
          <cell r="AN408">
            <v>45084</v>
          </cell>
          <cell r="AO408" t="str">
            <v>3656241–5</v>
          </cell>
          <cell r="AP408" t="str">
            <v>SAF-SUBDIRECCION ADMINISTRATIVA Y FINANCIERA</v>
          </cell>
          <cell r="AQ408" t="str">
            <v>GRUPO DE CONTRATOS</v>
          </cell>
          <cell r="AR408" t="str">
            <v>GRUPO DE PROCESOS CORPORATIVOS</v>
          </cell>
          <cell r="AS408" t="str">
            <v>2 SUPERVISOR</v>
          </cell>
          <cell r="AT408" t="str">
            <v>4 CÉDULA DE EXTRANJERÍA</v>
          </cell>
          <cell r="AU408">
            <v>65586489</v>
          </cell>
          <cell r="AV408" t="str">
            <v>SANDRA LOZANO OYUELA</v>
          </cell>
          <cell r="AW408">
            <v>725</v>
          </cell>
          <cell r="AX408">
            <v>24.166666666666668</v>
          </cell>
          <cell r="AY408" t="str">
            <v>3 NO PACTADOS</v>
          </cell>
          <cell r="AZ408" t="str">
            <v>4 NO SE HA ADICIONADO NI EN VALOR y EN TIEMPO</v>
          </cell>
          <cell r="BA408">
            <v>0</v>
          </cell>
          <cell r="BB408">
            <v>0</v>
          </cell>
          <cell r="BD408">
            <v>0</v>
          </cell>
          <cell r="BF408">
            <v>45099</v>
          </cell>
          <cell r="BH408">
            <v>45145</v>
          </cell>
          <cell r="BI408">
            <v>45869</v>
          </cell>
          <cell r="BK408" t="str">
            <v>2. NO</v>
          </cell>
          <cell r="BN408" t="str">
            <v>2. NO</v>
          </cell>
          <cell r="BO408">
            <v>0</v>
          </cell>
          <cell r="BS408" t="str">
            <v>2023420502900003E</v>
          </cell>
          <cell r="BT408">
            <v>571542329</v>
          </cell>
          <cell r="BU408" t="str">
            <v>LUZ JANETH VILLALBA SUAREZ</v>
          </cell>
          <cell r="BV408" t="str">
            <v>https://www.secop.gov.co/CO1BusinessLine/Tendering/BuyerWorkArea/Index?docUniqueIdentifier=CO1.BDOS.4347731</v>
          </cell>
          <cell r="BW408" t="str">
            <v>VIGENTE</v>
          </cell>
          <cell r="BY408" t="str">
            <v>https://community.secop.gov.co/Public/Tendering/OpportunityDetail/Index?noticeUID=CO1.NTC.4452513&amp;isFromPublicArea=True&amp;isModal=False</v>
          </cell>
          <cell r="BZ408" t="str">
            <v>Bogotá</v>
          </cell>
          <cell r="CA408" t="str">
            <v>D.C.</v>
          </cell>
          <cell r="CC408" t="str">
            <v>N-A</v>
          </cell>
          <cell r="CD408" t="str">
            <v>N-A</v>
          </cell>
          <cell r="CE408" t="str">
            <v>N-A</v>
          </cell>
          <cell r="CF408" t="str">
            <v>N-A</v>
          </cell>
          <cell r="CG408" t="str">
            <v>N-A</v>
          </cell>
          <cell r="CH408">
            <v>2023</v>
          </cell>
          <cell r="CI408" t="str">
            <v>OCCIDENTE</v>
          </cell>
          <cell r="CJ408" t="str">
            <v>AHORROS</v>
          </cell>
          <cell r="CK408" t="str">
            <v>263-85512-4</v>
          </cell>
          <cell r="CL408" t="str">
            <v>N-A</v>
          </cell>
        </row>
        <row r="409">
          <cell r="A409" t="str">
            <v>NC-CSEG-003-2023</v>
          </cell>
          <cell r="B409" t="str">
            <v>2 NACIONAL</v>
          </cell>
          <cell r="C409" t="str">
            <v>LP-NC-001-2023</v>
          </cell>
          <cell r="D409">
            <v>3</v>
          </cell>
          <cell r="E409" t="str">
            <v>HDI SEGUROS SA</v>
          </cell>
          <cell r="F409">
            <v>45100</v>
          </cell>
          <cell r="G409" t="str">
            <v>Contratar las pólizas de seguros que amparen los intereses patrimoniales actuales y futuros, así como los bienes de propiedad de Parques Nacionales Naturales de Colombia, que estén bajo su responsabilidad y custodia, y aquellos que sean adquiridos para desarrollar las funciones inherentes a su actividad, la póliza de accidentes personales que ampare a sus empleados y cualquier otra póliza de seguros que requiera la entidad en virtud de disposición legal o contractual. GRUPO No. 4</v>
          </cell>
          <cell r="H409" t="str">
            <v>N-A</v>
          </cell>
          <cell r="I409" t="str">
            <v>3 LICITACIÓN PÚBLICA</v>
          </cell>
          <cell r="J409" t="str">
            <v>18 SEGUROS</v>
          </cell>
          <cell r="K409" t="str">
            <v>N/A</v>
          </cell>
          <cell r="L409">
            <v>84131500</v>
          </cell>
          <cell r="M409" t="str">
            <v>41123/7023 VF</v>
          </cell>
          <cell r="O409" t="str">
            <v>67023/323</v>
          </cell>
          <cell r="P409">
            <v>45099</v>
          </cell>
          <cell r="S409" t="str">
            <v>N-A</v>
          </cell>
          <cell r="T409">
            <v>0</v>
          </cell>
          <cell r="U409">
            <v>72427107</v>
          </cell>
          <cell r="V409" t="str">
            <v>Setenta y dos millones cuatrocientos veintisiete mil ciento siete pesos</v>
          </cell>
          <cell r="X409" t="str">
            <v>2 PERSONA JURIDICA</v>
          </cell>
          <cell r="Y409" t="str">
            <v>1 NIT</v>
          </cell>
          <cell r="Z409" t="str">
            <v>N-A</v>
          </cell>
          <cell r="AA409">
            <v>860010170</v>
          </cell>
          <cell r="AB409" t="str">
            <v>8 DV 7</v>
          </cell>
          <cell r="AC409" t="str">
            <v>N-A</v>
          </cell>
          <cell r="AD409" t="str">
            <v>N-A</v>
          </cell>
          <cell r="AE409" t="str">
            <v>N-A</v>
          </cell>
          <cell r="AF409" t="str">
            <v>HDI SEGUROS SA</v>
          </cell>
          <cell r="AG409" t="str">
            <v>N-A</v>
          </cell>
          <cell r="AH409" t="str">
            <v>N-A</v>
          </cell>
          <cell r="AI409" t="str">
            <v>N-A</v>
          </cell>
          <cell r="AJ409" t="str">
            <v>SI</v>
          </cell>
          <cell r="AK409" t="str">
            <v>1 PÓLIZA</v>
          </cell>
          <cell r="AL409" t="str">
            <v>17 CESCE SEGUREXPO DE COLOMBIA</v>
          </cell>
          <cell r="AM409" t="str">
            <v>1 SERIEDAD DE LA OFERTA</v>
          </cell>
          <cell r="AN409">
            <v>45084</v>
          </cell>
          <cell r="AO409">
            <v>150895</v>
          </cell>
          <cell r="AP409" t="str">
            <v>SAF-SUBDIRECCION ADMINISTRATIVA Y FINANCIERA</v>
          </cell>
          <cell r="AQ409" t="str">
            <v>GRUPO DE CONTRATOS</v>
          </cell>
          <cell r="AR409" t="str">
            <v>GRUPO DE PROCESOS CORPORATIVOS</v>
          </cell>
          <cell r="AS409" t="str">
            <v>2 SUPERVISOR</v>
          </cell>
          <cell r="AT409" t="str">
            <v>4 CÉDULA DE EXTRANJERÍA</v>
          </cell>
          <cell r="AU409">
            <v>65586489</v>
          </cell>
          <cell r="AV409" t="str">
            <v>SANDRA LOZANO OYUELA</v>
          </cell>
          <cell r="AW409">
            <v>735</v>
          </cell>
          <cell r="AX409">
            <v>24.5</v>
          </cell>
          <cell r="AY409" t="str">
            <v>3 NO PACTADOS</v>
          </cell>
          <cell r="AZ409" t="str">
            <v>4 NO SE HA ADICIONADO NI EN VALOR y EN TIEMPO</v>
          </cell>
          <cell r="BA409">
            <v>0</v>
          </cell>
          <cell r="BB409">
            <v>0</v>
          </cell>
          <cell r="BD409">
            <v>0</v>
          </cell>
          <cell r="BF409">
            <v>45099</v>
          </cell>
          <cell r="BH409">
            <v>45132</v>
          </cell>
          <cell r="BI409">
            <v>45869</v>
          </cell>
          <cell r="BK409" t="str">
            <v>2. NO</v>
          </cell>
          <cell r="BN409" t="str">
            <v>2. NO</v>
          </cell>
          <cell r="BO409">
            <v>0</v>
          </cell>
          <cell r="BS409" t="str">
            <v>2023420502900004E</v>
          </cell>
          <cell r="BT409">
            <v>72427107</v>
          </cell>
          <cell r="BU409" t="str">
            <v>LUZ JANETH VILLALBA SUAREZ</v>
          </cell>
          <cell r="BV409" t="str">
            <v>https://www.secop.gov.co/CO1BusinessLine/Tendering/BuyerWorkArea/Index?docUniqueIdentifier=CO1.BDOS.4347731</v>
          </cell>
          <cell r="BW409" t="str">
            <v>VIGENTE</v>
          </cell>
          <cell r="BY409" t="str">
            <v>https://community.secop.gov.co/Public/Tendering/OpportunityDetail/Index?noticeUID=CO1.NTC.4452513&amp;isFromPublicArea=True&amp;isModal=False</v>
          </cell>
          <cell r="BZ409" t="str">
            <v>Bogotá</v>
          </cell>
          <cell r="CA409" t="str">
            <v>D.C.</v>
          </cell>
          <cell r="CC409" t="str">
            <v>N-A</v>
          </cell>
          <cell r="CD409" t="str">
            <v>N-A</v>
          </cell>
          <cell r="CE409" t="str">
            <v>N-A</v>
          </cell>
          <cell r="CF409" t="str">
            <v>N-A</v>
          </cell>
          <cell r="CG409" t="str">
            <v>N-A</v>
          </cell>
          <cell r="CH409">
            <v>2023</v>
          </cell>
          <cell r="CL409" t="str">
            <v>N-A</v>
          </cell>
        </row>
        <row r="410">
          <cell r="A410" t="str">
            <v>NC-CSEG-004-2023</v>
          </cell>
          <cell r="B410" t="str">
            <v>2 NACIONAL</v>
          </cell>
          <cell r="C410" t="str">
            <v>SEL-ABREV-002-2023</v>
          </cell>
          <cell r="D410">
            <v>4</v>
          </cell>
          <cell r="E410" t="str">
            <v>ASEGURADORA SOLIDARIA COLOMBIA ENTIDAD COOPERATIVA</v>
          </cell>
          <cell r="F410">
            <v>45282</v>
          </cell>
          <cell r="G410" t="str">
            <v>Adquirir el Seguro para amparar los vehículos de propiedad de Parques Nacionales Naturales de Colombia, o que se encuentren bajo su responsabilidad, tenencia, control o custodia, así como los vehículos donados, en comodato, arriendo, administración u operados por el Asegurado o por terceros entregados o recibidos y por aquellos que llegase a ser la entidad responsable</v>
          </cell>
          <cell r="H410" t="str">
            <v>N-A</v>
          </cell>
          <cell r="I410" t="str">
            <v>4 SELECCIÓN ABREVIADA</v>
          </cell>
          <cell r="J410" t="str">
            <v>18 SEGUROS</v>
          </cell>
          <cell r="K410" t="str">
            <v>N/A</v>
          </cell>
          <cell r="L410">
            <v>84131503</v>
          </cell>
          <cell r="M410" t="str">
            <v>41123-7023</v>
          </cell>
          <cell r="O410">
            <v>166223</v>
          </cell>
          <cell r="P410">
            <v>45282</v>
          </cell>
          <cell r="S410" t="str">
            <v>N-A</v>
          </cell>
          <cell r="T410">
            <v>0</v>
          </cell>
          <cell r="U410">
            <v>514761148</v>
          </cell>
          <cell r="X410" t="str">
            <v>2 PERSONA JURIDICA</v>
          </cell>
          <cell r="Y410" t="str">
            <v>1 NIT</v>
          </cell>
          <cell r="Z410" t="str">
            <v>N-A</v>
          </cell>
          <cell r="AA410">
            <v>860524654</v>
          </cell>
          <cell r="AB410" t="str">
            <v>7 DV 6</v>
          </cell>
          <cell r="AC410" t="str">
            <v>N-A</v>
          </cell>
          <cell r="AD410" t="str">
            <v>N-A</v>
          </cell>
          <cell r="AE410" t="str">
            <v>N-A</v>
          </cell>
          <cell r="AF410" t="str">
            <v>ASEGURADORA SOLIDARIA COLOMBIA ENTIDAD COOPERATIVA</v>
          </cell>
          <cell r="AG410" t="str">
            <v>N-A</v>
          </cell>
          <cell r="AH410" t="str">
            <v>N-A</v>
          </cell>
          <cell r="AI410" t="str">
            <v>N-A</v>
          </cell>
          <cell r="AJ410" t="str">
            <v>SI</v>
          </cell>
          <cell r="AK410" t="str">
            <v>1 PÓLIZA</v>
          </cell>
          <cell r="AL410" t="str">
            <v>13 SURAMERICANA</v>
          </cell>
          <cell r="AM410" t="str">
            <v>1 SERIEDAD DE LA OFERTA</v>
          </cell>
          <cell r="AN410">
            <v>45267</v>
          </cell>
          <cell r="AO410" t="str">
            <v>3799261–6</v>
          </cell>
          <cell r="AP410" t="str">
            <v>SAF-SUBDIRECCION ADMINISTRATIVA Y FINANCIERA</v>
          </cell>
          <cell r="AQ410" t="str">
            <v>GRUPO DE CONTRATOS</v>
          </cell>
          <cell r="AR410" t="str">
            <v>GRUPO DE PROCESOS CORPORATIVOS</v>
          </cell>
          <cell r="AS410" t="str">
            <v>2 SUPERVISOR</v>
          </cell>
          <cell r="AT410" t="str">
            <v>4 CÉDULA DE EXTRANJERÍA</v>
          </cell>
          <cell r="AU410">
            <v>65586489</v>
          </cell>
          <cell r="AV410" t="str">
            <v>SANDRA LOZANO OYUELA</v>
          </cell>
          <cell r="AW410">
            <v>327</v>
          </cell>
          <cell r="AX410">
            <v>10.9</v>
          </cell>
          <cell r="AY410" t="str">
            <v>3 NO PACTADOS</v>
          </cell>
          <cell r="AZ410" t="str">
            <v>4 NO SE HA ADICIONADO NI EN VALOR y EN TIEMPO</v>
          </cell>
          <cell r="BA410">
            <v>1</v>
          </cell>
          <cell r="BB410">
            <v>47194922</v>
          </cell>
          <cell r="BC410">
            <v>45391</v>
          </cell>
          <cell r="BD410">
            <v>0</v>
          </cell>
          <cell r="BF410">
            <v>45282</v>
          </cell>
          <cell r="BH410">
            <v>45282</v>
          </cell>
          <cell r="BI410">
            <v>45674</v>
          </cell>
          <cell r="BK410" t="str">
            <v>2. NO</v>
          </cell>
          <cell r="BN410" t="str">
            <v>2. NO</v>
          </cell>
          <cell r="BO410">
            <v>0</v>
          </cell>
          <cell r="BS410" t="str">
            <v>2023420502900005E</v>
          </cell>
          <cell r="BT410">
            <v>561956070</v>
          </cell>
          <cell r="BU410" t="str">
            <v>LEIDY MARCELA GARAVITO ROMERO</v>
          </cell>
          <cell r="BV410" t="str">
            <v>https://www.secop.gov.co/CO1BusinessLine/Tendering/BuyerWorkArea/Index?DocUniqueIdentifier=CO1.BDOS.5193306</v>
          </cell>
          <cell r="BW410" t="str">
            <v>VIGENTE</v>
          </cell>
          <cell r="BY410" t="str">
            <v>https://community.secop.gov.co/Public/Tendering/OpportunityDetail/Index?noticeUID=CO1.NTC.5289300&amp;isFromPublicArea=True&amp;isModal=False</v>
          </cell>
          <cell r="BZ410" t="str">
            <v>Bogotá</v>
          </cell>
          <cell r="CA410" t="str">
            <v>D.C.</v>
          </cell>
          <cell r="CC410" t="str">
            <v>N-A</v>
          </cell>
          <cell r="CD410" t="str">
            <v>N-A</v>
          </cell>
          <cell r="CE410" t="str">
            <v>N-A</v>
          </cell>
          <cell r="CF410" t="str">
            <v>N-A</v>
          </cell>
          <cell r="CG410" t="str">
            <v>N-A</v>
          </cell>
          <cell r="CH410">
            <v>2023</v>
          </cell>
        </row>
        <row r="411">
          <cell r="G411">
            <v>48</v>
          </cell>
          <cell r="BA411">
            <v>0</v>
          </cell>
          <cell r="BB411">
            <v>0</v>
          </cell>
          <cell r="BO411">
            <v>0</v>
          </cell>
        </row>
        <row r="412">
          <cell r="BA412">
            <v>0</v>
          </cell>
          <cell r="BB412">
            <v>0</v>
          </cell>
          <cell r="BO412">
            <v>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B1C6D-EF02-43DC-960C-F89196F8AD72}">
  <sheetPr>
    <outlinePr summaryBelow="0" summaryRight="0"/>
  </sheetPr>
  <dimension ref="A1:P357"/>
  <sheetViews>
    <sheetView tabSelected="1" workbookViewId="0">
      <pane xSplit="1" ySplit="1" topLeftCell="B29" activePane="bottomRight" state="frozen"/>
      <selection pane="topRight" activeCell="B1" sqref="B1"/>
      <selection pane="bottomLeft" activeCell="A2" sqref="A2"/>
      <selection pane="bottomRight" activeCell="H14" sqref="H14"/>
    </sheetView>
  </sheetViews>
  <sheetFormatPr baseColWidth="10" defaultColWidth="15.140625" defaultRowHeight="15" customHeight="1" x14ac:dyDescent="0.2"/>
  <cols>
    <col min="1" max="1" width="14" style="1" customWidth="1"/>
    <col min="2" max="2" width="32.28515625" style="1" customWidth="1"/>
    <col min="3" max="4" width="17.28515625" style="1" customWidth="1"/>
    <col min="5" max="5" width="18.42578125" style="1" customWidth="1"/>
    <col min="6" max="7" width="17.28515625" style="1" customWidth="1"/>
    <col min="8" max="8" width="25.42578125" style="1" customWidth="1"/>
    <col min="9" max="16" width="17.28515625" style="1" customWidth="1"/>
    <col min="17" max="16384" width="15.140625" style="1"/>
  </cols>
  <sheetData>
    <row r="1" spans="1:16" ht="103.5" customHeight="1" x14ac:dyDescent="0.2">
      <c r="A1" s="9" t="s">
        <v>0</v>
      </c>
      <c r="B1" s="9" t="s">
        <v>1</v>
      </c>
      <c r="C1" s="9" t="s">
        <v>712</v>
      </c>
      <c r="D1" s="9" t="s">
        <v>713</v>
      </c>
      <c r="E1" s="9" t="s">
        <v>714</v>
      </c>
      <c r="F1" s="9" t="s">
        <v>2</v>
      </c>
      <c r="G1" s="9" t="s">
        <v>3</v>
      </c>
      <c r="H1" s="9" t="s">
        <v>4</v>
      </c>
      <c r="I1" s="9" t="s">
        <v>5</v>
      </c>
      <c r="J1" s="9" t="s">
        <v>6</v>
      </c>
      <c r="K1" s="9" t="s">
        <v>7</v>
      </c>
      <c r="L1" s="9" t="s">
        <v>8</v>
      </c>
      <c r="M1" s="9" t="s">
        <v>9</v>
      </c>
      <c r="N1" s="9" t="s">
        <v>10</v>
      </c>
      <c r="O1" s="9" t="s">
        <v>11</v>
      </c>
      <c r="P1" s="9" t="s">
        <v>12</v>
      </c>
    </row>
    <row r="2" spans="1:16" ht="15" customHeight="1" x14ac:dyDescent="0.2">
      <c r="A2" s="10" t="s">
        <v>13</v>
      </c>
      <c r="B2" s="1" t="str">
        <f>VLOOKUP(A2,[1]BDD!1:412,5,0)</f>
        <v>EDNA ROCIO CASTRO BOTERO</v>
      </c>
      <c r="C2" s="2" t="s">
        <v>14</v>
      </c>
      <c r="D2" s="2" t="str">
        <f>VLOOKUP(A2,[1]BDD!1:412,30,0)</f>
        <v>TOLIMA</v>
      </c>
      <c r="E2" s="2" t="str">
        <f>VLOOKUP(A2,[1]BDD!1:412,31,0)</f>
        <v>VILLARRICA</v>
      </c>
      <c r="F2" s="2" t="str">
        <f>VLOOKUP(A2,[1]BDD!A1:CL350,85,0)</f>
        <v>ABOGADA</v>
      </c>
      <c r="G2" s="2" t="s">
        <v>15</v>
      </c>
      <c r="H2" s="1" t="str">
        <f>VLOOKUP(A2,[1]BDD!A1:CL350,8,0)</f>
        <v>PROFESIONAL</v>
      </c>
      <c r="I2" s="2" t="str">
        <f>VLOOKUP(A2,[1]BDD!1:412,44,0)</f>
        <v>GRUPO DE CONTRATOS</v>
      </c>
      <c r="J2" s="2" t="str">
        <f>VLOOKUP(A2,[1]BDD!1:412,84,0)</f>
        <v>edna.castro@parquesnacionales.gov.co</v>
      </c>
      <c r="K2" s="2">
        <v>3532400</v>
      </c>
      <c r="L2" s="2" t="s">
        <v>16</v>
      </c>
      <c r="M2" s="2" t="str">
        <f>VLOOKUP(A2,[1]BDD!1:412,7,0)</f>
        <v>Prestar sus servicios profesionales como abogado al Grupo de Contratos de la Subdirección Administrativa y Financiera de Parques Nacionales Naturales de Colombia, en la gestión precontractual, contractual y postcontractual en ejecución de las actividades del proyecto de Fortalecimiento a la capacidad institucional de PNNC.</v>
      </c>
      <c r="N2" s="3">
        <f>VLOOKUP(A2,[1]BDD!1:412,21,0)</f>
        <v>96339853</v>
      </c>
      <c r="O2" s="4">
        <f>VLOOKUP(A2,[1]BDD!1:412,60,0)</f>
        <v>44951</v>
      </c>
      <c r="P2" s="4">
        <f>VLOOKUP(A2,[1]BDD!1:412,61,0)</f>
        <v>45290</v>
      </c>
    </row>
    <row r="3" spans="1:16" ht="15" customHeight="1" x14ac:dyDescent="0.2">
      <c r="A3" s="10" t="s">
        <v>17</v>
      </c>
      <c r="B3" s="1" t="str">
        <f>VLOOKUP(A3,[1]BDD!2:413,5,0)</f>
        <v>ERIKA YORLEY BUSTOS RUIZ</v>
      </c>
      <c r="C3" s="2" t="s">
        <v>14</v>
      </c>
      <c r="D3" s="2" t="str">
        <f>VLOOKUP(A3,[1]BDD!2:413,30,0)</f>
        <v>CUNDINAMARCA</v>
      </c>
      <c r="E3" s="2" t="str">
        <f>VLOOKUP(A3,[1]BDD!2:413,31,0)</f>
        <v>EL PEÑON</v>
      </c>
      <c r="F3" s="2" t="str">
        <f>VLOOKUP(A3,[1]BDD!A2:CL351,85,0)</f>
        <v>INGENIERA CIVIL</v>
      </c>
      <c r="G3" s="2" t="s">
        <v>18</v>
      </c>
      <c r="H3" s="1" t="str">
        <f>VLOOKUP(A3,[1]BDD!A2:CL351,8,0)</f>
        <v>PROFESIONAL</v>
      </c>
      <c r="I3" s="2" t="str">
        <f>VLOOKUP(A3,[1]BDD!2:413,44,0)</f>
        <v>GRUPO DE INFRAESTRUCTURA</v>
      </c>
      <c r="J3" s="2" t="str">
        <f>VLOOKUP(A3,[1]BDD!2:413,84,0)</f>
        <v>erika.bustos@parquesnacionales.gov.co</v>
      </c>
      <c r="K3" s="2">
        <v>3532400</v>
      </c>
      <c r="L3" s="2" t="s">
        <v>16</v>
      </c>
      <c r="M3" s="2" t="str">
        <f>VLOOKUP(A3,[1]BDD!2:413,7,0)</f>
        <v>Prestar servicios profesionales al grupo de infraestructura de la Subdirección Administrativa y Financiera, para apoyar transversalmente el seguimiento de los proyectos de infraestructura y/o intervenciones a cargo de la entidad a nivel nacional, cómo fortalecimiento de las estrategias planteadas dentro de la administración de las áreas protegidas del sistema de parques nacionales naturales, conforme a la normativa vigente.</v>
      </c>
      <c r="N3" s="3">
        <f>VLOOKUP(A3,[1]BDD!2:413,21,0)</f>
        <v>77336389</v>
      </c>
      <c r="O3" s="4">
        <f>VLOOKUP(A3,[1]BDD!2:413,60,0)</f>
        <v>44953</v>
      </c>
      <c r="P3" s="4">
        <f>VLOOKUP(A3,[1]BDD!2:413,61,0)</f>
        <v>45290</v>
      </c>
    </row>
    <row r="4" spans="1:16" ht="15" customHeight="1" x14ac:dyDescent="0.2">
      <c r="A4" s="10" t="s">
        <v>19</v>
      </c>
      <c r="B4" s="1" t="str">
        <f>VLOOKUP(A4,[1]BDD!3:414,5,0)</f>
        <v>LUZ JANETH VILLALBA SUAREZ</v>
      </c>
      <c r="C4" s="2" t="s">
        <v>14</v>
      </c>
      <c r="D4" s="2" t="str">
        <f>VLOOKUP(A4,[1]BDD!3:414,30,0)</f>
        <v>CUNDINAMARCA</v>
      </c>
      <c r="E4" s="2" t="str">
        <f>VLOOKUP(A4,[1]BDD!3:414,31,0)</f>
        <v>BOGOTA</v>
      </c>
      <c r="F4" s="2" t="str">
        <f>VLOOKUP(A4,[1]BDD!A3:CL354,85,0)</f>
        <v>ABOGADA</v>
      </c>
      <c r="G4" s="2" t="s">
        <v>20</v>
      </c>
      <c r="H4" s="1" t="str">
        <f>VLOOKUP(A4,[1]BDD!A3:CL354,8,0)</f>
        <v>PROFESIONAL</v>
      </c>
      <c r="I4" s="2" t="str">
        <f>VLOOKUP(A4,[1]BDD!3:414,44,0)</f>
        <v>GRUPO DE CONTRATOS</v>
      </c>
      <c r="J4" s="2" t="str">
        <f>VLOOKUP(A4,[1]BDD!3:414,84,0)</f>
        <v>luz.villalba@parquesnacionales.gov.co</v>
      </c>
      <c r="K4" s="2">
        <v>3532400</v>
      </c>
      <c r="L4" s="2" t="s">
        <v>16</v>
      </c>
      <c r="M4" s="2" t="str">
        <f>VLOOKUP(A4,[1]BDD!3:414,7,0)</f>
        <v>Prestación de servicios profesionales para adelantar todos los trámites y procedimientos relacionados con la gestión contractual que adelante Parques Nacionales Naturales de Colombia, contribuyendo al cumplimiento del fortalecimiento de la capacidad Institucional</v>
      </c>
      <c r="N4" s="3">
        <f>VLOOKUP(A4,[1]BDD!3:414,21,0)</f>
        <v>81490057</v>
      </c>
      <c r="O4" s="4">
        <f>VLOOKUP(A4,[1]BDD!3:414,60,0)</f>
        <v>44952</v>
      </c>
      <c r="P4" s="4">
        <f>VLOOKUP(A4,[1]BDD!3:414,61,0)</f>
        <v>45290</v>
      </c>
    </row>
    <row r="5" spans="1:16" ht="15" customHeight="1" x14ac:dyDescent="0.2">
      <c r="A5" s="10" t="s">
        <v>21</v>
      </c>
      <c r="B5" s="1" t="str">
        <f>VLOOKUP(A5,[1]BDD!4:415,5,0)</f>
        <v>SANDRA LILIANA CHAVES CLAVIJO</v>
      </c>
      <c r="C5" s="2" t="s">
        <v>14</v>
      </c>
      <c r="D5" s="2" t="str">
        <f>VLOOKUP(A5,[1]BDD!4:415,30,0)</f>
        <v>CUNDINAMARCA</v>
      </c>
      <c r="E5" s="2" t="str">
        <f>VLOOKUP(A5,[1]BDD!4:415,31,0)</f>
        <v>BOGOTA</v>
      </c>
      <c r="F5" s="2" t="str">
        <f>VLOOKUP(A5,[1]BDD!A4:CL355,85,0)</f>
        <v>TECNICO EN RECURSOS HUMANOS</v>
      </c>
      <c r="G5" s="2" t="s">
        <v>22</v>
      </c>
      <c r="H5" s="1" t="str">
        <f>VLOOKUP(A5,[1]BDD!A4:CL355,8,0)</f>
        <v>APOYO A LA GESTIÓN</v>
      </c>
      <c r="I5" s="2" t="str">
        <f>VLOOKUP(A5,[1]BDD!4:415,44,0)</f>
        <v>GRUPO DE CONTRATOS</v>
      </c>
      <c r="J5" s="2" t="str">
        <f>VLOOKUP(A5,[1]BDD!4:415,84,0)</f>
        <v>sandra.chavez@parquesnacionales.gov.co</v>
      </c>
      <c r="K5" s="2">
        <v>3532400</v>
      </c>
      <c r="L5" s="2" t="s">
        <v>16</v>
      </c>
      <c r="M5" s="2" t="str">
        <f>VLOOKUP(A5,[1]BDD!4:415,7,0)</f>
        <v>Prestar servicios de apoyo a la gestión para adelantar actividades administrativas y operativas en la gestión contractual de Parques Nacionales Naturales de Colombia, contribuyendo al cumplimiento del fortalecimiento de la capacidad institucional.</v>
      </c>
      <c r="N5" s="3">
        <f>VLOOKUP(A5,[1]BDD!4:415,21,0)</f>
        <v>33364024</v>
      </c>
      <c r="O5" s="4">
        <f>VLOOKUP(A5,[1]BDD!4:415,60,0)</f>
        <v>44952</v>
      </c>
      <c r="P5" s="4">
        <f>VLOOKUP(A5,[1]BDD!4:415,61,0)</f>
        <v>45290</v>
      </c>
    </row>
    <row r="6" spans="1:16" ht="15" customHeight="1" x14ac:dyDescent="0.2">
      <c r="A6" s="10" t="s">
        <v>23</v>
      </c>
      <c r="B6" s="1" t="str">
        <f>VLOOKUP(A6,[1]BDD!5:416,5,0)</f>
        <v>PAULA ANDREA MOJICA MEDELLLIN</v>
      </c>
      <c r="C6" s="2" t="s">
        <v>14</v>
      </c>
      <c r="D6" s="2" t="str">
        <f>VLOOKUP(A6,[1]BDD!5:416,30,0)</f>
        <v>CUNDINAMARCA</v>
      </c>
      <c r="E6" s="2" t="str">
        <f>VLOOKUP(A6,[1]BDD!5:416,31,0)</f>
        <v>FACATATIVA</v>
      </c>
      <c r="F6" s="2" t="str">
        <f>VLOOKUP(A6,[1]BDD!A5:CL356,85,0)</f>
        <v>ARQUITECTA</v>
      </c>
      <c r="G6" s="2" t="s">
        <v>24</v>
      </c>
      <c r="H6" s="1" t="str">
        <f>VLOOKUP(A6,[1]BDD!A5:CL356,8,0)</f>
        <v>PROFESIONAL</v>
      </c>
      <c r="I6" s="2" t="str">
        <f>VLOOKUP(A6,[1]BDD!5:416,44,0)</f>
        <v>GRUPO DE INFRAESTRUCTURA</v>
      </c>
      <c r="J6" s="2" t="str">
        <f>VLOOKUP(A6,[1]BDD!5:416,84,0)</f>
        <v>paula.mojica@parquesnacionales.gov.co</v>
      </c>
      <c r="K6" s="2">
        <v>3532400</v>
      </c>
      <c r="L6" s="2" t="s">
        <v>16</v>
      </c>
      <c r="M6" s="2" t="str">
        <f>VLOOKUP(A6,[1]BDD!5:416,7,0)</f>
        <v>Prestar servicios profesionales al Grupo de Infraestructura de la Subdirección Administrativa y Financiera, apoyando los procesos de estructuración, evaluación e implementación de los proyectos de infraestructura a cargo de la entidad a nivel nacional, dentro de la administración de las áreas del Sistema de Parques Nacionales Naturales, conforme con la normatividad vigente.</v>
      </c>
      <c r="N6" s="3">
        <f>VLOOKUP(A6,[1]BDD!5:416,21,0)</f>
        <v>72958860</v>
      </c>
      <c r="O6" s="4">
        <f>VLOOKUP(A6,[1]BDD!5:416,60,0)</f>
        <v>44953</v>
      </c>
      <c r="P6" s="4">
        <f>VLOOKUP(A6,[1]BDD!5:416,61,0)</f>
        <v>45290</v>
      </c>
    </row>
    <row r="7" spans="1:16" ht="15" customHeight="1" x14ac:dyDescent="0.2">
      <c r="A7" s="10" t="s">
        <v>25</v>
      </c>
      <c r="B7" s="1" t="str">
        <f>VLOOKUP(A7,[1]BDD!6:417,5,0)</f>
        <v>ALFONSO DAVID ORTIZ TORRES</v>
      </c>
      <c r="C7" s="2" t="s">
        <v>14</v>
      </c>
      <c r="D7" s="2" t="str">
        <f>VLOOKUP(A7,[1]BDD!6:417,30,0)</f>
        <v>CUNDINAMARCA</v>
      </c>
      <c r="E7" s="2" t="str">
        <f>VLOOKUP(A7,[1]BDD!6:417,31,0)</f>
        <v>BOGOTA</v>
      </c>
      <c r="F7" s="2" t="str">
        <f>VLOOKUP(A7,[1]BDD!A6:CL357,85,0)</f>
        <v>ABOGADO</v>
      </c>
      <c r="G7" s="2" t="s">
        <v>26</v>
      </c>
      <c r="H7" s="1" t="str">
        <f>VLOOKUP(A7,[1]BDD!A6:CL357,8,0)</f>
        <v>PROFESIONAL</v>
      </c>
      <c r="I7" s="2" t="str">
        <f>VLOOKUP(A7,[1]BDD!6:417,44,0)</f>
        <v>GRUPO DE CONTRATOS</v>
      </c>
      <c r="J7" s="2" t="str">
        <f>VLOOKUP(A7,[1]BDD!6:417,84,0)</f>
        <v>alfonso.ortiz@parquesnacionales.gov.co</v>
      </c>
      <c r="K7" s="2">
        <v>3532400</v>
      </c>
      <c r="L7" s="2" t="s">
        <v>16</v>
      </c>
      <c r="M7" s="2" t="str">
        <f>VLOOKUP(A7,[1]BDD!6:417,7,0)</f>
        <v>Prestar servicios profesionales, en materia jurídica al Grupo de Contratos de la Subdirección Administrativa y Financiera en la estructuración, acompañamiento y desarrollo de los diferentes procesos de selección durante las etapas precontractual, contractual y postcontractual tendientes al Fortalecimiento a la capacidad institucional de Parques Nacionales Naturales de Colombia.</v>
      </c>
      <c r="N7" s="3">
        <f>VLOOKUP(A7,[1]BDD!6:417,21,0)</f>
        <v>94279906</v>
      </c>
      <c r="O7" s="4">
        <f>VLOOKUP(A7,[1]BDD!6:417,60,0)</f>
        <v>44953</v>
      </c>
      <c r="P7" s="4">
        <f>VLOOKUP(A7,[1]BDD!6:417,61,0)</f>
        <v>45092</v>
      </c>
    </row>
    <row r="8" spans="1:16" ht="15" customHeight="1" x14ac:dyDescent="0.2">
      <c r="A8" s="10" t="s">
        <v>27</v>
      </c>
      <c r="B8" s="1" t="str">
        <f>VLOOKUP(A8,[1]BDD!7:418,5,0)</f>
        <v>JEAN CARLO MARTINEZORTIZ</v>
      </c>
      <c r="C8" s="2" t="s">
        <v>14</v>
      </c>
      <c r="D8" s="2" t="str">
        <f>VLOOKUP(A8,[1]BDD!7:418,30,0)</f>
        <v>CUNDINAMARCA</v>
      </c>
      <c r="E8" s="2" t="str">
        <f>VLOOKUP(A8,[1]BDD!7:418,31,0)</f>
        <v>BOGOTA</v>
      </c>
      <c r="F8" s="2" t="str">
        <f>VLOOKUP(A8,[1]BDD!A7:CL358,85,0)</f>
        <v>ABOGADO</v>
      </c>
      <c r="G8" s="2" t="s">
        <v>28</v>
      </c>
      <c r="H8" s="1" t="str">
        <f>VLOOKUP(A8,[1]BDD!A7:CL358,8,0)</f>
        <v>PROFESIONAL</v>
      </c>
      <c r="I8" s="2" t="str">
        <f>VLOOKUP(A8,[1]BDD!7:418,44,0)</f>
        <v>GRUPO DE CONTRATOS</v>
      </c>
      <c r="J8" s="2" t="str">
        <f>VLOOKUP(A8,[1]BDD!7:418,84,0)</f>
        <v>jean.martinez@parquesnacionales.gov.co</v>
      </c>
      <c r="K8" s="2">
        <v>3532400</v>
      </c>
      <c r="L8" s="2" t="s">
        <v>16</v>
      </c>
      <c r="M8" s="2" t="str">
        <f>VLOOKUP(A8,[1]BDD!7:418,7,0)</f>
        <v>Prestar servicios profesionales, en materia jurídica al Grupo de Contratos de la Subdirección Administrativa y Financiera en la estructuración, acompañamiento y desarrollo de los diferentes procesos de selección durante las etapas precontractual, contractual y postcontractual tendientes al Fortalecimiento a la capacidad institucional de Parques Nacionales Naturales de Colombia.</v>
      </c>
      <c r="N8" s="3">
        <f>VLOOKUP(A8,[1]BDD!7:418,21,0)</f>
        <v>47000072</v>
      </c>
      <c r="O8" s="4">
        <f>VLOOKUP(A8,[1]BDD!7:418,60,0)</f>
        <v>45120</v>
      </c>
      <c r="P8" s="4">
        <f>VLOOKUP(A8,[1]BDD!7:418,61,0)</f>
        <v>45290</v>
      </c>
    </row>
    <row r="9" spans="1:16" ht="15" customHeight="1" x14ac:dyDescent="0.2">
      <c r="A9" s="10" t="s">
        <v>29</v>
      </c>
      <c r="B9" s="1" t="str">
        <f>VLOOKUP(A9,[1]BDD!7:418,5,0)</f>
        <v>JULY ANDREA SAENZ RIVERA</v>
      </c>
      <c r="C9" s="2" t="s">
        <v>14</v>
      </c>
      <c r="D9" s="2" t="str">
        <f>VLOOKUP(A9,[1]BDD!7:418,30,0)</f>
        <v>CUNDINAMARCA</v>
      </c>
      <c r="E9" s="2" t="str">
        <f>VLOOKUP(A9,[1]BDD!7:418,31,0)</f>
        <v>BOGOTA</v>
      </c>
      <c r="F9" s="2" t="str">
        <f>VLOOKUP(A9,[1]BDD!A8:CL359,85,0)</f>
        <v>ABOGADA</v>
      </c>
      <c r="G9" s="2" t="s">
        <v>30</v>
      </c>
      <c r="H9" s="1" t="str">
        <f>VLOOKUP(A9,[1]BDD!A8:CL359,8,0)</f>
        <v>PROFESIONAL</v>
      </c>
      <c r="I9" s="2" t="str">
        <f>VLOOKUP(A9,[1]BDD!7:418,44,0)</f>
        <v>SUBDIRECCIÓN ADMINISTRATIVA Y FINANCIERA</v>
      </c>
      <c r="J9" s="2" t="str">
        <f>VLOOKUP(A9,[1]BDD!8:419,84,0)</f>
        <v>july.saenz@parquesnacionales.gov.co</v>
      </c>
      <c r="K9" s="2">
        <v>3532400</v>
      </c>
      <c r="L9" s="2" t="s">
        <v>16</v>
      </c>
      <c r="M9" s="2" t="str">
        <f>VLOOKUP(A9,[1]BDD!7:418,7,0)</f>
        <v>Prestar servicios profesionales jurídicos especializados a la Subdirección Administrativa y Financiera, en el desarrollo de los procesos de la Dependencia y los de sus Grupos de Trabajo, así como apoyar el fortalecimiento a las herramientas de planeación, seguimiento y gestión que hagan parte del proyecto de Fortalecimiento de la capacidad institucional de PNNC-.</v>
      </c>
      <c r="N9" s="3">
        <f>VLOOKUP(A9,[1]BDD!7:418,21,0)</f>
        <v>100380983</v>
      </c>
      <c r="O9" s="4">
        <f>VLOOKUP(A9,[1]BDD!7:418,60,0)</f>
        <v>44953</v>
      </c>
      <c r="P9" s="4">
        <f>VLOOKUP(A9,[1]BDD!7:418,61,0)</f>
        <v>45290</v>
      </c>
    </row>
    <row r="10" spans="1:16" ht="15" customHeight="1" x14ac:dyDescent="0.2">
      <c r="A10" s="10" t="s">
        <v>31</v>
      </c>
      <c r="B10" s="1" t="str">
        <f>VLOOKUP(A10,[1]BDD!10:419,5,0)</f>
        <v>HIEFER URIEL FONSECA MORENO</v>
      </c>
      <c r="C10" s="2" t="s">
        <v>14</v>
      </c>
      <c r="D10" s="2" t="str">
        <f>VLOOKUP(A10,[1]BDD!10:419,30,0)</f>
        <v>CUNDINAMARCA</v>
      </c>
      <c r="E10" s="2" t="str">
        <f>VLOOKUP(A10,[1]BDD!10:419,31,0)</f>
        <v>BOGOTA</v>
      </c>
      <c r="F10" s="2" t="str">
        <f>VLOOKUP(A10,[1]BDD!A9:CL360,85,0)</f>
        <v>INGENIERO FINANCIERO</v>
      </c>
      <c r="G10" s="2" t="s">
        <v>32</v>
      </c>
      <c r="H10" s="1" t="str">
        <f>VLOOKUP(A10,[1]BDD!A9:CL360,8,0)</f>
        <v>PROFESIONAL</v>
      </c>
      <c r="I10" s="2" t="str">
        <f>VLOOKUP(A10,[1]BDD!10:419,44,0)</f>
        <v xml:space="preserve">OFICINA ASESORA DE PLANEACIÓN </v>
      </c>
      <c r="J10" s="2" t="str">
        <f>VLOOKUP(A10,[1]BDD!9:420,84,0)</f>
        <v>uriel.fonseca@parquesnacionales.gov.co</v>
      </c>
      <c r="K10" s="2">
        <v>3532400</v>
      </c>
      <c r="L10" s="2" t="s">
        <v>16</v>
      </c>
      <c r="M10" s="2" t="str">
        <f>VLOOKUP(A10,[1]BDD!10:419,7,0)</f>
        <v>Prestar servicios profesionales en la Oficina Asesora de Planeación de Parques Nacionales Naturales de Colombia en los procesos presupuestales requeridos y el seguimiento de los recursos de inversión por diversas fuentes de financiación, acorde con el marco normativo vigente y el modelo integrado de planeación y gestión.</v>
      </c>
      <c r="N10" s="3">
        <f>VLOOKUP(A10,[1]BDD!10:419,21,0)</f>
        <v>101664079</v>
      </c>
      <c r="O10" s="4">
        <f>VLOOKUP(A10,[1]BDD!10:419,60,0)</f>
        <v>44958</v>
      </c>
      <c r="P10" s="4">
        <f>VLOOKUP(A10,[1]BDD!10:419,61,0)</f>
        <v>45290</v>
      </c>
    </row>
    <row r="11" spans="1:16" ht="15" customHeight="1" x14ac:dyDescent="0.2">
      <c r="A11" s="10" t="s">
        <v>33</v>
      </c>
      <c r="B11" s="1" t="str">
        <f>VLOOKUP(A11,[1]BDD!11:420,5,0)</f>
        <v>SINDRY JANETH AHUMADA MARTINEZ</v>
      </c>
      <c r="C11" s="2" t="s">
        <v>14</v>
      </c>
      <c r="D11" s="2" t="str">
        <f>VLOOKUP(A11,[1]BDD!11:420,30,0)</f>
        <v>ATLANTICO</v>
      </c>
      <c r="E11" s="2" t="str">
        <f>VLOOKUP(A11,[1]BDD!11:420,31,0)</f>
        <v>BARRANQUILLA</v>
      </c>
      <c r="F11" s="2" t="str">
        <f>VLOOKUP(A11,[1]BDD!A10:CL361,85,0)</f>
        <v>INGENIERO EN RECURSOS HIDRICOS Y GESTIÓN AMBIENTAL</v>
      </c>
      <c r="G11" s="2" t="s">
        <v>34</v>
      </c>
      <c r="H11" s="1" t="str">
        <f>VLOOKUP(A11,[1]BDD!A10:CL361,8,0)</f>
        <v>PROFESIONAL</v>
      </c>
      <c r="I11" s="2" t="str">
        <f>VLOOKUP(A11,[1]BDD!11:420,44,0)</f>
        <v xml:space="preserve">OFICINA ASESORA DE PLANEACIÓN </v>
      </c>
      <c r="J11" s="2" t="str">
        <f>VLOOKUP(A11,[1]BDD!10:421,84,0)</f>
        <v>sindry.fonseca@parquesnacionales.gov.co</v>
      </c>
      <c r="K11" s="2">
        <v>3532400</v>
      </c>
      <c r="L11" s="2" t="s">
        <v>16</v>
      </c>
      <c r="M11" s="2" t="str">
        <f>VLOOKUP(A11,[1]BDD!11:420,7,0)</f>
        <v>Prestar servicios profesionales a la Oficina Asesora de Planeación para la estructuración e implementación del Sistema de Gestión Ambiental de Parques Nacionales Naturales de Colombia, con énfasis en la norma ISO 14001:2015 en el marco del Modelo Integrado de Planeación y Gestión</v>
      </c>
      <c r="N11" s="3">
        <f>VLOOKUP(A11,[1]BDD!11:420,21,0)</f>
        <v>77000000</v>
      </c>
      <c r="O11" s="4">
        <f>VLOOKUP(A11,[1]BDD!11:420,60,0)</f>
        <v>44960</v>
      </c>
      <c r="P11" s="4">
        <f>VLOOKUP(A11,[1]BDD!11:420,61,0)</f>
        <v>45290</v>
      </c>
    </row>
    <row r="12" spans="1:16" ht="15" customHeight="1" x14ac:dyDescent="0.2">
      <c r="A12" s="10" t="s">
        <v>35</v>
      </c>
      <c r="B12" s="1" t="str">
        <f>VLOOKUP(A12,[1]BDD!12:421,5,0)</f>
        <v>FELIPE GUERRA BAQUERO</v>
      </c>
      <c r="C12" s="2" t="s">
        <v>14</v>
      </c>
      <c r="D12" s="2" t="str">
        <f>VLOOKUP(A12,[1]BDD!12:421,30,0)</f>
        <v>CUNDINAMARCA</v>
      </c>
      <c r="E12" s="2" t="str">
        <f>VLOOKUP(A12,[1]BDD!12:421,31,0)</f>
        <v>BOGOTA</v>
      </c>
      <c r="F12" s="2" t="str">
        <f>VLOOKUP(A12,[1]BDD!A11:CL362,85,0)</f>
        <v>CIENCIAS POLITICAS</v>
      </c>
      <c r="G12" s="2" t="s">
        <v>36</v>
      </c>
      <c r="H12" s="1" t="str">
        <f>VLOOKUP(A12,[1]BDD!A11:CL362,8,0)</f>
        <v>PROFESIONAL</v>
      </c>
      <c r="I12" s="2" t="str">
        <f>VLOOKUP(A12,[1]BDD!12:421,44,0)</f>
        <v xml:space="preserve">OFICINA ASESORA DE PLANEACIÓN </v>
      </c>
      <c r="J12" s="2" t="str">
        <f>VLOOKUP(A12,[1]BDD!11:422,84,0)</f>
        <v>felipe.guerra@parquesnacionales.gov.co</v>
      </c>
      <c r="K12" s="2">
        <v>3532400</v>
      </c>
      <c r="L12" s="2" t="s">
        <v>16</v>
      </c>
      <c r="M12" s="2" t="str">
        <f>VLOOKUP(A12,[1]BDD!12:421,7,0)</f>
        <v>Prestar servicios profesionales en la gestión y la negociación de asuntos internacionales, la gestión de donaciones y la negociación, formulación y seguimiento a la ejecución de programas/proyectos de cooperación de Parques Nacionales Naturales de Colombia, acorde con las prioridades estratégicas definidas en el Plan Nacional de Desarrollo vigente.</v>
      </c>
      <c r="N12" s="3">
        <f>VLOOKUP(A12,[1]BDD!12:421,21,0)</f>
        <v>90200000</v>
      </c>
      <c r="O12" s="4">
        <f>VLOOKUP(A12,[1]BDD!12:421,60,0)</f>
        <v>44958</v>
      </c>
      <c r="P12" s="4">
        <f>VLOOKUP(A12,[1]BDD!12:421,61,0)</f>
        <v>45290</v>
      </c>
    </row>
    <row r="13" spans="1:16" ht="15" customHeight="1" x14ac:dyDescent="0.2">
      <c r="A13" s="10" t="s">
        <v>37</v>
      </c>
      <c r="B13" s="1" t="str">
        <f>VLOOKUP(A13,[1]BDD!13:422,5,0)</f>
        <v>WILLIAM ALBERTO GARZON ROMERO</v>
      </c>
      <c r="C13" s="2" t="s">
        <v>14</v>
      </c>
      <c r="D13" s="2" t="str">
        <f>VLOOKUP(A13,[1]BDD!13:422,30,0)</f>
        <v>CUNDINAMARCA</v>
      </c>
      <c r="E13" s="2" t="str">
        <f>VLOOKUP(A13,[1]BDD!13:422,31,0)</f>
        <v>BOGOTA</v>
      </c>
      <c r="F13" s="2" t="str">
        <f>VLOOKUP(A13,[1]BDD!A12:CL366,85,0)</f>
        <v>PROFESIONAL EN RELACIONES INTERNACIONALES</v>
      </c>
      <c r="G13" s="2" t="s">
        <v>38</v>
      </c>
      <c r="H13" s="1" t="str">
        <f>VLOOKUP(A13,[1]BDD!A12:CL366,8,0)</f>
        <v>PROFESIONAL</v>
      </c>
      <c r="I13" s="2" t="str">
        <f>VLOOKUP(A13,[1]BDD!13:422,44,0)</f>
        <v xml:space="preserve">OFICINA ASESORA DE PLANEACIÓN </v>
      </c>
      <c r="J13" s="2" t="str">
        <f>VLOOKUP(A13,[1]BDD!12:423,84,0)</f>
        <v>william.garzon@parquesnacionales.gov.co</v>
      </c>
      <c r="K13" s="2">
        <v>3532400</v>
      </c>
      <c r="L13" s="2" t="s">
        <v>16</v>
      </c>
      <c r="M13" s="2" t="str">
        <f>VLOOKUP(A13,[1]BDD!13:422,7,0)</f>
        <v>Prestar servicios profesionales en la programación, actualización y seguimiento de los proyectos de inversión y las modificaciones presupuestales requeridas; acorde con las diferentes fuentes de financiación, a partir de las metodologías y marco normativo vigente, en el marco del presupuesto orientado a resultados.</v>
      </c>
      <c r="N13" s="3">
        <f>VLOOKUP(A13,[1]BDD!13:422,21,0)</f>
        <v>80273787</v>
      </c>
      <c r="O13" s="4">
        <f>VLOOKUP(A13,[1]BDD!13:422,60,0)</f>
        <v>44958</v>
      </c>
      <c r="P13" s="4">
        <f>VLOOKUP(A13,[1]BDD!13:422,61,0)</f>
        <v>45290</v>
      </c>
    </row>
    <row r="14" spans="1:16" ht="15" customHeight="1" x14ac:dyDescent="0.2">
      <c r="A14" s="10" t="s">
        <v>39</v>
      </c>
      <c r="B14" s="1" t="str">
        <f>VLOOKUP(A14,[1]BDD!14:423,5,0)</f>
        <v>LAURA MILENA CAMACHO JARAMILLO</v>
      </c>
      <c r="C14" s="2" t="s">
        <v>14</v>
      </c>
      <c r="D14" s="2" t="str">
        <f>VLOOKUP(A14,[1]BDD!14:423,30,0)</f>
        <v>CUNDINAMARCA</v>
      </c>
      <c r="E14" s="2" t="str">
        <f>VLOOKUP(A14,[1]BDD!14:423,31,0)</f>
        <v>BOGOTA</v>
      </c>
      <c r="F14" s="2" t="str">
        <f>VLOOKUP(A14,[1]BDD!A13:CL367,85,0)</f>
        <v>BIOLOGA MARINA</v>
      </c>
      <c r="G14" s="2" t="s">
        <v>40</v>
      </c>
      <c r="H14" s="1" t="str">
        <f>VLOOKUP(A14,[1]BDD!A13:CL367,8,0)</f>
        <v>PROFESIONAL</v>
      </c>
      <c r="I14" s="2" t="str">
        <f>VLOOKUP(A14,[1]BDD!14:423,44,0)</f>
        <v xml:space="preserve">OFICINA ASESORA DE PLANEACIÓN </v>
      </c>
      <c r="J14" s="2" t="str">
        <f>VLOOKUP(A14,[1]BDD!13:424,84,0)</f>
        <v>apoyocmar@parquesnacionales.gov.co</v>
      </c>
      <c r="K14" s="2">
        <v>3532400</v>
      </c>
      <c r="L14" s="2" t="s">
        <v>16</v>
      </c>
      <c r="M14" s="2" t="str">
        <f>VLOOKUP(A14,[1]BDD!14:423,7,0)</f>
        <v>Prestar servicios profesionales para la gestión, negociación, formulación y seguimiento a la ejecución de programas/proyectos de cooperación y de asuntos internacionales, con especial atención en asuntos marinos regionales, y otros que le sean asignados, acorde con las prioridades estratégicas del Plan Nacional de Desarrollo vigente.</v>
      </c>
      <c r="N14" s="3">
        <f>VLOOKUP(A14,[1]BDD!14:423,21,0)</f>
        <v>82500000</v>
      </c>
      <c r="O14" s="4">
        <f>VLOOKUP(A14,[1]BDD!14:423,60,0)</f>
        <v>44958</v>
      </c>
      <c r="P14" s="4">
        <f>VLOOKUP(A14,[1]BDD!14:423,61,0)</f>
        <v>45290</v>
      </c>
    </row>
    <row r="15" spans="1:16" ht="15" customHeight="1" x14ac:dyDescent="0.2">
      <c r="A15" s="10" t="s">
        <v>41</v>
      </c>
      <c r="B15" s="1" t="str">
        <f>VLOOKUP(A15,[1]BDD!15:424,5,0)</f>
        <v>SERGIO ANDRES JIMENEZ MACIAS</v>
      </c>
      <c r="C15" s="2" t="s">
        <v>14</v>
      </c>
      <c r="D15" s="2" t="str">
        <f>VLOOKUP(A15,[1]BDD!15:424,30,0)</f>
        <v>META</v>
      </c>
      <c r="E15" s="2" t="str">
        <f>VLOOKUP(A15,[1]BDD!15:424,31,0)</f>
        <v>VILLAVICENCIO</v>
      </c>
      <c r="F15" s="2" t="str">
        <f>VLOOKUP(A15,[1]BDD!A14:CL368,85,0)</f>
        <v>ARQUITECTO</v>
      </c>
      <c r="G15" s="2" t="s">
        <v>42</v>
      </c>
      <c r="H15" s="1" t="str">
        <f>VLOOKUP(A15,[1]BDD!A14:CL368,8,0)</f>
        <v>PROFESIONAL</v>
      </c>
      <c r="I15" s="2" t="str">
        <f>VLOOKUP(A15,[1]BDD!15:424,44,0)</f>
        <v>GRUPO DE INFRAESTRUCTURA</v>
      </c>
      <c r="J15" s="2" t="str">
        <f>VLOOKUP(A15,[1]BDD!14:425,84,0)</f>
        <v>N/A@parquesnacionales.gov.co</v>
      </c>
      <c r="K15" s="2">
        <v>3532400</v>
      </c>
      <c r="L15" s="2" t="s">
        <v>16</v>
      </c>
      <c r="M15" s="2" t="str">
        <f>VLOOKUP(A15,[1]BDD!15:424,7,0)</f>
        <v>Prestar servicios profesionales de Arquitectura al Grupo de Infraestructura de la Subdirección Administrativa y Financiera, apoyando la estructuración, supervisión y seguimiento a los proyectos de infraestructura que requiera la dependencia, en especial los derivados de los convenios en los que Parques Nacionales Naturales de Colombia tenga especial interés o participación, dentro de la administración de las Áreas Protegidas del sistema de Parques Nacionales Naturales.</v>
      </c>
      <c r="N15" s="3">
        <f>VLOOKUP(A15,[1]BDD!15:424,21,0)</f>
        <v>71443394</v>
      </c>
      <c r="O15" s="4">
        <f>VLOOKUP(A15,[1]BDD!15:424,60,0)</f>
        <v>44958</v>
      </c>
      <c r="P15" s="4">
        <f>VLOOKUP(A15,[1]BDD!15:424,61,0)</f>
        <v>45290</v>
      </c>
    </row>
    <row r="16" spans="1:16" ht="15" customHeight="1" x14ac:dyDescent="0.2">
      <c r="A16" s="10" t="s">
        <v>43</v>
      </c>
      <c r="B16" s="1" t="str">
        <f>VLOOKUP(A16,[1]BDD!16:425,5,0)</f>
        <v>MONICA ROSANIA SANDOVAL ARAQUE</v>
      </c>
      <c r="C16" s="2" t="s">
        <v>14</v>
      </c>
      <c r="D16" s="2" t="str">
        <f>VLOOKUP(A16,[1]BDD!16:425,30,0)</f>
        <v>NORTE DE SANTANDER</v>
      </c>
      <c r="E16" s="2" t="str">
        <f>VLOOKUP(A16,[1]BDD!16:425,31,0)</f>
        <v>PAMPLONA</v>
      </c>
      <c r="F16" s="2" t="str">
        <f>VLOOKUP(A16,[1]BDD!A15:CL370,85,0)</f>
        <v>BACTERIOLOGA</v>
      </c>
      <c r="G16" s="2" t="s">
        <v>44</v>
      </c>
      <c r="H16" s="1" t="str">
        <f>VLOOKUP(A16,[1]BDD!A15:CL370,8,0)</f>
        <v>PROFESIONAL</v>
      </c>
      <c r="I16" s="2" t="str">
        <f>VLOOKUP(A16,[1]BDD!16:425,44,0)</f>
        <v xml:space="preserve">OFICINA ASESORA DE PLANEACIÓN </v>
      </c>
      <c r="J16" s="2" t="str">
        <f>VLOOKUP(A16,[1]BDD!15:426,84,0)</f>
        <v>monica.sandoval@parquesnacionales.gov.co</v>
      </c>
      <c r="K16" s="2">
        <v>3532400</v>
      </c>
      <c r="L16" s="2" t="s">
        <v>16</v>
      </c>
      <c r="M16" s="2" t="str">
        <f>VLOOKUP(A16,[1]BDD!16:425,7,0)</f>
        <v>Prestar servicios profesionales para apoyar la implementación y mejora del Sistema de Gestión Integrado en Parques Nacionales Naturales de Colombia, conforme los requisitos y lineamientos del Modelo Integrado de Planeación y Gestión - MIPG y las Normas Técnicas Colombianas - NTC aplicables a la institución, en su versión vigente y demás orientaciones de la Oficina Asesora de Planeación.</v>
      </c>
      <c r="N16" s="3">
        <f>VLOOKUP(A16,[1]BDD!16:425,21,0)</f>
        <v>88000000</v>
      </c>
      <c r="O16" s="4">
        <f>VLOOKUP(A16,[1]BDD!16:425,60,0)</f>
        <v>44958</v>
      </c>
      <c r="P16" s="4">
        <f>VLOOKUP(A16,[1]BDD!16:425,61,0)</f>
        <v>45244</v>
      </c>
    </row>
    <row r="17" spans="1:16" ht="15" customHeight="1" x14ac:dyDescent="0.2">
      <c r="A17" s="10" t="s">
        <v>45</v>
      </c>
      <c r="B17" s="1" t="str">
        <f>VLOOKUP(A17,[1]BDD!17:426,5,0)</f>
        <v>JEFFERSON DEVIA CÉSPEDES</v>
      </c>
      <c r="C17" s="2" t="s">
        <v>14</v>
      </c>
      <c r="D17" s="2" t="str">
        <f>VLOOKUP(A17,[1]BDD!17:426,30,0)</f>
        <v>CUNDINAMARCA</v>
      </c>
      <c r="E17" s="2" t="str">
        <f>VLOOKUP(A17,[1]BDD!17:426,31,0)</f>
        <v>BOGOTA</v>
      </c>
      <c r="F17" s="2" t="str">
        <f>VLOOKUP(A17,[1]BDD!A16:CL371,85,0)</f>
        <v>INGENIERO CIVIL</v>
      </c>
      <c r="G17" s="2" t="s">
        <v>46</v>
      </c>
      <c r="H17" s="1" t="str">
        <f>VLOOKUP(A17,[1]BDD!A16:CL371,8,0)</f>
        <v>PROFESIONAL</v>
      </c>
      <c r="I17" s="2" t="str">
        <f>VLOOKUP(A17,[1]BDD!17:426,44,0)</f>
        <v>GRUPO DE INFRAESTRUCTURA</v>
      </c>
      <c r="J17" s="2" t="str">
        <f>VLOOKUP(A17,[1]BDD!16:427,84,0)</f>
        <v>N/A@parquesnacionales.gov.co</v>
      </c>
      <c r="K17" s="2">
        <v>3532400</v>
      </c>
      <c r="L17" s="2" t="s">
        <v>16</v>
      </c>
      <c r="M17" s="2" t="str">
        <f>VLOOKUP(A17,[1]BDD!17:426,7,0)</f>
        <v>Prestación de servicios profesionales de Ingeniería Civil en el Grupo de Infraestructura de la Subdirección Administrativa y Financiera, en la elaboración y verificación de cantidades y presupuestos para el desarrollo de los proyectos dentro de la administración de las Áreas Protegidas del sistema de Parques Nacionales Naturales.</v>
      </c>
      <c r="N17" s="3">
        <f>VLOOKUP(A17,[1]BDD!17:426,21,0)</f>
        <v>47063885</v>
      </c>
      <c r="O17" s="4">
        <f>VLOOKUP(A17,[1]BDD!17:426,60,0)</f>
        <v>44958</v>
      </c>
      <c r="P17" s="4">
        <f>VLOOKUP(A17,[1]BDD!17:426,61,0)</f>
        <v>45290</v>
      </c>
    </row>
    <row r="18" spans="1:16" ht="15" customHeight="1" x14ac:dyDescent="0.2">
      <c r="A18" s="10" t="s">
        <v>47</v>
      </c>
      <c r="B18" s="1" t="str">
        <f>VLOOKUP(A18,[1]BDD!18:427,5,0)</f>
        <v>EMMANUEL VIRZI</v>
      </c>
      <c r="C18" s="2" t="str">
        <f>VLOOKUP(A18,[1]BDD!18:427,30,0)</f>
        <v>ITALIA</v>
      </c>
      <c r="D18" s="2" t="str">
        <f>VLOOKUP(A18,[1]BDD!18:427,30,0)</f>
        <v>ITALIA</v>
      </c>
      <c r="E18" s="2">
        <f>VLOOKUP(A18,[1]BDD!18:427,31,0)</f>
        <v>0</v>
      </c>
      <c r="F18" s="2" t="str">
        <f>VLOOKUP(A18,[1]BDD!A17:CL372,85,0)</f>
        <v>ARQUITECTO</v>
      </c>
      <c r="G18" s="2" t="s">
        <v>48</v>
      </c>
      <c r="H18" s="1" t="str">
        <f>VLOOKUP(A18,[1]BDD!A17:CL372,8,0)</f>
        <v>PROFESIONAL</v>
      </c>
      <c r="I18" s="2" t="str">
        <f>VLOOKUP(A18,[1]BDD!18:427,44,0)</f>
        <v>GRUPO DE INFRAESTRUCTURA</v>
      </c>
      <c r="J18" s="2" t="str">
        <f>VLOOKUP(A18,[1]BDD!17:428,84,0)</f>
        <v>emanuele.virzi@parquesnacionales.gov.co</v>
      </c>
      <c r="K18" s="2">
        <v>3532400</v>
      </c>
      <c r="L18" s="2" t="s">
        <v>16</v>
      </c>
      <c r="M18" s="2" t="str">
        <f>VLOOKUP(A18,[1]BDD!18:427,7,0)</f>
        <v>Prestar servicios profesionales de Arquitectura al Grupo de Infraestructura de la Subdirección Administrativa y Financiera, apoyando los diseños arquitectónicos, la estructuración y evaluación de los proyectos adelantados en las infraestructuras a cargo de Parques Nacionales Naturales, dentro de la administración de las Áreas Protegidas del sistema de Parques Nacionales Naturales.</v>
      </c>
      <c r="N18" s="3">
        <f>VLOOKUP(A18,[1]BDD!18:427,21,0)</f>
        <v>71443394</v>
      </c>
      <c r="O18" s="4">
        <f>VLOOKUP(A18,[1]BDD!18:427,60,0)</f>
        <v>44958</v>
      </c>
      <c r="P18" s="4">
        <f>VLOOKUP(A18,[1]BDD!18:427,61,0)</f>
        <v>45290</v>
      </c>
    </row>
    <row r="19" spans="1:16" ht="15" customHeight="1" x14ac:dyDescent="0.2">
      <c r="A19" s="10" t="s">
        <v>49</v>
      </c>
      <c r="B19" s="1" t="str">
        <f>VLOOKUP(A19,[1]BDD!19:428,5,0)</f>
        <v>MERY ACEVEDO BARRERA</v>
      </c>
      <c r="C19" s="2" t="s">
        <v>14</v>
      </c>
      <c r="D19" s="2" t="str">
        <f>VLOOKUP(A19,[1]BDD!19:428,30,0)</f>
        <v>BOYACA</v>
      </c>
      <c r="E19" s="2" t="str">
        <f>VLOOKUP(A19,[1]BDD!19:428,31,0)</f>
        <v>EL COCUY</v>
      </c>
      <c r="F19" s="2" t="str">
        <f>VLOOKUP(A19,[1]BDD!A18:CL373,85,0)</f>
        <v>ARQUITECTA</v>
      </c>
      <c r="G19" s="2" t="s">
        <v>50</v>
      </c>
      <c r="H19" s="1" t="str">
        <f>VLOOKUP(A19,[1]BDD!A18:CL373,8,0)</f>
        <v>PROFESIONAL</v>
      </c>
      <c r="I19" s="2" t="str">
        <f>VLOOKUP(A19,[1]BDD!19:428,44,0)</f>
        <v>SUBDIRECCIÓN ADMINISTRATIVA Y FINANCIERA</v>
      </c>
      <c r="J19" s="2" t="str">
        <f>VLOOKUP(A19,[1]BDD!18:429,84,0)</f>
        <v>mery.acevedo@parquesnacionales.gov.co</v>
      </c>
      <c r="K19" s="2">
        <v>3532400</v>
      </c>
      <c r="L19" s="2" t="s">
        <v>16</v>
      </c>
      <c r="M19" s="2" t="str">
        <f>VLOOKUP(A19,[1]BDD!19:428,7,0)</f>
        <v>Prestar servicios profesionales a la Subdirección Administrativa y Financiera, como apoyo técnico al desarrollo de los planes, programas, procesos y procedimientos relacionados con los asuntos precontractuales y administrativos que se requieran en Parques Nacionales de Colombia para su buen funcionamiento, en cumplimiento del proyecto de Fortalecimiento a la capacidad institucional.</v>
      </c>
      <c r="N19" s="3">
        <f>VLOOKUP(A19,[1]BDD!19:428,21,0)</f>
        <v>85090236</v>
      </c>
      <c r="O19" s="4">
        <f>VLOOKUP(A19,[1]BDD!19:428,60,0)</f>
        <v>44959</v>
      </c>
      <c r="P19" s="4">
        <f>VLOOKUP(A19,[1]BDD!19:428,61,0)</f>
        <v>45290</v>
      </c>
    </row>
    <row r="20" spans="1:16" ht="15" customHeight="1" x14ac:dyDescent="0.2">
      <c r="A20" s="10" t="s">
        <v>51</v>
      </c>
      <c r="B20" s="1" t="str">
        <f>VLOOKUP(A20,[1]BDD!20:429,5,0)</f>
        <v>ALEJANDRO REYES RESTREPO</v>
      </c>
      <c r="C20" s="2" t="s">
        <v>14</v>
      </c>
      <c r="D20" s="2" t="str">
        <f>VLOOKUP(A20,[1]BDD!20:429,30,0)</f>
        <v>CUNDINAMARCA</v>
      </c>
      <c r="E20" s="2" t="str">
        <f>VLOOKUP(A20,[1]BDD!20:429,31,0)</f>
        <v>BOGOTÁ</v>
      </c>
      <c r="F20" s="2" t="str">
        <f>VLOOKUP(A20,[1]BDD!A19:CL374,85,0)</f>
        <v>INGENIERIO CIVIL</v>
      </c>
      <c r="G20" s="2" t="s">
        <v>52</v>
      </c>
      <c r="H20" s="1" t="str">
        <f>VLOOKUP(A20,[1]BDD!A19:CL374,8,0)</f>
        <v>PROFESIONAL</v>
      </c>
      <c r="I20" s="2" t="str">
        <f>VLOOKUP(A20,[1]BDD!20:429,44,0)</f>
        <v>GRUPO DE INFRAESTRUCTURA</v>
      </c>
      <c r="J20" s="2" t="str">
        <f>VLOOKUP(A20,[1]BDD!19:430,84,0)</f>
        <v>alejandro.reyes@parquesnacionales.gov.co</v>
      </c>
      <c r="K20" s="2">
        <v>3532400</v>
      </c>
      <c r="L20" s="2" t="s">
        <v>16</v>
      </c>
      <c r="M20" s="2" t="str">
        <f>VLOOKUP(A20,[1]BDD!20:429,7,0)</f>
        <v>Prestación de servicios profesionales de Ingeniería Civil en el Grupo de Infraestructura de la Subdirección Administrativa y Financiera, en la elaboración y verificación de cantidades y presupuestos para el desarrollo de los proyectos de especial complejidad a cargo de parques nacionales naturales de Colombia a nivel nacional y apoyando el seguimiento de los proyectos de infraestructura, dentro de la administración de las Áreas Protegidas del sistema de Parques Nacionales Naturales</v>
      </c>
      <c r="N20" s="3">
        <f>VLOOKUP(A20,[1]BDD!20:429,21,0)</f>
        <v>51958832</v>
      </c>
      <c r="O20" s="4">
        <f>VLOOKUP(A20,[1]BDD!20:429,60,0)</f>
        <v>44958</v>
      </c>
      <c r="P20" s="4">
        <f>VLOOKUP(A20,[1]BDD!20:429,61,0)</f>
        <v>45199</v>
      </c>
    </row>
    <row r="21" spans="1:16" ht="15" customHeight="1" x14ac:dyDescent="0.2">
      <c r="A21" s="11" t="s">
        <v>53</v>
      </c>
      <c r="B21" s="1" t="str">
        <f>VLOOKUP(A21,[1]BDD!21:430,5,0)</f>
        <v>MAURICIO ALFONSO PARRA CARRIZOSA</v>
      </c>
      <c r="C21" s="2" t="s">
        <v>14</v>
      </c>
      <c r="D21" s="2" t="str">
        <f>VLOOKUP(A21,[1]BDD!21:430,30,0)</f>
        <v xml:space="preserve">TOLIMA </v>
      </c>
      <c r="E21" s="2" t="str">
        <f>VLOOKUP(A21,[1]BDD!21:430,31,0)</f>
        <v>CHAPARRAL</v>
      </c>
      <c r="F21" s="2" t="str">
        <f>VLOOKUP(A21,[1]BDD!A20:CL375,85,0)</f>
        <v>INGENIERO CIVIL</v>
      </c>
      <c r="G21" s="2" t="s">
        <v>54</v>
      </c>
      <c r="H21" s="1" t="str">
        <f>VLOOKUP(A21,[1]BDD!A20:CL375,8,0)</f>
        <v>PROFESIONAL</v>
      </c>
      <c r="I21" s="2" t="str">
        <f>VLOOKUP(A21,[1]BDD!21:430,44,0)</f>
        <v>GRUPO DE INFRAESTRUCTURA</v>
      </c>
      <c r="J21" s="2" t="str">
        <f>VLOOKUP(A21,[1]BDD!20:431,84,0)</f>
        <v>N/A@parquesnacionales.gov.co</v>
      </c>
      <c r="K21" s="2">
        <v>3532400</v>
      </c>
      <c r="L21" s="2" t="s">
        <v>16</v>
      </c>
      <c r="M21" s="2" t="str">
        <f>VLOOKUP(A21,[1]BDD!21:430,7,0)</f>
        <v>Prestación de servicios profesionales de Ingeniería Civil en el Grupo de Infraestructura de la Subdirección Administrativa y Financiera, en la elaboración y verificación de cálculos estructurales para el desarrollo de los proyectos de especial complejidad, dentro de la administración de las Áreas Protegidas del sistema de Parques Nacionales Naturales.</v>
      </c>
      <c r="N21" s="3">
        <f>VLOOKUP(A21,[1]BDD!21:430,21,0)</f>
        <v>71443394</v>
      </c>
      <c r="O21" s="4">
        <f>VLOOKUP(A21,[1]BDD!21:430,60,0)</f>
        <v>44958</v>
      </c>
      <c r="P21" s="4">
        <f>VLOOKUP(A21,[1]BDD!21:430,61,0)</f>
        <v>45015</v>
      </c>
    </row>
    <row r="22" spans="1:16" ht="15" customHeight="1" x14ac:dyDescent="0.2">
      <c r="A22" s="10" t="s">
        <v>55</v>
      </c>
      <c r="B22" s="1" t="str">
        <f>VLOOKUP(A22,[1]BDD!22:431,5,0)</f>
        <v>JUAN CARLOS RONCANCIO RONCANCIO</v>
      </c>
      <c r="C22" s="2" t="s">
        <v>14</v>
      </c>
      <c r="D22" s="2" t="str">
        <f>VLOOKUP(A22,[1]BDD!22:431,30,0)</f>
        <v>CUNDINAMARCA</v>
      </c>
      <c r="E22" s="2" t="str">
        <f>VLOOKUP(A22,[1]BDD!22:431,31,0)</f>
        <v>BOGOTÁ</v>
      </c>
      <c r="F22" s="2" t="str">
        <f>VLOOKUP(A22,[1]BDD!A21:CL376,85,0)</f>
        <v>INGENIERO ELECTRONICA</v>
      </c>
      <c r="G22" s="2" t="s">
        <v>56</v>
      </c>
      <c r="H22" s="1" t="str">
        <f>VLOOKUP(A22,[1]BDD!A21:CL376,8,0)</f>
        <v>PROFESIONAL</v>
      </c>
      <c r="I22" s="2" t="str">
        <f>VLOOKUP(A22,[1]BDD!22:431,44,0)</f>
        <v>GRUPO DE INFRAESTRUCTURA</v>
      </c>
      <c r="J22" s="2" t="str">
        <f>VLOOKUP(A22,[1]BDD!21:432,84,0)</f>
        <v>juan.roncancio@parquesnacionales.gov.co</v>
      </c>
      <c r="K22" s="2">
        <v>3532400</v>
      </c>
      <c r="L22" s="2" t="s">
        <v>16</v>
      </c>
      <c r="M22" s="2" t="str">
        <f>VLOOKUP(A22,[1]BDD!22:431,7,0)</f>
        <v>Prestación de servicios profesionales de Ingeniería Eléctrica o a fines en el Grupo de Infraestructura de la Subdirección Administrativa y Financiera, para apoyar en el diseño y estructuración de las redes eléctricas que deben implementarse en los proyectos adelantados en las instalaciones dentro de la administración de las Áreas Protegidas del sistema de Parques Nacionales Naturales</v>
      </c>
      <c r="N22" s="3">
        <f>VLOOKUP(A22,[1]BDD!22:431,21,0)</f>
        <v>57986247</v>
      </c>
      <c r="O22" s="4">
        <f>VLOOKUP(A22,[1]BDD!22:431,60,0)</f>
        <v>44958</v>
      </c>
      <c r="P22" s="4">
        <f>VLOOKUP(A22,[1]BDD!22:431,61,0)</f>
        <v>45290</v>
      </c>
    </row>
    <row r="23" spans="1:16" ht="15" customHeight="1" x14ac:dyDescent="0.2">
      <c r="A23" s="10" t="s">
        <v>57</v>
      </c>
      <c r="B23" s="1" t="str">
        <f>VLOOKUP(A23,[1]BDD!23:432,5,0)</f>
        <v>MIGUEL ORLANDO BENAVIDES PENAGOS</v>
      </c>
      <c r="C23" s="2" t="s">
        <v>14</v>
      </c>
      <c r="D23" s="2" t="str">
        <f>VLOOKUP(A23,[1]BDD!23:432,30,0)</f>
        <v>BOYACA</v>
      </c>
      <c r="E23" s="2" t="str">
        <f>VLOOKUP(A23,[1]BDD!23:432,31,0)</f>
        <v>SOGAMOSO</v>
      </c>
      <c r="F23" s="2" t="str">
        <f>VLOOKUP(A23,[1]BDD!A22:CL377,85,0)</f>
        <v>CONSTRUCTOR Y GESTOR EN ARQUITECTURA</v>
      </c>
      <c r="G23" s="2" t="s">
        <v>58</v>
      </c>
      <c r="H23" s="1" t="str">
        <f>VLOOKUP(A23,[1]BDD!A22:CL377,8,0)</f>
        <v>PROFESIONAL</v>
      </c>
      <c r="I23" s="2" t="str">
        <f>VLOOKUP(A23,[1]BDD!23:432,44,0)</f>
        <v>GRUPO DE INFRAESTRUCTURA</v>
      </c>
      <c r="J23" s="2" t="str">
        <f>VLOOKUP(A23,[1]BDD!22:433,84,0)</f>
        <v>miguel.benavides@parquesnacionales.gov.co</v>
      </c>
      <c r="K23" s="2">
        <v>3532400</v>
      </c>
      <c r="L23" s="2" t="s">
        <v>16</v>
      </c>
      <c r="M23" s="2" t="str">
        <f>VLOOKUP(A23,[1]BDD!23:432,7,0)</f>
        <v>Prestar servicios profesionales de arquitectura o profesiones afines al Grupo de Infraestructura de la Subdirección Administrativa y Financiera, apoyando la verificación y la viabilidad técnica conforme a la normatividad vigente para los diseños que deben implementarse en los proyectos adelantados en las instalaciones dentro de la administración de las Áreas Protegidas del sistema de Parques Nacionales Naturales.</v>
      </c>
      <c r="N23" s="3">
        <f>VLOOKUP(A23,[1]BDD!23:432,21,0)</f>
        <v>57986247</v>
      </c>
      <c r="O23" s="4">
        <f>VLOOKUP(A23,[1]BDD!23:432,60,0)</f>
        <v>44958</v>
      </c>
      <c r="P23" s="4">
        <f>VLOOKUP(A23,[1]BDD!23:432,61,0)</f>
        <v>45290</v>
      </c>
    </row>
    <row r="24" spans="1:16" ht="15" customHeight="1" x14ac:dyDescent="0.2">
      <c r="A24" s="10" t="s">
        <v>59</v>
      </c>
      <c r="B24" s="1" t="str">
        <f>VLOOKUP(A24,[1]BDD!24:433,5,0)</f>
        <v>DIANA MILENA BENAVIDES SANABRIA</v>
      </c>
      <c r="C24" s="2" t="s">
        <v>14</v>
      </c>
      <c r="D24" s="2" t="str">
        <f>VLOOKUP(A24,[1]BDD!24:433,30,0)</f>
        <v>CUNDINAMARCA</v>
      </c>
      <c r="E24" s="2" t="str">
        <f>VLOOKUP(A24,[1]BDD!24:433,31,0)</f>
        <v>BOGOTÁ</v>
      </c>
      <c r="F24" s="2" t="str">
        <f>VLOOKUP(A24,[1]BDD!A23:CL378,85,0)</f>
        <v>ARQUITECTA</v>
      </c>
      <c r="G24" s="2" t="s">
        <v>60</v>
      </c>
      <c r="H24" s="1" t="str">
        <f>VLOOKUP(A24,[1]BDD!A23:CL378,8,0)</f>
        <v>PROFESIONAL</v>
      </c>
      <c r="I24" s="2" t="str">
        <f>VLOOKUP(A24,[1]BDD!24:433,44,0)</f>
        <v>GRUPO DE INFRAESTRUCTURA</v>
      </c>
      <c r="J24" s="2" t="str">
        <f>VLOOKUP(A24,[1]BDD!23:434,84,0)</f>
        <v>N/A@parquesnacionales.gov.co</v>
      </c>
      <c r="K24" s="2">
        <v>3532400</v>
      </c>
      <c r="L24" s="2" t="s">
        <v>16</v>
      </c>
      <c r="M24" s="2" t="str">
        <f>VLOOKUP(A24,[1]BDD!24:433,7,0)</f>
        <v>Prestar servicios profesionales de Arquitectura al Grupo de Infraestructura de la Subdirección Administrativa y Financiera, apoyando el avance de los diseños arquitectónicos que requiera la dependencia, en especial los derivados del instrumento jurídico celebrado con KFW, dentro de la administración de las Áreas Protegidas del sistema de Parques Nacionales Naturales.</v>
      </c>
      <c r="N24" s="3">
        <f>VLOOKUP(A24,[1]BDD!24:433,21,0)</f>
        <v>64654656</v>
      </c>
      <c r="O24" s="4">
        <f>VLOOKUP(A24,[1]BDD!24:433,60,0)</f>
        <v>44958</v>
      </c>
      <c r="P24" s="4">
        <f>VLOOKUP(A24,[1]BDD!24:433,61,0)</f>
        <v>45290</v>
      </c>
    </row>
    <row r="25" spans="1:16" ht="15" customHeight="1" x14ac:dyDescent="0.2">
      <c r="A25" s="10" t="s">
        <v>61</v>
      </c>
      <c r="B25" s="1" t="str">
        <f>VLOOKUP(A25,[1]BDD!25:434,5,0)</f>
        <v>SERGIO ANDRES CORCHUELO PRIETO</v>
      </c>
      <c r="C25" s="2" t="s">
        <v>14</v>
      </c>
      <c r="D25" s="2" t="str">
        <f>VLOOKUP(A25,[1]BDD!25:434,30,0)</f>
        <v>CUNDINAMARCA</v>
      </c>
      <c r="E25" s="2" t="str">
        <f>VLOOKUP(A25,[1]BDD!25:434,31,0)</f>
        <v>BOGOTÁ</v>
      </c>
      <c r="F25" s="2" t="str">
        <f>VLOOKUP(A25,[1]BDD!A24:CL379,85,0)</f>
        <v>INGENIERIO CIVIL</v>
      </c>
      <c r="G25" s="2" t="s">
        <v>62</v>
      </c>
      <c r="H25" s="1" t="str">
        <f>VLOOKUP(A25,[1]BDD!A24:CL379,8,0)</f>
        <v>PROFESIONAL</v>
      </c>
      <c r="I25" s="2" t="str">
        <f>VLOOKUP(A25,[1]BDD!25:434,44,0)</f>
        <v>GRUPO DE INFRAESTRUCTURA</v>
      </c>
      <c r="J25" s="2" t="str">
        <f>VLOOKUP(A25,[1]BDD!24:435,84,0)</f>
        <v>N/A@parquesnacionales.gov.co</v>
      </c>
      <c r="K25" s="2">
        <v>3532400</v>
      </c>
      <c r="L25" s="2" t="s">
        <v>16</v>
      </c>
      <c r="M25" s="2" t="str">
        <f>VLOOKUP(A25,[1]BDD!25:434,7,0)</f>
        <v>Prestación de servicios profesionales de Ingeniería Civil en el Grupo de Infraestructura de la Subdirección Administrativa y Financiera con énfasis en estructuras, dentro de la administración de las Áreas Protegidas del sistema de Parques Nacionales Naturales.</v>
      </c>
      <c r="N25" s="3">
        <f>VLOOKUP(A25,[1]BDD!25:434,21,0)</f>
        <v>54289400</v>
      </c>
      <c r="O25" s="4">
        <f>VLOOKUP(A25,[1]BDD!25:434,60,0)</f>
        <v>44958</v>
      </c>
      <c r="P25" s="4">
        <f>VLOOKUP(A25,[1]BDD!25:434,61,0)</f>
        <v>45290</v>
      </c>
    </row>
    <row r="26" spans="1:16" ht="15" customHeight="1" x14ac:dyDescent="0.2">
      <c r="A26" s="12" t="s">
        <v>63</v>
      </c>
      <c r="B26" s="1" t="str">
        <f>VLOOKUP(A26,[1]BDD!26:435,5,0)</f>
        <v>IVONNE FORERO LOPEZ</v>
      </c>
      <c r="C26" s="2" t="s">
        <v>14</v>
      </c>
      <c r="D26" s="2" t="str">
        <f>VLOOKUP(A26,[1]BDD!26:435,30,0)</f>
        <v>CUNDINAMARCA</v>
      </c>
      <c r="E26" s="2" t="str">
        <f>VLOOKUP(A26,[1]BDD!26:435,31,0)</f>
        <v>BOGOTÁ</v>
      </c>
      <c r="F26" s="2" t="str">
        <f>VLOOKUP(A26,[1]BDD!A25:CL380,85,0)</f>
        <v>ADMINISTRACION Y DIRECCION DE EMPRESAS</v>
      </c>
      <c r="G26" s="2" t="s">
        <v>64</v>
      </c>
      <c r="H26" s="1" t="str">
        <f>VLOOKUP(A26,[1]BDD!A25:CL380,8,0)</f>
        <v>PROFESIONAL</v>
      </c>
      <c r="I26" s="2" t="str">
        <f>VLOOKUP(A26,[1]BDD!26:435,44,0)</f>
        <v>SUBDIRECCIÓN ADMINISTRATIVA Y FINANCIERA</v>
      </c>
      <c r="J26" s="2" t="str">
        <f>VLOOKUP(A26,[1]BDD!25:436,84,0)</f>
        <v>ivonne.forero@parquesnacionales.gov.co</v>
      </c>
      <c r="K26" s="2">
        <v>3532400</v>
      </c>
      <c r="L26" s="2" t="s">
        <v>16</v>
      </c>
      <c r="M26" s="2" t="str">
        <f>VLOOKUP(A26,[1]BDD!26:435,7,0)</f>
        <v>Prestar sus servicios profesionales apoyando a la Subdirección Administrativa y Financiera de Parques Nacionales Naturales de Colombia en la revisión y validación de actividades presupuestales, trámite de pagos, tesorería y gestión financiera para el adecuado registro de la información, en virtud del proyecto de Fortalecimiento a la capacidad institucional.</v>
      </c>
      <c r="N26" s="3">
        <f>VLOOKUP(A26,[1]BDD!26:435,21,0)</f>
        <v>85090236</v>
      </c>
      <c r="O26" s="4">
        <f>VLOOKUP(A26,[1]BDD!26:435,60,0)</f>
        <v>44958</v>
      </c>
      <c r="P26" s="4">
        <f>VLOOKUP(A26,[1]BDD!26:435,61,0)</f>
        <v>45290</v>
      </c>
    </row>
    <row r="27" spans="1:16" ht="15" customHeight="1" x14ac:dyDescent="0.2">
      <c r="A27" s="10" t="s">
        <v>65</v>
      </c>
      <c r="B27" s="1" t="str">
        <f>VLOOKUP(A27,[1]BDD!27:436,5,0)</f>
        <v>CESAR AUGUSTO AMORTEGUI FUENTES</v>
      </c>
      <c r="C27" s="2" t="s">
        <v>14</v>
      </c>
      <c r="D27" s="2" t="str">
        <f>VLOOKUP(A27,[1]BDD!27:436,30,0)</f>
        <v>CUNDINAMARCA</v>
      </c>
      <c r="E27" s="2" t="str">
        <f>VLOOKUP(A27,[1]BDD!27:436,31,0)</f>
        <v>BOGOTÁ</v>
      </c>
      <c r="F27" s="2" t="str">
        <f>VLOOKUP(A27,[1]BDD!A26:CL381,85,0)</f>
        <v>CONTADOR PÚBLICO</v>
      </c>
      <c r="G27" s="2" t="s">
        <v>66</v>
      </c>
      <c r="H27" s="1" t="str">
        <f>VLOOKUP(A27,[1]BDD!A26:CL381,8,0)</f>
        <v>PROFESIONAL</v>
      </c>
      <c r="I27" s="2" t="str">
        <f>VLOOKUP(A27,[1]BDD!27:436,44,0)</f>
        <v>SUBDIRECCIÓN ADMINISTRATIVA Y FINANCIERA</v>
      </c>
      <c r="J27" s="2" t="str">
        <f>VLOOKUP(A27,[1]BDD!26:437,84,0)</f>
        <v>cesar.amortegui@parquesnacionales.gov.co</v>
      </c>
      <c r="K27" s="2">
        <v>3532400</v>
      </c>
      <c r="L27" s="2" t="s">
        <v>16</v>
      </c>
      <c r="M27" s="2" t="str">
        <f>VLOOKUP(A27,[1]BDD!27:436,7,0)</f>
        <v>Prestar servicios profesionales de contador público, para brindar acompañamiento al Grupo de Gestión Financiera de la subdirección Administrativa y Financiera, en la orientación de la adecuada gestión contable y financiera en el nivel central y territorial, con el fin de garantizar que se encuentren acordes a la normatividad vigente, en cumplimiento del proyecto de Fortalecimiento a la capacidad institucional de PNNC.</v>
      </c>
      <c r="N27" s="3">
        <f>VLOOKUP(A27,[1]BDD!27:436,21,0)</f>
        <v>54148332</v>
      </c>
      <c r="O27" s="4">
        <f>VLOOKUP(A27,[1]BDD!27:436,60,0)</f>
        <v>44958</v>
      </c>
      <c r="P27" s="4">
        <f>VLOOKUP(A27,[1]BDD!27:436,61,0)</f>
        <v>45275</v>
      </c>
    </row>
    <row r="28" spans="1:16" ht="15" customHeight="1" x14ac:dyDescent="0.2">
      <c r="A28" s="10" t="s">
        <v>67</v>
      </c>
      <c r="B28" s="1" t="str">
        <f>VLOOKUP(A28,[1]BDD!28:437,5,0)</f>
        <v>ANGELICA MARIA PINTO DUARTE</v>
      </c>
      <c r="C28" s="2" t="s">
        <v>14</v>
      </c>
      <c r="D28" s="2" t="str">
        <f>VLOOKUP(A28,[1]BDD!28:437,30,0)</f>
        <v>TOLIMA</v>
      </c>
      <c r="E28" s="2" t="str">
        <f>VLOOKUP(A28,[1]BDD!28:437,31,0)</f>
        <v>IBAGUÉ</v>
      </c>
      <c r="F28" s="2" t="str">
        <f>VLOOKUP(A28,[1]BDD!A27:CL382,85,0)</f>
        <v>PSICOLOGA</v>
      </c>
      <c r="G28" s="2" t="s">
        <v>68</v>
      </c>
      <c r="H28" s="1" t="str">
        <f>VLOOKUP(A28,[1]BDD!A27:CL382,8,0)</f>
        <v>PROFESIONAL</v>
      </c>
      <c r="I28" s="2" t="str">
        <f>VLOOKUP(A28,[1]BDD!28:437,44,0)</f>
        <v>GRUPO DE ATENCIÓN AL CIUDADANO</v>
      </c>
      <c r="J28" s="2" t="str">
        <f>VLOOKUP(A28,[1]BDD!27:438,84,0)</f>
        <v>angelica.pinto@parquesnacionales.gov.co</v>
      </c>
      <c r="K28" s="2">
        <v>3532400</v>
      </c>
      <c r="L28" s="2" t="s">
        <v>16</v>
      </c>
      <c r="M28" s="2" t="str">
        <f>VLOOKUP(A28,[1]BDD!28:437,7,0)</f>
        <v>Prestar servicios profesionales al Grupo de Atención al Ciudadano - GAU de la Subdirección Administrativa y Financiera para gestionar los procesos de la dependencia en especial aquellos encaminados al mejoramiento continuo de la política de Atención al Ciudadano encaminados al fortalecimiento a la capacidad institucional.</v>
      </c>
      <c r="N28" s="3">
        <f>VLOOKUP(A28,[1]BDD!28:437,21,0)</f>
        <v>47063874</v>
      </c>
      <c r="O28" s="4">
        <f>VLOOKUP(A28,[1]BDD!28:437,60,0)</f>
        <v>44958</v>
      </c>
      <c r="P28" s="4">
        <f>VLOOKUP(A28,[1]BDD!28:437,61,0)</f>
        <v>45290</v>
      </c>
    </row>
    <row r="29" spans="1:16" ht="15" customHeight="1" x14ac:dyDescent="0.2">
      <c r="A29" s="10" t="s">
        <v>69</v>
      </c>
      <c r="B29" s="1" t="str">
        <f>VLOOKUP(A29,[1]BDD!29:438,5,0)</f>
        <v>JENNY MILENA AREVALO SILVA</v>
      </c>
      <c r="C29" s="2" t="s">
        <v>14</v>
      </c>
      <c r="D29" s="2" t="str">
        <f>VLOOKUP(A29,[1]BDD!29:438,30,0)</f>
        <v>CUNDINAMARCA</v>
      </c>
      <c r="E29" s="2" t="str">
        <f>VLOOKUP(A29,[1]BDD!29:438,31,0)</f>
        <v>BOGOTÁ</v>
      </c>
      <c r="F29" s="2" t="str">
        <f>VLOOKUP(A29,[1]BDD!A28:CL383,85,0)</f>
        <v>ADMINISTRADORA DE EMPRESAS</v>
      </c>
      <c r="G29" s="2" t="s">
        <v>70</v>
      </c>
      <c r="H29" s="1" t="str">
        <f>VLOOKUP(A29,[1]BDD!A28:CL383,8,0)</f>
        <v>PROFESIONAL</v>
      </c>
      <c r="I29" s="2" t="str">
        <f>VLOOKUP(A29,[1]BDD!29:438,44,0)</f>
        <v>GRUPO DE GESTIÓN FINANCIERA</v>
      </c>
      <c r="J29" s="2" t="str">
        <f>VLOOKUP(A29,[1]BDD!28:439,84,0)</f>
        <v>yenny.arevalo@parquesnacionales.gov.co</v>
      </c>
      <c r="K29" s="2">
        <v>3532400</v>
      </c>
      <c r="L29" s="2" t="s">
        <v>16</v>
      </c>
      <c r="M29" s="2" t="str">
        <f>VLOOKUP(A29,[1]BDD!29:438,7,0)</f>
        <v>Prestar sus servicios profesionales al Grupo de Gestión Financiera de la Subdirección Administrativa y Financiera de Parques Nacionales Naturales apoyando el registro, revisión, validación de pagos y operaciones financieras, en cumplimiento del proyecto de fortalecimiento a la capacidad institucional</v>
      </c>
      <c r="N29" s="3">
        <f>VLOOKUP(A29,[1]BDD!29:438,21,0)</f>
        <v>71443383</v>
      </c>
      <c r="O29" s="4">
        <f>VLOOKUP(A29,[1]BDD!29:438,60,0)</f>
        <v>44958</v>
      </c>
      <c r="P29" s="4">
        <f>VLOOKUP(A29,[1]BDD!29:438,61,0)</f>
        <v>45290</v>
      </c>
    </row>
    <row r="30" spans="1:16" ht="15" customHeight="1" x14ac:dyDescent="0.2">
      <c r="A30" s="10" t="s">
        <v>71</v>
      </c>
      <c r="B30" s="1" t="str">
        <f>VLOOKUP(A30,[1]BDD!30:439,5,0)</f>
        <v>EFRAIN MOLANO VARGAS</v>
      </c>
      <c r="C30" s="2" t="s">
        <v>14</v>
      </c>
      <c r="D30" s="2" t="str">
        <f>VLOOKUP(A30,[1]BDD!30:439,30,0)</f>
        <v>CUNDINAMARCA</v>
      </c>
      <c r="E30" s="2" t="str">
        <f>VLOOKUP(A30,[1]BDD!30:439,31,0)</f>
        <v>BOGOTÁ</v>
      </c>
      <c r="F30" s="2" t="str">
        <f>VLOOKUP(A30,[1]BDD!A29:CL384,85,0)</f>
        <v>ABOGADO</v>
      </c>
      <c r="G30" s="2" t="s">
        <v>72</v>
      </c>
      <c r="H30" s="1" t="str">
        <f>VLOOKUP(A30,[1]BDD!A29:CL384,8,0)</f>
        <v>PROFESIONAL</v>
      </c>
      <c r="I30" s="2" t="str">
        <f>VLOOKUP(A30,[1]BDD!30:439,44,0)</f>
        <v>SUBDIRECCIÓN DE GESTIÓN Y MANEJO Y ÁREAS PROTEGIDAS</v>
      </c>
      <c r="J30" s="2" t="str">
        <f>VLOOKUP(A30,[1]BDD!29:440,84,0)</f>
        <v>efrain.molano@parquesnacionales.gov.co</v>
      </c>
      <c r="K30" s="2">
        <v>3532400</v>
      </c>
      <c r="L30" s="2" t="s">
        <v>16</v>
      </c>
      <c r="M30" s="2" t="str">
        <f>VLOOKUP(A30,[1]BDD!30:439,7,0)</f>
        <v>Prestación de servicios profesionales para liderar los diferentes proyectos, programas y asistencias técnicas que financia la Unión Europea y se implementan en áreas administradas por Parques Nacionales Naturales de Colombia.</v>
      </c>
      <c r="N30" s="3">
        <f>VLOOKUP(A30,[1]BDD!30:439,21,0)</f>
        <v>101356017</v>
      </c>
      <c r="O30" s="4">
        <f>VLOOKUP(A30,[1]BDD!30:439,60,0)</f>
        <v>44959</v>
      </c>
      <c r="P30" s="4">
        <f>VLOOKUP(A30,[1]BDD!30:439,61,0)</f>
        <v>45290</v>
      </c>
    </row>
    <row r="31" spans="1:16" ht="15" customHeight="1" x14ac:dyDescent="0.2">
      <c r="A31" s="10" t="s">
        <v>73</v>
      </c>
      <c r="B31" s="1" t="str">
        <f>VLOOKUP(A31,[1]BDD!31:440,5,0)</f>
        <v>SANDRA YANETH PEREZ SALAZAR</v>
      </c>
      <c r="C31" s="2" t="s">
        <v>14</v>
      </c>
      <c r="D31" s="2" t="str">
        <f>VLOOKUP(A31,[1]BDD!31:440,30,0)</f>
        <v>BOYACA</v>
      </c>
      <c r="E31" s="2" t="str">
        <f>VLOOKUP(A31,[1]BDD!31:440,31,0)</f>
        <v>DUITAMA</v>
      </c>
      <c r="F31" s="2" t="str">
        <f>VLOOKUP(A31,[1]BDD!A30:CL388,85,0)</f>
        <v>ADMINISTRADORA DE EMPRESAS</v>
      </c>
      <c r="G31" s="2" t="s">
        <v>74</v>
      </c>
      <c r="H31" s="1" t="str">
        <f>VLOOKUP(A31,[1]BDD!A30:CL388,8,0)</f>
        <v>PROFESIONAL</v>
      </c>
      <c r="I31" s="2" t="str">
        <f>VLOOKUP(A31,[1]BDD!31:440,44,0)</f>
        <v>SUBDIRECCIÓN DE GESTIÓN Y MANEJO Y ÁREAS PROTEGIDAS</v>
      </c>
      <c r="J31" s="2" t="str">
        <f>VLOOKUP(A31,[1]BDD!30:441,84,0)</f>
        <v>calidadsgm.central@parquesnacionales.gov.co</v>
      </c>
      <c r="K31" s="2">
        <v>3532400</v>
      </c>
      <c r="L31" s="2" t="s">
        <v>16</v>
      </c>
      <c r="M31" s="2" t="str">
        <f>VLOOKUP(A31,[1]BDD!31:440,7,0)</f>
        <v>Prestación de servicios profesionales para realizar el seguimiento financiero de los recursos asignados, así como liderar el componente de MIPG a cargo de la SGM.</v>
      </c>
      <c r="N31" s="3">
        <f>VLOOKUP(A31,[1]BDD!31:440,21,0)</f>
        <v>89533333</v>
      </c>
      <c r="O31" s="4">
        <f>VLOOKUP(A31,[1]BDD!31:440,60,0)</f>
        <v>44959</v>
      </c>
      <c r="P31" s="4">
        <f>VLOOKUP(A31,[1]BDD!31:440,61,0)</f>
        <v>45290</v>
      </c>
    </row>
    <row r="32" spans="1:16" ht="15" customHeight="1" x14ac:dyDescent="0.2">
      <c r="A32" s="10" t="s">
        <v>75</v>
      </c>
      <c r="B32" s="1" t="str">
        <f>VLOOKUP(A32,[1]BDD!32:441,5,0)</f>
        <v>CARLOS AUGUSTO LORA SILVA</v>
      </c>
      <c r="C32" s="2" t="s">
        <v>14</v>
      </c>
      <c r="D32" s="2" t="str">
        <f>VLOOKUP(A32,[1]BDD!32:441,30,0)</f>
        <v>CUNDINAMARCA</v>
      </c>
      <c r="E32" s="2" t="str">
        <f>VLOOKUP(A32,[1]BDD!32:441,31,0)</f>
        <v>BOGOTÁ</v>
      </c>
      <c r="F32" s="2" t="str">
        <f>VLOOKUP(A32,[1]BDD!A31:CL389,85,0)</f>
        <v>ADMINISTRADOR FINANCIERO</v>
      </c>
      <c r="G32" s="2" t="s">
        <v>76</v>
      </c>
      <c r="H32" s="1" t="str">
        <f>VLOOKUP(A32,[1]BDD!A31:CL389,8,0)</f>
        <v>PROFESIONAL</v>
      </c>
      <c r="I32" s="2" t="str">
        <f>VLOOKUP(A32,[1]BDD!32:441,44,0)</f>
        <v>GRUPO DE GESTIÓN FINANCIERA</v>
      </c>
      <c r="J32" s="2" t="str">
        <f>VLOOKUP(A32,[1]BDD!31:442,84,0)</f>
        <v>ingresos.central@parquesnacionales.gov.co@parquesnacionales.gov.co</v>
      </c>
      <c r="K32" s="2">
        <v>3532400</v>
      </c>
      <c r="L32" s="2" t="s">
        <v>16</v>
      </c>
      <c r="M32" s="2" t="str">
        <f>VLOOKUP(A32,[1]BDD!32:441,7,0)</f>
        <v>Prestación de servicios profesionales en el Grupo de Gestión Financiera para apoyar el registro, control y seguimiento de la causación y recaudo simultaneo de los recursos administrados por Parques Nacionales Naturales de Colombia y subcuentas a cargo, en cumplimiento del proyecto de Fortalecimiento a la capacidad institucional.</v>
      </c>
      <c r="N32" s="3">
        <f>VLOOKUP(A32,[1]BDD!32:441,21,0)</f>
        <v>64654645</v>
      </c>
      <c r="O32" s="4">
        <f>VLOOKUP(A32,[1]BDD!32:441,60,0)</f>
        <v>44959</v>
      </c>
      <c r="P32" s="4">
        <f>VLOOKUP(A32,[1]BDD!32:441,61,0)</f>
        <v>45290</v>
      </c>
    </row>
    <row r="33" spans="1:16" ht="15" customHeight="1" x14ac:dyDescent="0.2">
      <c r="A33" s="10" t="s">
        <v>77</v>
      </c>
      <c r="B33" s="1" t="str">
        <f>VLOOKUP(A33,[1]BDD!33:442,5,0)</f>
        <v>MANUEL ANTONIO MALDONADO DUEÑAS</v>
      </c>
      <c r="C33" s="2" t="s">
        <v>14</v>
      </c>
      <c r="D33" s="2" t="str">
        <f>VLOOKUP(A33,[1]BDD!33:442,30,0)</f>
        <v>CUNDINAMARCA</v>
      </c>
      <c r="E33" s="2" t="str">
        <f>VLOOKUP(A33,[1]BDD!33:442,31,0)</f>
        <v>BOGOTÁ</v>
      </c>
      <c r="F33" s="2" t="str">
        <f>VLOOKUP(A33,[1]BDD!A32:CL390,85,0)</f>
        <v>INGENIERO INDUSTRIAL</v>
      </c>
      <c r="G33" s="2" t="s">
        <v>78</v>
      </c>
      <c r="H33" s="1" t="str">
        <f>VLOOKUP(A33,[1]BDD!A32:CL390,8,0)</f>
        <v>PROFESIONAL</v>
      </c>
      <c r="I33" s="2" t="str">
        <f>VLOOKUP(A33,[1]BDD!33:442,44,0)</f>
        <v xml:space="preserve">OFICINA ASESORA DE PLANEACIÓN </v>
      </c>
      <c r="J33" s="2" t="str">
        <f>VLOOKUP(A33,[1]BDD!32:443,84,0)</f>
        <v>manuel.maldonado@parquesnacionales.gov.co</v>
      </c>
      <c r="K33" s="2">
        <v>3532400</v>
      </c>
      <c r="L33" s="2" t="s">
        <v>16</v>
      </c>
      <c r="M33" s="2" t="str">
        <f>VLOOKUP(A33,[1]BDD!33:442,7,0)</f>
        <v>Prestar servicios profesionales requeridos por la Oficina Asesora de Planeación para la programación, actualización y seguimiento de las diferentes herramientas de planeación institucional, sectorial y nacional, en el marco del modelo integrado de planeación y gestión de Parques Nacionales Naturales de Colombia.</v>
      </c>
      <c r="N33" s="3">
        <f>VLOOKUP(A33,[1]BDD!33:442,21,0)</f>
        <v>88000000</v>
      </c>
      <c r="O33" s="4">
        <f>VLOOKUP(A33,[1]BDD!33:442,60,0)</f>
        <v>44959</v>
      </c>
      <c r="P33" s="4">
        <f>VLOOKUP(A33,[1]BDD!33:442,61,0)</f>
        <v>45290</v>
      </c>
    </row>
    <row r="34" spans="1:16" ht="15" customHeight="1" x14ac:dyDescent="0.2">
      <c r="A34" s="10" t="s">
        <v>79</v>
      </c>
      <c r="B34" s="1" t="str">
        <f>VLOOKUP(A34,[1]BDD!34:443,5,0)</f>
        <v>ALEXANDRA SUAREZ OCAMPO</v>
      </c>
      <c r="C34" s="2" t="s">
        <v>14</v>
      </c>
      <c r="D34" s="2" t="str">
        <f>VLOOKUP(A34,[1]BDD!34:443,30,0)</f>
        <v>CALDAS</v>
      </c>
      <c r="E34" s="2" t="str">
        <f>VLOOKUP(A34,[1]BDD!34:443,31,0)</f>
        <v>MANIZALES</v>
      </c>
      <c r="F34" s="2" t="str">
        <f>VLOOKUP(A34,[1]BDD!A33:CL391,85,0)</f>
        <v>PROFESIONAL EN RELACIONES ECONOMICAS INTERNACIONALES</v>
      </c>
      <c r="G34" s="2" t="s">
        <v>80</v>
      </c>
      <c r="H34" s="1" t="str">
        <f>VLOOKUP(A34,[1]BDD!A33:CL391,8,0)</f>
        <v>PROFESIONAL</v>
      </c>
      <c r="I34" s="2" t="str">
        <f>VLOOKUP(A34,[1]BDD!34:443,44,0)</f>
        <v xml:space="preserve">OFICINA ASESORA DE PLANEACIÓN </v>
      </c>
      <c r="J34" s="2" t="str">
        <f>VLOOKUP(A34,[1]BDD!33:444,84,0)</f>
        <v>alexandra.suarez@parquesnacionales.gov.co</v>
      </c>
      <c r="K34" s="2">
        <v>3532400</v>
      </c>
      <c r="L34" s="2" t="s">
        <v>16</v>
      </c>
      <c r="M34" s="2" t="str">
        <f>VLOOKUP(A34,[1]BDD!34:443,7,0)</f>
        <v>Prestar servicios profesionales a la Oficina Asesora de Planeación para apoyar el proceso de cooperación internacional e inversión pública y privada, en la formulación, seguimiento y evaluación, en articulación con las diferentes dependencias de la entidad, en el marco de la planeación estratégica de Parques Nacionales Naturales de Colombia.</v>
      </c>
      <c r="N34" s="3">
        <f>VLOOKUP(A34,[1]BDD!34:443,21,0)</f>
        <v>101664079</v>
      </c>
      <c r="O34" s="4">
        <f>VLOOKUP(A34,[1]BDD!34:443,60,0)</f>
        <v>44960</v>
      </c>
      <c r="P34" s="4">
        <f>VLOOKUP(A34,[1]BDD!34:443,61,0)</f>
        <v>45290</v>
      </c>
    </row>
    <row r="35" spans="1:16" ht="15" customHeight="1" x14ac:dyDescent="0.2">
      <c r="A35" s="2" t="s">
        <v>81</v>
      </c>
      <c r="B35" s="1" t="str">
        <f>VLOOKUP(A35,[1]BDD!35:444,5,0)</f>
        <v>JUAN DAVID GALLEGO SUAREZ</v>
      </c>
      <c r="C35" s="2" t="s">
        <v>14</v>
      </c>
      <c r="D35" s="2" t="str">
        <f>VLOOKUP(A35,[1]BDD!35:444,30,0)</f>
        <v>VALLE DEL CAUCA</v>
      </c>
      <c r="E35" s="2" t="str">
        <f>VLOOKUP(A35,[1]BDD!35:444,31,0)</f>
        <v>CALI</v>
      </c>
      <c r="F35" s="2" t="str">
        <f>VLOOKUP(A35,[1]BDD!A34:CL392,85,0)</f>
        <v>INGENIERO DE ALIMENTOS</v>
      </c>
      <c r="G35" s="2" t="s">
        <v>82</v>
      </c>
      <c r="H35" s="1" t="str">
        <f>VLOOKUP(A35,[1]BDD!A34:CL392,8,0)</f>
        <v>PROFESIONAL</v>
      </c>
      <c r="I35" s="2" t="str">
        <f>VLOOKUP(A35,[1]BDD!35:444,44,0)</f>
        <v>SUBDIRECCIÓN DE SOSTENIBILIDAD Y NEGOCIOS AMBIENTALES</v>
      </c>
      <c r="J35" s="2" t="str">
        <f>VLOOKUP(A35,[1]BDD!34:445,84,0)</f>
        <v>juan.gallego@parquesnacionales.gov.co</v>
      </c>
      <c r="K35" s="2">
        <v>3532400</v>
      </c>
      <c r="L35" s="2" t="s">
        <v>16</v>
      </c>
      <c r="M35" s="2" t="str">
        <f>VLOOKUP(A35,[1]BDD!35:444,7,0)</f>
        <v>Prestación de servicios profesionales en la Subdirección de Sostenibilidad y Negocios Ambientales para el fomento de los Negocios Ambientales en las áreas protegidas del Sistema de Parques Nacionales Naturales de Colombia y sus zonas de influencia con acciones relacionadas al acompañamiento y fortalecimiento a los actores del sector</v>
      </c>
      <c r="N35" s="3">
        <f>VLOOKUP(A35,[1]BDD!35:444,21,0)</f>
        <v>79787279</v>
      </c>
      <c r="O35" s="4">
        <f>VLOOKUP(A35,[1]BDD!35:444,60,0)</f>
        <v>44960</v>
      </c>
      <c r="P35" s="4">
        <f>VLOOKUP(A35,[1]BDD!35:444,61,0)</f>
        <v>45290</v>
      </c>
    </row>
    <row r="36" spans="1:16" ht="15" customHeight="1" x14ac:dyDescent="0.2">
      <c r="A36" s="2" t="s">
        <v>83</v>
      </c>
      <c r="B36" s="1" t="str">
        <f>VLOOKUP(A36,[1]BDD!36:445,5,0)</f>
        <v>LAURA CONSTANZA PEÑA FONTECHA</v>
      </c>
      <c r="C36" s="2" t="s">
        <v>14</v>
      </c>
      <c r="D36" s="2" t="str">
        <f>VLOOKUP(A36,[1]BDD!36:445,30,0)</f>
        <v>CUNDINAMARCA</v>
      </c>
      <c r="E36" s="2" t="str">
        <f>VLOOKUP(A36,[1]BDD!36:445,31,0)</f>
        <v>BOGOTÁ</v>
      </c>
      <c r="F36" s="2" t="str">
        <f>VLOOKUP(A36,[1]BDD!A35:CL393,85,0)</f>
        <v>COMUNICADORA SOCIAL Y PERIODISTA</v>
      </c>
      <c r="G36" s="2" t="s">
        <v>84</v>
      </c>
      <c r="H36" s="1" t="str">
        <f>VLOOKUP(A36,[1]BDD!A35:CL393,8,0)</f>
        <v>PROFESIONAL</v>
      </c>
      <c r="I36" s="2" t="str">
        <f>VLOOKUP(A36,[1]BDD!36:445,44,0)</f>
        <v>GRUPO DE COMUNICACIONES</v>
      </c>
      <c r="J36" s="2" t="str">
        <f>VLOOKUP(A36,[1]BDD!35:446,84,0)</f>
        <v>redessociales@parquesnacionales.gov.co</v>
      </c>
      <c r="K36" s="2">
        <v>3532400</v>
      </c>
      <c r="L36" s="2" t="s">
        <v>16</v>
      </c>
      <c r="M36" s="2" t="str">
        <f>VLOOKUP(A36,[1]BDD!36:445,7,0)</f>
        <v>Prestar servicios profesionales en el Grupo de Comunicaciones para administrar, generar contenidos digitales en las redes sociales oficiales y Divulgación de campañas en el marco de la estrategia de comunicación para el posicionamiento de Parques Nacionales Naturales.</v>
      </c>
      <c r="N36" s="3">
        <f>VLOOKUP(A36,[1]BDD!36:445,21,0)</f>
        <v>79787290</v>
      </c>
      <c r="O36" s="4">
        <f>VLOOKUP(A36,[1]BDD!36:445,60,0)</f>
        <v>44960</v>
      </c>
      <c r="P36" s="4">
        <f>VLOOKUP(A36,[1]BDD!36:445,61,0)</f>
        <v>45290</v>
      </c>
    </row>
    <row r="37" spans="1:16" ht="15" customHeight="1" x14ac:dyDescent="0.2">
      <c r="A37" s="2" t="s">
        <v>85</v>
      </c>
      <c r="B37" s="1" t="str">
        <f>VLOOKUP(A37,[1]BDD!37:446,5,0)</f>
        <v>NATALIA ALVARINO CAIPA</v>
      </c>
      <c r="C37" s="2" t="s">
        <v>14</v>
      </c>
      <c r="D37" s="2" t="str">
        <f>VLOOKUP(A37,[1]BDD!37:446,30,0)</f>
        <v>CAUCA</v>
      </c>
      <c r="E37" s="2" t="str">
        <f>VLOOKUP(A37,[1]BDD!37:446,31,0)</f>
        <v>POPAYÁN</v>
      </c>
      <c r="F37" s="2" t="str">
        <f>VLOOKUP(A37,[1]BDD!A36:CL394,85,0)</f>
        <v>INGENIERA AMBIENTAL</v>
      </c>
      <c r="G37" s="2" t="s">
        <v>86</v>
      </c>
      <c r="H37" s="1" t="str">
        <f>VLOOKUP(A37,[1]BDD!A36:CL394,8,0)</f>
        <v>PROFESIONAL</v>
      </c>
      <c r="I37" s="2" t="str">
        <f>VLOOKUP(A37,[1]BDD!37:446,44,0)</f>
        <v>GRUPO DE COMUNICACIONES</v>
      </c>
      <c r="J37" s="2" t="str">
        <f>VLOOKUP(A37,[1]BDD!36:447,84,0)</f>
        <v>natalia.alvarino@parquesnacionales.gov.co</v>
      </c>
      <c r="K37" s="2">
        <v>3532400</v>
      </c>
      <c r="L37" s="2" t="s">
        <v>16</v>
      </c>
      <c r="M37" s="2" t="str">
        <f>VLOOKUP(A37,[1]BDD!37:446,7,0)</f>
        <v>Prestar servicios profesionales en el Grupo de Comunicaciones, para realizar la actualización y seguimiento de los diferentes instrumentos de planeación y fortalecimiento del Sistema de Gestión Integrado, en el marco del Modelo Integrado de Planeación y Gestión vigente.</v>
      </c>
      <c r="N37" s="3">
        <f>VLOOKUP(A37,[1]BDD!37:446,21,0)</f>
        <v>71010404</v>
      </c>
      <c r="O37" s="4">
        <f>VLOOKUP(A37,[1]BDD!37:446,60,0)</f>
        <v>44960</v>
      </c>
      <c r="P37" s="4">
        <f>VLOOKUP(A37,[1]BDD!37:446,61,0)</f>
        <v>45290</v>
      </c>
    </row>
    <row r="38" spans="1:16" ht="15" customHeight="1" x14ac:dyDescent="0.2">
      <c r="A38" s="2" t="s">
        <v>87</v>
      </c>
      <c r="B38" s="1" t="str">
        <f>VLOOKUP(A38,[1]BDD!38:447,5,0)</f>
        <v>JINETH FERNANDA AGUILAR MARULANDA</v>
      </c>
      <c r="C38" s="2" t="s">
        <v>14</v>
      </c>
      <c r="D38" s="2" t="str">
        <f>VLOOKUP(A38,[1]BDD!38:447,30,0)</f>
        <v>CUNDINAMARCA</v>
      </c>
      <c r="E38" s="2" t="str">
        <f>VLOOKUP(A38,[1]BDD!38:447,31,0)</f>
        <v>BOGOTÁ</v>
      </c>
      <c r="F38" s="2" t="str">
        <f>VLOOKUP(A38,[1]BDD!A37:CL395,85,0)</f>
        <v>TECNICO PROFESIONAL EN LOGISTICA DE COMERCIO EXTERIOR</v>
      </c>
      <c r="G38" s="2" t="s">
        <v>88</v>
      </c>
      <c r="H38" s="1" t="str">
        <f>VLOOKUP(A38,[1]BDD!A37:CL395,8,0)</f>
        <v>APOYO A LA GESTIÓN</v>
      </c>
      <c r="I38" s="2" t="str">
        <f>VLOOKUP(A38,[1]BDD!38:447,44,0)</f>
        <v>GRUPO DE PROCESOS CORPORATIVOS</v>
      </c>
      <c r="J38" s="2" t="str">
        <f>VLOOKUP(A38,[1]BDD!37:448,84,0)</f>
        <v>jineth.aguilar@parquesnacionales.gov.co</v>
      </c>
      <c r="K38" s="2">
        <v>3532400</v>
      </c>
      <c r="L38" s="2" t="s">
        <v>16</v>
      </c>
      <c r="M38" s="2" t="str">
        <f>VLOOKUP(A38,[1]BDD!38:447,7,0)</f>
        <v>Prestar servicios de apoyo a la gestión para adelantar control y seguimiento en la gestión de los recursos físicos de Parques Nacionales Naturales de Colombia, contribuyendo al cumplimiento del fortalecimiento de la capacidad institucional.</v>
      </c>
      <c r="N38" s="3">
        <f>VLOOKUP(A38,[1]BDD!38:447,21,0)</f>
        <v>32866053</v>
      </c>
      <c r="O38" s="4">
        <f>VLOOKUP(A38,[1]BDD!38:447,60,0)</f>
        <v>44960</v>
      </c>
      <c r="P38" s="4">
        <f>VLOOKUP(A38,[1]BDD!38:447,61,0)</f>
        <v>45290</v>
      </c>
    </row>
    <row r="39" spans="1:16" ht="12.75" x14ac:dyDescent="0.2">
      <c r="A39" s="2" t="s">
        <v>89</v>
      </c>
      <c r="B39" s="1" t="str">
        <f>VLOOKUP(A39,[1]BDD!39:448,5,0)</f>
        <v>ANDRES FELIPE VELASCO RIVERA</v>
      </c>
      <c r="C39" s="2" t="s">
        <v>14</v>
      </c>
      <c r="D39" s="2" t="str">
        <f>VLOOKUP(A39,[1]BDD!39:448,30,0)</f>
        <v>VALLE DEL CAUCA</v>
      </c>
      <c r="E39" s="2" t="str">
        <f>VLOOKUP(A39,[1]BDD!39:448,31,0)</f>
        <v>PALMIRA</v>
      </c>
      <c r="F39" s="2" t="str">
        <f>VLOOKUP(A39,[1]BDD!A38:CL398,85,0)</f>
        <v>ABOGADO</v>
      </c>
      <c r="G39" s="2" t="s">
        <v>90</v>
      </c>
      <c r="H39" s="1" t="str">
        <f>VLOOKUP(A39,[1]BDD!A38:CL398,8,0)</f>
        <v>PROFESIONAL</v>
      </c>
      <c r="I39" s="2" t="str">
        <f>VLOOKUP(A39,[1]BDD!39:448,44,0)</f>
        <v>OFICINA ASESORA JURIDICA</v>
      </c>
      <c r="J39" s="2" t="str">
        <f>VLOOKUP(A39,[1]BDD!38:449,84,0)</f>
        <v>andres.velasco@parquesnacionales.gov.co</v>
      </c>
      <c r="K39" s="2">
        <v>3532400</v>
      </c>
      <c r="L39" s="2" t="s">
        <v>16</v>
      </c>
      <c r="M39" s="2" t="str">
        <f>VLOOKUP(A39,[1]BDD!39:448,7,0)</f>
        <v>Prestar los servicios profesionales a la Oficina Asesora Jurídica de Parques Nacionales Naturales de Colombia, para ejercer la defensa y representación judicial de la entidad en los procesos penales, policivos, ambientales e incidentes de reparación integral en curso y los que surjan frente al cometimiento de conductas punibles contra los recursos naturales y el medio ambiente.</v>
      </c>
      <c r="N39" s="3">
        <f>VLOOKUP(A39,[1]BDD!39:448,21,0)</f>
        <v>101750000</v>
      </c>
      <c r="O39" s="4">
        <f>VLOOKUP(A39,[1]BDD!39:448,60,0)</f>
        <v>44960</v>
      </c>
      <c r="P39" s="4">
        <f>VLOOKUP(A39,[1]BDD!39:448,61,0)</f>
        <v>45290</v>
      </c>
    </row>
    <row r="40" spans="1:16" ht="12.75" x14ac:dyDescent="0.2">
      <c r="A40" s="2" t="s">
        <v>91</v>
      </c>
      <c r="B40" s="1" t="str">
        <f>VLOOKUP(A40,[1]BDD!40:449,5,0)</f>
        <v>DAVID MAURICIO PRIETO CASTAÑEDA</v>
      </c>
      <c r="C40" s="2" t="s">
        <v>14</v>
      </c>
      <c r="D40" s="2" t="str">
        <f>VLOOKUP(A40,[1]BDD!40:449,30,0)</f>
        <v>CUNDINAMARCA</v>
      </c>
      <c r="E40" s="2" t="str">
        <f>VLOOKUP(A40,[1]BDD!40:449,31,0)</f>
        <v>BOGOTÁ</v>
      </c>
      <c r="F40" s="2" t="str">
        <f>VLOOKUP(A40,[1]BDD!A39:CL407,85,0)</f>
        <v>INGENIERO AMBIENTAL</v>
      </c>
      <c r="G40" s="2" t="s">
        <v>92</v>
      </c>
      <c r="H40" s="1" t="str">
        <f>VLOOKUP(A40,[1]BDD!A39:CL407,8,0)</f>
        <v>PROFESIONAL</v>
      </c>
      <c r="I40" s="2" t="str">
        <f>VLOOKUP(A40,[1]BDD!40:449,44,0)</f>
        <v>GRUPO DE TRÁMITES Y EVALUACIÓN AMBIENTAL</v>
      </c>
      <c r="J40" s="2" t="str">
        <f>VLOOKUP(A40,[1]BDD!39:450,84,0)</f>
        <v>david.prieto@parquesnacionales.gov.co</v>
      </c>
      <c r="K40" s="2">
        <v>3532400</v>
      </c>
      <c r="L40" s="2" t="s">
        <v>16</v>
      </c>
      <c r="M40" s="2" t="str">
        <f>VLOOKUP(A40,[1]BDD!40:449,7,0)</f>
        <v>Prestación de servicios profesionales para la gestión de trámites ambientales relacionados con la regulación del recurso hídrico y demás trámites de competencia de la Subdirección de Gestión y Manejo de Áreas Protegidas, en el marco del Proceso de Autoridad Ambiental.</v>
      </c>
      <c r="N40" s="3">
        <f>VLOOKUP(A40,[1]BDD!40:449,21,0)</f>
        <v>70360918</v>
      </c>
      <c r="O40" s="4">
        <f>VLOOKUP(A40,[1]BDD!40:449,60,0)</f>
        <v>44963</v>
      </c>
      <c r="P40" s="4">
        <f>VLOOKUP(A40,[1]BDD!40:449,61,0)</f>
        <v>45290</v>
      </c>
    </row>
    <row r="41" spans="1:16" ht="12.75" x14ac:dyDescent="0.2">
      <c r="A41" s="2" t="s">
        <v>93</v>
      </c>
      <c r="B41" s="1" t="str">
        <f>VLOOKUP(A41,[1]BDD!41:450,5,0)</f>
        <v>LUISA FERNANDA CASTILLO RAMIREZ</v>
      </c>
      <c r="C41" s="2" t="s">
        <v>14</v>
      </c>
      <c r="D41" s="2" t="str">
        <f>VLOOKUP(A41,[1]BDD!41:450,30,0)</f>
        <v>CUNDINAMARCA</v>
      </c>
      <c r="E41" s="2" t="str">
        <f>VLOOKUP(A41,[1]BDD!41:450,31,0)</f>
        <v>NOCAIMA</v>
      </c>
      <c r="F41" s="2" t="str">
        <f>VLOOKUP(A41,[1]BDD!A40:CL408,85,0)</f>
        <v>COMUNICADORA SOCIAL Y PERIODISTA</v>
      </c>
      <c r="G41" s="2" t="s">
        <v>94</v>
      </c>
      <c r="H41" s="1" t="str">
        <f>VLOOKUP(A41,[1]BDD!A40:CL408,8,0)</f>
        <v>PROFESIONAL</v>
      </c>
      <c r="I41" s="2" t="str">
        <f>VLOOKUP(A41,[1]BDD!41:450,44,0)</f>
        <v>GRUPO DE COMUNICACIONES</v>
      </c>
      <c r="J41" s="2" t="str">
        <f>VLOOKUP(A41,[1]BDD!40:451,84,0)</f>
        <v>luisa.castillo@parquesnacionales.gov.co</v>
      </c>
      <c r="K41" s="2">
        <v>3532400</v>
      </c>
      <c r="L41" s="2" t="s">
        <v>16</v>
      </c>
      <c r="M41" s="2" t="str">
        <f>VLOOKUP(A41,[1]BDD!41:450,7,0)</f>
        <v>Prestar Servicios Profesionales en el Grupo de Comunicación para la implementación de la estrategia de comunicaciones enfocada al fortalecimiento de los procesos de comunicación interna, externa y comunitaria de Parques Nacionales Naturales.</v>
      </c>
      <c r="N41" s="3">
        <f>VLOOKUP(A41,[1]BDD!41:450,21,0)</f>
        <v>42137095</v>
      </c>
      <c r="O41" s="4">
        <f>VLOOKUP(A41,[1]BDD!41:450,60,0)</f>
        <v>44963</v>
      </c>
      <c r="P41" s="4">
        <f>VLOOKUP(A41,[1]BDD!41:450,61,0)</f>
        <v>45290</v>
      </c>
    </row>
    <row r="42" spans="1:16" ht="12.75" x14ac:dyDescent="0.2">
      <c r="A42" s="2" t="s">
        <v>95</v>
      </c>
      <c r="B42" s="1" t="str">
        <f>VLOOKUP(A42,[1]BDD!42:451,5,0)</f>
        <v>LAURA GALLEGO GOMEZ</v>
      </c>
      <c r="C42" s="2" t="s">
        <v>14</v>
      </c>
      <c r="D42" s="2" t="str">
        <f>VLOOKUP(A42,[1]BDD!42:451,30,0)</f>
        <v>CALDAS</v>
      </c>
      <c r="E42" s="2" t="str">
        <f>VLOOKUP(A42,[1]BDD!42:451,31,0)</f>
        <v>MANIZALES</v>
      </c>
      <c r="F42" s="2" t="str">
        <f>VLOOKUP(A42,[1]BDD!A41:CL409,85,0)</f>
        <v>COMUNICADORA SOCIAL Y PERIODISTA</v>
      </c>
      <c r="G42" s="2" t="s">
        <v>96</v>
      </c>
      <c r="H42" s="1" t="str">
        <f>VLOOKUP(A42,[1]BDD!A41:CL409,8,0)</f>
        <v>PROFESIONAL</v>
      </c>
      <c r="I42" s="2" t="str">
        <f>VLOOKUP(A42,[1]BDD!42:451,44,0)</f>
        <v>GRUPO DE COMUNICACIONES</v>
      </c>
      <c r="J42" s="2" t="str">
        <f>VLOOKUP(A42,[1]BDD!41:452,84,0)</f>
        <v>laura.gallego@parquesnacionales.gov.co</v>
      </c>
      <c r="K42" s="2">
        <v>3532400</v>
      </c>
      <c r="L42" s="2" t="s">
        <v>16</v>
      </c>
      <c r="M42" s="2" t="str">
        <f>VLOOKUP(A42,[1]BDD!42:451,7,0)</f>
        <v>Prestar servicios profesionales en el Grupo de Comunicaciones para fortalecer la gestión institucional en materia de comunicaciones a nivel externo e interno, generando nuevos relacionamientos y alianzas estratégicas con diferentes actores del sector ambiente, productivo, instituciones públicas, en los niveles local, regional y nacional para apoyar la misión de Parques Nacionales Naturales.</v>
      </c>
      <c r="N42" s="3">
        <f>VLOOKUP(A42,[1]BDD!42:451,21,0)</f>
        <v>71010404</v>
      </c>
      <c r="O42" s="4">
        <f>VLOOKUP(A42,[1]BDD!42:451,60,0)</f>
        <v>44960</v>
      </c>
      <c r="P42" s="4">
        <f>VLOOKUP(A42,[1]BDD!42:451,61,0)</f>
        <v>45290</v>
      </c>
    </row>
    <row r="43" spans="1:16" ht="12.75" x14ac:dyDescent="0.2">
      <c r="A43" s="2" t="s">
        <v>97</v>
      </c>
      <c r="B43" s="1" t="str">
        <f>VLOOKUP(A43,[1]BDD!43:452,5,0)</f>
        <v>STEFANIA PINEDA CASTRO</v>
      </c>
      <c r="C43" s="2" t="s">
        <v>14</v>
      </c>
      <c r="D43" s="2" t="str">
        <f>VLOOKUP(A43,[1]BDD!43:452,30,0)</f>
        <v>CUNDINAMARCA</v>
      </c>
      <c r="E43" s="2" t="str">
        <f>VLOOKUP(A43,[1]BDD!43:452,31,0)</f>
        <v>BOGOTÁ</v>
      </c>
      <c r="F43" s="2" t="str">
        <f>VLOOKUP(A43,[1]BDD!A42:CL410,85,0)</f>
        <v>ADMINISTRADORA DEL MEDIO AMBIENTE</v>
      </c>
      <c r="G43" s="2" t="s">
        <v>98</v>
      </c>
      <c r="H43" s="1" t="str">
        <f>VLOOKUP(A43,[1]BDD!A42:CL410,8,0)</f>
        <v>PROFESIONAL</v>
      </c>
      <c r="I43" s="2" t="str">
        <f>VLOOKUP(A43,[1]BDD!43:452,44,0)</f>
        <v>GRUPO DE TRÁMITES Y EVALUACIÓN AMBIENTAL</v>
      </c>
      <c r="J43" s="2" t="str">
        <f>VLOOKUP(A43,[1]BDD!42:453,84,0)</f>
        <v>stefania.pineda@parquesnacionales.gov.co</v>
      </c>
      <c r="K43" s="2">
        <v>3532400</v>
      </c>
      <c r="L43" s="2" t="s">
        <v>16</v>
      </c>
      <c r="M43" s="2" t="str">
        <f>VLOOKUP(A43,[1]BDD!43:452,7,0)</f>
        <v>Prestación de servicios profesionales para revisar técnicamente las solicitudes de registro de RNSC en el marco del proceso de Coordinación del SINAP.</v>
      </c>
      <c r="N43" s="3">
        <f>VLOOKUP(A43,[1]BDD!43:452,21,0)</f>
        <v>46350796</v>
      </c>
      <c r="O43" s="4">
        <f>VLOOKUP(A43,[1]BDD!43:452,60,0)</f>
        <v>44963</v>
      </c>
      <c r="P43" s="4">
        <f>VLOOKUP(A43,[1]BDD!43:452,61,0)</f>
        <v>45290</v>
      </c>
    </row>
    <row r="44" spans="1:16" ht="12.75" x14ac:dyDescent="0.2">
      <c r="A44" s="2" t="s">
        <v>99</v>
      </c>
      <c r="B44" s="1" t="str">
        <f>VLOOKUP(A44,[1]BDD!44:453,5,0)</f>
        <v>MARIA FERNANDA LOSADA VILLARREAL</v>
      </c>
      <c r="C44" s="2" t="s">
        <v>14</v>
      </c>
      <c r="D44" s="2" t="str">
        <f>VLOOKUP(A44,[1]BDD!44:453,30,0)</f>
        <v>CUNDINAMARCA</v>
      </c>
      <c r="E44" s="2" t="str">
        <f>VLOOKUP(A44,[1]BDD!44:453,31,0)</f>
        <v>BOGOTÁ</v>
      </c>
      <c r="F44" s="2" t="str">
        <f>VLOOKUP(A44,[1]BDD!A43:CL411,85,0)</f>
        <v>ABOGADA</v>
      </c>
      <c r="G44" s="2" t="s">
        <v>100</v>
      </c>
      <c r="H44" s="1" t="str">
        <f>VLOOKUP(A44,[1]BDD!A43:CL411,8,0)</f>
        <v>PROFESIONAL</v>
      </c>
      <c r="I44" s="2" t="str">
        <f>VLOOKUP(A44,[1]BDD!44:453,44,0)</f>
        <v>GRUPO DE TRÁMITES Y EVALUACIÓN AMBIENTAL</v>
      </c>
      <c r="J44" s="2" t="str">
        <f>VLOOKUP(A44,[1]BDD!43:454,84,0)</f>
        <v>maria.losada@parquesnacionales.gov.co</v>
      </c>
      <c r="K44" s="2">
        <v>3532400</v>
      </c>
      <c r="L44" s="2" t="s">
        <v>16</v>
      </c>
      <c r="M44" s="2" t="str">
        <f>VLOOKUP(A44,[1]BDD!44:453,7,0)</f>
        <v>Prestación de servicios jurídicos, para gestionar los trámites de solicitudes de permisos, concesiones y autorizaciones ambientales, en el marco del Proceso de Autoridad Ambiental.</v>
      </c>
      <c r="N44" s="3">
        <f>VLOOKUP(A44,[1]BDD!44:453,21,0)</f>
        <v>57107668</v>
      </c>
      <c r="O44" s="4">
        <f>VLOOKUP(A44,[1]BDD!44:453,60,0)</f>
        <v>44963</v>
      </c>
      <c r="P44" s="4">
        <f>VLOOKUP(A44,[1]BDD!44:453,61,0)</f>
        <v>45290</v>
      </c>
    </row>
    <row r="45" spans="1:16" ht="12.75" x14ac:dyDescent="0.2">
      <c r="A45" s="2" t="s">
        <v>101</v>
      </c>
      <c r="B45" s="1" t="str">
        <f>VLOOKUP(A45,[1]BDD!45:454,5,0)</f>
        <v>JUAN SEBASTIAN NEIRA SARMIENTO</v>
      </c>
      <c r="C45" s="2" t="s">
        <v>14</v>
      </c>
      <c r="D45" s="2" t="str">
        <f>VLOOKUP(A45,[1]BDD!45:454,30,0)</f>
        <v>CUNDINAMARCA</v>
      </c>
      <c r="E45" s="2" t="str">
        <f>VLOOKUP(A45,[1]BDD!45:454,31,0)</f>
        <v>BOGOTÁ</v>
      </c>
      <c r="F45" s="2" t="str">
        <f>VLOOKUP(A45,[1]BDD!A44:CL412,85,0)</f>
        <v>ARQUITECTO</v>
      </c>
      <c r="G45" s="2" t="s">
        <v>102</v>
      </c>
      <c r="H45" s="1" t="str">
        <f>VLOOKUP(A45,[1]BDD!A44:CL412,8,0)</f>
        <v>PROFESIONAL</v>
      </c>
      <c r="I45" s="2" t="str">
        <f>VLOOKUP(A45,[1]BDD!45:454,44,0)</f>
        <v>GRUPO DE INFRAESTRUCTURA</v>
      </c>
      <c r="J45" s="2" t="str">
        <f>VLOOKUP(A45,[1]BDD!44:455,84,0)</f>
        <v>N/A@parquesnacionales.gov.co</v>
      </c>
      <c r="K45" s="2">
        <v>3532400</v>
      </c>
      <c r="L45" s="2" t="s">
        <v>16</v>
      </c>
      <c r="M45" s="2" t="str">
        <f>VLOOKUP(A45,[1]BDD!45:454,7,0)</f>
        <v>Prestar servicios profesionales de Arquitectura al Grupo de Infraestructura de la Subdirección Administrativa y Financiera, apoyando en la elaboración, verificación y ajustes de los diseños arquitectónicos que deben implementarse en los proyectos adelantados en las instalaciones a cargo de Parques Nacionales Naturales, dentro de la administración de las Áreas Protegidas del sistema de Parques Nacionales Naturales.</v>
      </c>
      <c r="N45" s="3">
        <f>VLOOKUP(A45,[1]BDD!45:454,21,0)</f>
        <v>71443394</v>
      </c>
      <c r="O45" s="4">
        <f>VLOOKUP(A45,[1]BDD!45:454,60,0)</f>
        <v>44963</v>
      </c>
      <c r="P45" s="4">
        <f>VLOOKUP(A45,[1]BDD!45:454,61,0)</f>
        <v>45290</v>
      </c>
    </row>
    <row r="46" spans="1:16" ht="12.75" x14ac:dyDescent="0.2">
      <c r="A46" s="2" t="s">
        <v>103</v>
      </c>
      <c r="B46" s="1" t="str">
        <f>VLOOKUP(A46,[1]BDD!46:455,5,0)</f>
        <v>MARTIN  CICUAMIA SUAREZ</v>
      </c>
      <c r="C46" s="2" t="s">
        <v>14</v>
      </c>
      <c r="D46" s="2" t="str">
        <f>VLOOKUP(A46,[1]BDD!46:455,30,0)</f>
        <v>CUNDINAMARCA</v>
      </c>
      <c r="E46" s="2" t="str">
        <f>VLOOKUP(A46,[1]BDD!46:455,31,0)</f>
        <v>BOGOTÁ</v>
      </c>
      <c r="F46" s="2" t="str">
        <f>VLOOKUP(A46,[1]BDD!A45:CL412,85,0)</f>
        <v>COMUNICADOR SOCIAL</v>
      </c>
      <c r="G46" s="2" t="s">
        <v>104</v>
      </c>
      <c r="H46" s="1" t="str">
        <f>VLOOKUP(A46,[1]BDD!A45:CL412,8,0)</f>
        <v>PROFESIONAL</v>
      </c>
      <c r="I46" s="2" t="str">
        <f>VLOOKUP(A46,[1]BDD!46:455,44,0)</f>
        <v>GRUPO DE COMUNICACIONES</v>
      </c>
      <c r="J46" s="2" t="str">
        <f>VLOOKUP(A46,[1]BDD!45:456,84,0)</f>
        <v>produccion.video@parquesnacionales.gov.co</v>
      </c>
      <c r="K46" s="2">
        <v>3532400</v>
      </c>
      <c r="L46" s="2" t="s">
        <v>16</v>
      </c>
      <c r="M46" s="2" t="str">
        <f>VLOOKUP(A46,[1]BDD!46:455,7,0)</f>
        <v>Prestar Servicios Profesionales en el Grupo de Comunicaciones en la preproducción, producción y postproducción de productos audiovisuales en el marco de la estrategia de comunicaciones, para el posicionamiento de Parques Nacionales Naturales de Colombia</v>
      </c>
      <c r="N46" s="3">
        <f>VLOOKUP(A46,[1]BDD!46:455,21,0)</f>
        <v>111137336</v>
      </c>
      <c r="O46" s="4">
        <f>VLOOKUP(A46,[1]BDD!46:455,60,0)</f>
        <v>44965</v>
      </c>
      <c r="P46" s="4">
        <f>VLOOKUP(A46,[1]BDD!46:455,61,0)</f>
        <v>45290</v>
      </c>
    </row>
    <row r="47" spans="1:16" ht="12.75" x14ac:dyDescent="0.2">
      <c r="A47" s="2" t="s">
        <v>105</v>
      </c>
      <c r="B47" s="1" t="str">
        <f>VLOOKUP(A47,[1]BDD!47:456,5,0)</f>
        <v>NEIL ARMSTRONG LOZANO FALLA</v>
      </c>
      <c r="C47" s="2" t="s">
        <v>14</v>
      </c>
      <c r="D47" s="2" t="str">
        <f>VLOOKUP(A47,[1]BDD!47:456,30,0)</f>
        <v>CUNDINAMARCA</v>
      </c>
      <c r="E47" s="2" t="str">
        <f>VLOOKUP(A47,[1]BDD!47:456,31,0)</f>
        <v>BOGOTÁ</v>
      </c>
      <c r="F47" s="2" t="str">
        <f>VLOOKUP(A47,[1]BDD!A46:CL412,85,0)</f>
        <v>ABOGADO</v>
      </c>
      <c r="G47" s="2" t="s">
        <v>106</v>
      </c>
      <c r="H47" s="1" t="str">
        <f>VLOOKUP(A47,[1]BDD!A46:CL412,8,0)</f>
        <v>PROFESIONAL</v>
      </c>
      <c r="I47" s="2" t="str">
        <f>VLOOKUP(A47,[1]BDD!47:456,44,0)</f>
        <v>OFICINA ASESORA JURIDICA</v>
      </c>
      <c r="J47" s="2" t="str">
        <f>VLOOKUP(A47,[1]BDD!46:457,84,0)</f>
        <v>neil.lozada@parquesnacionales.gov.co</v>
      </c>
      <c r="K47" s="2">
        <v>3532400</v>
      </c>
      <c r="L47" s="2" t="s">
        <v>16</v>
      </c>
      <c r="M47" s="2" t="str">
        <f>VLOOKUP(A47,[1]BDD!47:456,7,0)</f>
        <v>Prestar los servicios profesionales en la Oficina Asesora Jurídica de Parques Nacionales Naturales de Colombia para ejercer la defensa y representación judicial y extrajudicial y de derecho ambiental de la entidad en los procesos y asuntos en los cuales ésta sea parte.</v>
      </c>
      <c r="N47" s="3">
        <f>VLOOKUP(A47,[1]BDD!47:456,21,0)</f>
        <v>101750000</v>
      </c>
      <c r="O47" s="4">
        <f>VLOOKUP(A47,[1]BDD!47:456,60,0)</f>
        <v>44964</v>
      </c>
      <c r="P47" s="4">
        <f>VLOOKUP(A47,[1]BDD!47:456,61,0)</f>
        <v>45290</v>
      </c>
    </row>
    <row r="48" spans="1:16" ht="12.75" x14ac:dyDescent="0.2">
      <c r="A48" s="2" t="s">
        <v>107</v>
      </c>
      <c r="B48" s="1" t="str">
        <f>VLOOKUP(A48,[1]BDD!48:457,5,0)</f>
        <v>CAROLINA MATEUS GUTIERREZ</v>
      </c>
      <c r="C48" s="2" t="s">
        <v>14</v>
      </c>
      <c r="D48" s="2" t="str">
        <f>VLOOKUP(A48,[1]BDD!48:457,30,0)</f>
        <v>CUNDINAMARCA</v>
      </c>
      <c r="E48" s="2" t="str">
        <f>VLOOKUP(A48,[1]BDD!48:457,31,0)</f>
        <v>BOGOTÁ</v>
      </c>
      <c r="F48" s="2" t="str">
        <f>VLOOKUP(A48,[1]BDD!A47:CL412,85,0)</f>
        <v>BIOLOGA</v>
      </c>
      <c r="G48" s="2" t="s">
        <v>108</v>
      </c>
      <c r="H48" s="1" t="str">
        <f>VLOOKUP(A48,[1]BDD!A47:CL412,8,0)</f>
        <v>PROFESIONAL</v>
      </c>
      <c r="I48" s="2" t="str">
        <f>VLOOKUP(A48,[1]BDD!48:457,44,0)</f>
        <v>GRUPO DE TRÁMITES Y EVALUACIÓN AMBIENTAL</v>
      </c>
      <c r="J48" s="2" t="str">
        <f>VLOOKUP(A48,[1]BDD!47:458,84,0)</f>
        <v>carolina.mateus@parquesnacionales.gov.co</v>
      </c>
      <c r="K48" s="2">
        <v>3532400</v>
      </c>
      <c r="L48" s="2" t="s">
        <v>16</v>
      </c>
      <c r="M48" s="2" t="str">
        <f>VLOOKUP(A48,[1]BDD!48:457,7,0)</f>
        <v>Prestación de servicios profesionales para gestionar y apoyar el direccionamiento técnico del trámite de registro y seguimiento de Reservas Naturales de la Sociedad Civil, en el marco del proceso de Coordinación del SINAP.</v>
      </c>
      <c r="N48" s="3">
        <f>VLOOKUP(A48,[1]BDD!48:457,21,0)</f>
        <v>74582582</v>
      </c>
      <c r="O48" s="4">
        <f>VLOOKUP(A48,[1]BDD!48:457,60,0)</f>
        <v>44963</v>
      </c>
      <c r="P48" s="4">
        <f>VLOOKUP(A48,[1]BDD!48:457,61,0)</f>
        <v>45290</v>
      </c>
    </row>
    <row r="49" spans="1:16" ht="12.75" x14ac:dyDescent="0.2">
      <c r="A49" s="2" t="s">
        <v>109</v>
      </c>
      <c r="B49" s="1" t="str">
        <f>VLOOKUP(A49,[1]BDD!49:458,5,0)</f>
        <v>MAYCOLT GUILLERMO BUSTOS MALDONADO</v>
      </c>
      <c r="C49" s="2" t="s">
        <v>14</v>
      </c>
      <c r="D49" s="2" t="str">
        <f>VLOOKUP(A49,[1]BDD!49:458,30,0)</f>
        <v>CUNDINAMARCA</v>
      </c>
      <c r="E49" s="2" t="str">
        <f>VLOOKUP(A49,[1]BDD!49:458,31,0)</f>
        <v>BOGOTÁ</v>
      </c>
      <c r="F49" s="2" t="str">
        <f>VLOOKUP(A49,[1]BDD!A48:CL412,85,0)</f>
        <v>UNIVERSITARIO-CONTADURIA PUBLICA</v>
      </c>
      <c r="G49" s="2" t="s">
        <v>110</v>
      </c>
      <c r="H49" s="1" t="str">
        <f>VLOOKUP(A49,[1]BDD!A48:CL412,8,0)</f>
        <v>APOYO A LA GESTIÓN</v>
      </c>
      <c r="I49" s="2" t="str">
        <f>VLOOKUP(A49,[1]BDD!49:458,44,0)</f>
        <v>GRUPO DE PROCESOS CORPORATIVOS</v>
      </c>
      <c r="J49" s="2" t="str">
        <f>VLOOKUP(A49,[1]BDD!48:459,84,0)</f>
        <v>inventarios.central@parquesnacionales.gov.co</v>
      </c>
      <c r="K49" s="2">
        <v>3532400</v>
      </c>
      <c r="L49" s="2" t="s">
        <v>16</v>
      </c>
      <c r="M49" s="2" t="str">
        <f>VLOOKUP(A49,[1]BDD!49:458,7,0)</f>
        <v>Prestar servicios de apoyo al Grupo de Procesos Corporativos para apoyar el seguimiento administrativo y contable a los movimientos registrados en las cuentas de propiedad de Planta y Equipo, según la clasificación y naturaleza de los bienes a cargo del Nivel Central y territorial, para su consolidación y reportes en ejecución del proyecto de Fortalecimiento a la capacidad institucional de Parques Nacionales Naturales de Colombia.</v>
      </c>
      <c r="N49" s="3">
        <f>VLOOKUP(A49,[1]BDD!49:458,21,0)</f>
        <v>37388989</v>
      </c>
      <c r="O49" s="4">
        <f>VLOOKUP(A49,[1]BDD!49:458,60,0)</f>
        <v>44964</v>
      </c>
      <c r="P49" s="4">
        <f>VLOOKUP(A49,[1]BDD!49:458,61,0)</f>
        <v>45290</v>
      </c>
    </row>
    <row r="50" spans="1:16" ht="12.75" x14ac:dyDescent="0.2">
      <c r="A50" s="2" t="s">
        <v>111</v>
      </c>
      <c r="B50" s="1" t="str">
        <f>VLOOKUP(A50,[1]BDD!50:459,5,0)</f>
        <v>LUISA PATRICIA CORREDOR GIL</v>
      </c>
      <c r="C50" s="2" t="s">
        <v>14</v>
      </c>
      <c r="D50" s="2" t="str">
        <f>VLOOKUP(A50,[1]BDD!50:459,30,0)</f>
        <v>CUNDINAMARCA</v>
      </c>
      <c r="E50" s="2" t="str">
        <f>VLOOKUP(A50,[1]BDD!50:459,31,0)</f>
        <v>BOGOTÁ</v>
      </c>
      <c r="F50" s="2" t="str">
        <f>VLOOKUP(A50,[1]BDD!A49:CL412,85,0)</f>
        <v>INGENIERA FORESTAL</v>
      </c>
      <c r="G50" s="2" t="s">
        <v>112</v>
      </c>
      <c r="H50" s="1" t="str">
        <f>VLOOKUP(A50,[1]BDD!A49:CL412,8,0)</f>
        <v>PROFESIONAL</v>
      </c>
      <c r="I50" s="2" t="str">
        <f>VLOOKUP(A50,[1]BDD!50:459,44,0)</f>
        <v>GRUPO DE GESTIÓN DEL CONOCIMIENTO E INNOVACIÓN</v>
      </c>
      <c r="J50" s="2" t="str">
        <f>VLOOKUP(A50,[1]BDD!49:460,84,0)</f>
        <v>luisa.corredor@parquesnacionales.gov.co</v>
      </c>
      <c r="K50" s="2">
        <v>3532400</v>
      </c>
      <c r="L50" s="2" t="s">
        <v>16</v>
      </c>
      <c r="M50" s="2" t="str">
        <f>VLOOKUP(A50,[1]BDD!50:459,7,0)</f>
        <v>Prestación de servicios profesionales para la orientación técnica de la conceptualización, diseño e implementación del sistema de información misional de Parques Nacionales Naturales.</v>
      </c>
      <c r="N50" s="3">
        <f>VLOOKUP(A50,[1]BDD!50:459,21,0)</f>
        <v>99815652</v>
      </c>
      <c r="O50" s="4">
        <f>VLOOKUP(A50,[1]BDD!50:459,60,0)</f>
        <v>44965</v>
      </c>
      <c r="P50" s="4">
        <f>VLOOKUP(A50,[1]BDD!50:459,61,0)</f>
        <v>45290</v>
      </c>
    </row>
    <row r="51" spans="1:16" ht="12.75" x14ac:dyDescent="0.2">
      <c r="A51" s="2" t="s">
        <v>113</v>
      </c>
      <c r="B51" s="1" t="str">
        <f>VLOOKUP(A51,[1]BDD!51:460,5,0)</f>
        <v>HERNAN YECID BARBOSA CARMARGO</v>
      </c>
      <c r="C51" s="2" t="s">
        <v>14</v>
      </c>
      <c r="D51" s="2" t="str">
        <f>VLOOKUP(A51,[1]BDD!51:460,30,0)</f>
        <v>CUNDINAMARCA</v>
      </c>
      <c r="E51" s="2" t="str">
        <f>VLOOKUP(A51,[1]BDD!51:460,31,0)</f>
        <v>BOGOTÁ</v>
      </c>
      <c r="F51" s="2" t="str">
        <f>VLOOKUP(A51,[1]BDD!A50:CL412,85,0)</f>
        <v>INGENIERO FORESTAL</v>
      </c>
      <c r="G51" s="2" t="s">
        <v>114</v>
      </c>
      <c r="H51" s="1" t="str">
        <f>VLOOKUP(A51,[1]BDD!A50:CL412,8,0)</f>
        <v>PROFESIONAL</v>
      </c>
      <c r="I51" s="2" t="str">
        <f>VLOOKUP(A51,[1]BDD!51:460,44,0)</f>
        <v>GRUPO DE GESTIÓN E INTEGRACIÓN DEL SINAP</v>
      </c>
      <c r="J51" s="2" t="str">
        <f>VLOOKUP(A51,[1]BDD!50:461,84,0)</f>
        <v>hernan.barbosa@parquesnacionales.gov.co</v>
      </c>
      <c r="K51" s="2">
        <v>3532400</v>
      </c>
      <c r="L51" s="2" t="s">
        <v>16</v>
      </c>
      <c r="M51" s="2" t="str">
        <f>VLOOKUP(A51,[1]BDD!51:460,7,0)</f>
        <v>Prestación de servicios profesionales para asesorar a la SGM en el desarrollo de los procesos de declaratoria y ampliación de áreas protegidas del ámbito nacional liderados por Parques Nacionales Naturales de Colombia, así como orientar el desarrollo del objetivo 1 del Conpes 4050, en especial las líneas estratégicas 1, 2 y 3.</v>
      </c>
      <c r="N51" s="3">
        <f>VLOOKUP(A51,[1]BDD!51:460,21,0)</f>
        <v>99815652</v>
      </c>
      <c r="O51" s="4">
        <f>VLOOKUP(A51,[1]BDD!51:460,60,0)</f>
        <v>44964</v>
      </c>
      <c r="P51" s="4">
        <f>VLOOKUP(A51,[1]BDD!51:460,61,0)</f>
        <v>45290</v>
      </c>
    </row>
    <row r="52" spans="1:16" ht="12.75" x14ac:dyDescent="0.2">
      <c r="A52" s="2" t="s">
        <v>115</v>
      </c>
      <c r="B52" s="1" t="str">
        <f>VLOOKUP(A52,[1]BDD!52:461,5,0)</f>
        <v>CAMILO ERNESTO ERAZO OBANDO</v>
      </c>
      <c r="C52" s="2" t="s">
        <v>14</v>
      </c>
      <c r="D52" s="2" t="str">
        <f>VLOOKUP(A52,[1]BDD!52:461,30,0)</f>
        <v>CUNDINAMARCA</v>
      </c>
      <c r="E52" s="2" t="str">
        <f>VLOOKUP(A52,[1]BDD!52:461,31,0)</f>
        <v>BOGOTÁ</v>
      </c>
      <c r="F52" s="2" t="str">
        <f>VLOOKUP(A52,[1]BDD!A51:CL412,85,0)</f>
        <v>INGENIERO AGROFORESTAL</v>
      </c>
      <c r="G52" s="2" t="s">
        <v>116</v>
      </c>
      <c r="H52" s="1" t="str">
        <f>VLOOKUP(A52,[1]BDD!A51:CL412,8,0)</f>
        <v>PROFESIONAL</v>
      </c>
      <c r="I52" s="2" t="str">
        <f>VLOOKUP(A52,[1]BDD!52:461,44,0)</f>
        <v>GRUPO DE PLANEACIÓN Y MANEJO</v>
      </c>
      <c r="J52" s="2" t="str">
        <f>VLOOKUP(A52,[1]BDD!51:462,84,0)</f>
        <v>camilo.erazo@parquesnacionales.gov.co</v>
      </c>
      <c r="K52" s="2">
        <v>3532400</v>
      </c>
      <c r="L52" s="2" t="s">
        <v>16</v>
      </c>
      <c r="M52" s="2" t="str">
        <f>VLOOKUP(A52,[1]BDD!52:461,7,0)</f>
        <v>Prestación de servicios profesionales para orientar y fortalecer los procesos de relacionamiento y construcción de arreglos de gobernanza a través de la participación y suscripción de acuerdos de conservación con actores sociales y comunitarios en las áreas protegidas en las escalas nacional, regional y local dentro de la misionalidad de Parques Nacionales Naturales de Colombia</v>
      </c>
      <c r="N52" s="3">
        <f>VLOOKUP(A52,[1]BDD!52:461,21,0)</f>
        <v>99815652</v>
      </c>
      <c r="O52" s="4">
        <f>VLOOKUP(A52,[1]BDD!52:461,60,0)</f>
        <v>44964</v>
      </c>
      <c r="P52" s="4">
        <f>VLOOKUP(A52,[1]BDD!52:461,61,0)</f>
        <v>45290</v>
      </c>
    </row>
    <row r="53" spans="1:16" ht="12.75" x14ac:dyDescent="0.2">
      <c r="A53" s="2" t="s">
        <v>117</v>
      </c>
      <c r="B53" s="1" t="str">
        <f>VLOOKUP(A53,[1]BDD!53:462,5,0)</f>
        <v>HEIMUNTH ALEXANDER DUARTE CUBILLOS</v>
      </c>
      <c r="C53" s="2" t="s">
        <v>14</v>
      </c>
      <c r="D53" s="2" t="str">
        <f>VLOOKUP(A53,[1]BDD!53:462,30,0)</f>
        <v>CUNDINAMARCA</v>
      </c>
      <c r="E53" s="2" t="str">
        <f>VLOOKUP(A53,[1]BDD!53:462,31,0)</f>
        <v>FUSAGASUGA</v>
      </c>
      <c r="F53" s="2" t="str">
        <f>VLOOKUP(A53,[1]BDD!A52:CL412,85,0)</f>
        <v>INGENIERO AGRONOMO</v>
      </c>
      <c r="G53" s="2" t="s">
        <v>118</v>
      </c>
      <c r="H53" s="1" t="str">
        <f>VLOOKUP(A53,[1]BDD!A52:CL412,8,0)</f>
        <v>PROFESIONAL</v>
      </c>
      <c r="I53" s="2" t="str">
        <f>VLOOKUP(A53,[1]BDD!53:462,44,0)</f>
        <v>GRUPO DE PLANEACIÓN Y MANEJO</v>
      </c>
      <c r="J53" s="2" t="str">
        <f>VLOOKUP(A53,[1]BDD!52:463,84,0)</f>
        <v>heimunth.duarte@parquesnacionales.gov.co</v>
      </c>
      <c r="K53" s="2">
        <v>3532400</v>
      </c>
      <c r="L53" s="2" t="s">
        <v>16</v>
      </c>
      <c r="M53" s="2" t="str">
        <f>VLOOKUP(A53,[1]BDD!53:462,7,0)</f>
        <v>Prestación de servicios profesionales para el desarrollo de espacios de diálogo con las comunidades y organizaciones campesinas en las áreas administradas por Parques Nacionales Naturales de Colombia, con énfasis en la gestión de conflictos territoriales por cultivos ilícitos y tenencia de la tierra.</v>
      </c>
      <c r="N53" s="3">
        <f>VLOOKUP(A53,[1]BDD!53:462,21,0)</f>
        <v>83285292</v>
      </c>
      <c r="O53" s="4">
        <f>VLOOKUP(A53,[1]BDD!53:462,60,0)</f>
        <v>44965</v>
      </c>
      <c r="P53" s="4">
        <f>VLOOKUP(A53,[1]BDD!53:462,61,0)</f>
        <v>45290</v>
      </c>
    </row>
    <row r="54" spans="1:16" ht="12.75" x14ac:dyDescent="0.2">
      <c r="A54" s="2" t="s">
        <v>119</v>
      </c>
      <c r="B54" s="1" t="str">
        <f>VLOOKUP(A54,[1]BDD!54:463,5,0)</f>
        <v>DIEGO ALEXANDER ARIAS VARGAS</v>
      </c>
      <c r="C54" s="2" t="s">
        <v>14</v>
      </c>
      <c r="D54" s="2" t="str">
        <f>VLOOKUP(A54,[1]BDD!54:463,30,0)</f>
        <v>CUNDINAMARCA</v>
      </c>
      <c r="E54" s="2" t="str">
        <f>VLOOKUP(A54,[1]BDD!54:463,31,0)</f>
        <v>BOGOTÁ</v>
      </c>
      <c r="F54" s="2" t="str">
        <f>VLOOKUP(A54,[1]BDD!A53:CL412,85,0)</f>
        <v>INGENIERO TOPOGRAFO</v>
      </c>
      <c r="G54" s="2" t="s">
        <v>120</v>
      </c>
      <c r="H54" s="1" t="str">
        <f>VLOOKUP(A54,[1]BDD!A53:CL412,8,0)</f>
        <v>PROFESIONAL</v>
      </c>
      <c r="I54" s="2" t="str">
        <f>VLOOKUP(A54,[1]BDD!54:463,44,0)</f>
        <v>GRUPO DE GESTIÓN DEL CONOCIMIENTO E INNOVACIÓN</v>
      </c>
      <c r="J54" s="2" t="str">
        <f>VLOOKUP(A54,[1]BDD!53:464,84,0)</f>
        <v>diego.arias@parquesnacionales.gov.co</v>
      </c>
      <c r="K54" s="2">
        <v>3532400</v>
      </c>
      <c r="L54" s="2" t="s">
        <v>16</v>
      </c>
      <c r="M54" s="2" t="str">
        <f>VLOOKUP(A54,[1]BDD!54:463,7,0)</f>
        <v>Prestación de servicios profesionales para generar y aplicar los documentos de lineamientos metodológicos y operativos para los procesos de límites y uso de aeronaves no tripuladas (UAS - drones).</v>
      </c>
      <c r="N54" s="3">
        <f>VLOOKUP(A54,[1]BDD!54:463,21,0)</f>
        <v>71443394</v>
      </c>
      <c r="O54" s="4">
        <f>VLOOKUP(A54,[1]BDD!54:463,60,0)</f>
        <v>44965</v>
      </c>
      <c r="P54" s="4">
        <f>VLOOKUP(A54,[1]BDD!54:463,61,0)</f>
        <v>45290</v>
      </c>
    </row>
    <row r="55" spans="1:16" ht="12.75" x14ac:dyDescent="0.2">
      <c r="A55" s="2" t="s">
        <v>121</v>
      </c>
      <c r="B55" s="1" t="str">
        <f>VLOOKUP(A55,[1]BDD!55:464,5,0)</f>
        <v>EMMA MARGARITA ROIS MUNOZ</v>
      </c>
      <c r="C55" s="2" t="s">
        <v>14</v>
      </c>
      <c r="D55" s="2" t="str">
        <f>VLOOKUP(A55,[1]BDD!55:464,30,0)</f>
        <v>MAGDALENA</v>
      </c>
      <c r="E55" s="2" t="str">
        <f>VLOOKUP(A55,[1]BDD!55:464,31,0)</f>
        <v>SANTA MARTA</v>
      </c>
      <c r="F55" s="2" t="str">
        <f>VLOOKUP(A55,[1]BDD!A54:CL412,85,0)</f>
        <v>ABOGADA</v>
      </c>
      <c r="G55" s="2" t="s">
        <v>122</v>
      </c>
      <c r="H55" s="1" t="str">
        <f>VLOOKUP(A55,[1]BDD!A54:CL412,8,0)</f>
        <v>PROFESIONAL</v>
      </c>
      <c r="I55" s="2" t="str">
        <f>VLOOKUP(A55,[1]BDD!55:464,44,0)</f>
        <v>GRUPO DE GESTIÓN E INTEGRACIÓN DEL SINAP</v>
      </c>
      <c r="J55" s="2" t="str">
        <f>VLOOKUP(A55,[1]BDD!54:465,84,0)</f>
        <v>emma.rois@parquesnacionales.gov.co</v>
      </c>
      <c r="K55" s="2">
        <v>3532400</v>
      </c>
      <c r="L55" s="2" t="s">
        <v>16</v>
      </c>
      <c r="M55" s="2" t="str">
        <f>VLOOKUP(A55,[1]BDD!55:464,7,0)</f>
        <v>Prestar servicios profesionales, en materia jurídica a la Subdirección de Gestión y Manejo en la estructuración, acompañamiento y desarrollo de los diferentes procesos, convenios y proyectos relacionados con la administración y manejo de las áreas protegidas.</v>
      </c>
      <c r="N55" s="3">
        <f>VLOOKUP(A55,[1]BDD!55:464,21,0)</f>
        <v>83543141</v>
      </c>
      <c r="O55" s="4">
        <f>VLOOKUP(A55,[1]BDD!55:464,60,0)</f>
        <v>44965</v>
      </c>
      <c r="P55" s="4">
        <f>VLOOKUP(A55,[1]BDD!55:464,61,0)</f>
        <v>45290</v>
      </c>
    </row>
    <row r="56" spans="1:16" ht="12.75" x14ac:dyDescent="0.2">
      <c r="A56" s="2" t="s">
        <v>123</v>
      </c>
      <c r="B56" s="1" t="str">
        <f>VLOOKUP(A56,[1]BDD!56:465,5,0)</f>
        <v>JOSE AGUSTIN LOPEZ CHAPARRO</v>
      </c>
      <c r="C56" s="2" t="s">
        <v>14</v>
      </c>
      <c r="D56" s="2" t="str">
        <f>VLOOKUP(A56,[1]BDD!56:465,30,0)</f>
        <v>CUNDINAMARCA</v>
      </c>
      <c r="E56" s="2" t="str">
        <f>VLOOKUP(A56,[1]BDD!56:465,31,0)</f>
        <v>BOGOTÁ</v>
      </c>
      <c r="F56" s="2" t="str">
        <f>VLOOKUP(A56,[1]BDD!A55:CL412,85,0)</f>
        <v>BIOLOGO</v>
      </c>
      <c r="G56" s="2" t="s">
        <v>124</v>
      </c>
      <c r="H56" s="1" t="str">
        <f>VLOOKUP(A56,[1]BDD!A55:CL412,8,0)</f>
        <v>PROFESIONAL</v>
      </c>
      <c r="I56" s="2" t="str">
        <f>VLOOKUP(A56,[1]BDD!56:465,44,0)</f>
        <v>GRUPO DE TRÁMITES Y EVALUACIÓN AMBIENTAL</v>
      </c>
      <c r="J56" s="2" t="str">
        <f>VLOOKUP(A56,[1]BDD!55:466,84,0)</f>
        <v>seguimiento.gtea@parquesnacionales.gov.co</v>
      </c>
      <c r="K56" s="2">
        <v>3532400</v>
      </c>
      <c r="L56" s="2" t="s">
        <v>16</v>
      </c>
      <c r="M56" s="2" t="str">
        <f>VLOOKUP(A56,[1]BDD!56:465,7,0)</f>
        <v>Prestación de servicios profesionales para impulso y seguimiento a trámites ambientales de competencia de la Subdirección de Gestión y Manejo de Áreas Protegidas, como apoyo a los procesos de Autoridad Ambiental y Coordinación del SINAP.</v>
      </c>
      <c r="N56" s="3">
        <f>VLOOKUP(A56,[1]BDD!56:465,21,0)</f>
        <v>46208178</v>
      </c>
      <c r="O56" s="4">
        <f>VLOOKUP(A56,[1]BDD!56:465,60,0)</f>
        <v>44965</v>
      </c>
      <c r="P56" s="4">
        <f>VLOOKUP(A56,[1]BDD!56:465,61,0)</f>
        <v>45290</v>
      </c>
    </row>
    <row r="57" spans="1:16" ht="12.75" x14ac:dyDescent="0.2">
      <c r="A57" s="2" t="s">
        <v>125</v>
      </c>
      <c r="B57" s="1" t="str">
        <f>VLOOKUP(A57,[1]BDD!57:466,5,0)</f>
        <v>JOSE EBERT BONILLA OLAYA</v>
      </c>
      <c r="C57" s="2" t="s">
        <v>14</v>
      </c>
      <c r="D57" s="2" t="str">
        <f>VLOOKUP(A57,[1]BDD!57:466,30,0)</f>
        <v>CUNDINAMARCA</v>
      </c>
      <c r="E57" s="2" t="str">
        <f>VLOOKUP(A57,[1]BDD!57:466,31,0)</f>
        <v>BOGOTÁ</v>
      </c>
      <c r="F57" s="2" t="str">
        <f>VLOOKUP(A57,[1]BDD!A56:CL413,85,0)</f>
        <v>INGENIERO SISTEMAS</v>
      </c>
      <c r="G57" s="2" t="s">
        <v>126</v>
      </c>
      <c r="H57" s="1" t="str">
        <f>VLOOKUP(A57,[1]BDD!A56:CL413,8,0)</f>
        <v>PROFESIONAL</v>
      </c>
      <c r="I57" s="2" t="str">
        <f>VLOOKUP(A57,[1]BDD!57:466,44,0)</f>
        <v xml:space="preserve">OFICINA ASESORA DE PLANEACIÓN </v>
      </c>
      <c r="J57" s="2" t="str">
        <f>VLOOKUP(A57,[1]BDD!56:467,84,0)</f>
        <v>jose.bonilla@parquesnacionales.gov.co</v>
      </c>
      <c r="K57" s="2">
        <v>3532400</v>
      </c>
      <c r="L57" s="2" t="s">
        <v>16</v>
      </c>
      <c r="M57" s="2" t="str">
        <f>VLOOKUP(A57,[1]BDD!57:466,7,0)</f>
        <v>Prestar servicios profesionales a la Oficina Asesora de Planeación en la formulación, ejecución y seguimiento del Plan Estratégico de Tecnologías de información y comunicaciones y en general en la estrategia de innovación y gestión del conocimiento de Parques Nacionales Naturales de Colombia.</v>
      </c>
      <c r="N57" s="3">
        <f>VLOOKUP(A57,[1]BDD!57:466,21,0)</f>
        <v>107999992</v>
      </c>
      <c r="O57" s="4">
        <f>VLOOKUP(A57,[1]BDD!57:466,60,0)</f>
        <v>44966</v>
      </c>
      <c r="P57" s="4">
        <f>VLOOKUP(A57,[1]BDD!57:466,61,0)</f>
        <v>45084</v>
      </c>
    </row>
    <row r="58" spans="1:16" ht="12.75" x14ac:dyDescent="0.2">
      <c r="A58" s="2" t="s">
        <v>127</v>
      </c>
      <c r="B58" s="1" t="str">
        <f>VLOOKUP(A58,[1]BDD!58:467,5,0)</f>
        <v>INGRY JOHANA POVEDA AVILA</v>
      </c>
      <c r="C58" s="2" t="s">
        <v>14</v>
      </c>
      <c r="D58" s="2" t="str">
        <f>VLOOKUP(A58,[1]BDD!58:467,30,0)</f>
        <v>CUNDINAMARCA</v>
      </c>
      <c r="E58" s="2" t="str">
        <f>VLOOKUP(A58,[1]BDD!58:467,31,0)</f>
        <v>BOGOTÁ</v>
      </c>
      <c r="F58" s="2" t="str">
        <f>VLOOKUP(A58,[1]BDD!A57:CL414,85,0)</f>
        <v>ZOOCTENISTA</v>
      </c>
      <c r="G58" s="2" t="s">
        <v>128</v>
      </c>
      <c r="H58" s="1" t="str">
        <f>VLOOKUP(A58,[1]BDD!A57:CL414,8,0)</f>
        <v>PROFESIONAL</v>
      </c>
      <c r="I58" s="2" t="str">
        <f>VLOOKUP(A58,[1]BDD!58:467,44,0)</f>
        <v>GRUPO DE GESTIÓN E INTEGRACIÓN DEL SINAP</v>
      </c>
      <c r="J58" s="2" t="str">
        <f>VLOOKUP(A58,[1]BDD!57:468,84,0)</f>
        <v>nuevasareas.central@parquesnacionales.gov.co</v>
      </c>
      <c r="K58" s="2">
        <v>3532400</v>
      </c>
      <c r="L58" s="2" t="s">
        <v>16</v>
      </c>
      <c r="M58" s="2" t="str">
        <f>VLOOKUP(A58,[1]BDD!58:467,7,0)</f>
        <v>Prestación de servicios profesionales para formular, hacer seguimiento, evaluar y reportar los proyectos y convenios que permitan implementar la ruta declaratoria en cada uno de los procesos de nuevas áreas protegidas y ampliaciones liderados por Parques Nacionales Naturales de Colombia, así como contribuir con el diligenciamiento de reportes en la plataforma Sisconpes.</v>
      </c>
      <c r="N58" s="3">
        <f>VLOOKUP(A58,[1]BDD!58:467,21,0)</f>
        <v>74353097</v>
      </c>
      <c r="O58" s="4">
        <f>VLOOKUP(A58,[1]BDD!58:467,60,0)</f>
        <v>44965</v>
      </c>
      <c r="P58" s="4">
        <f>VLOOKUP(A58,[1]BDD!58:467,61,0)</f>
        <v>45290</v>
      </c>
    </row>
    <row r="59" spans="1:16" ht="12.75" x14ac:dyDescent="0.2">
      <c r="A59" s="2" t="s">
        <v>129</v>
      </c>
      <c r="B59" s="1" t="str">
        <f>VLOOKUP(A59,[1]BDD!59:468,5,0)</f>
        <v>MIGUEL ÁNGEL RICO RAMÍREZ</v>
      </c>
      <c r="C59" s="2" t="s">
        <v>14</v>
      </c>
      <c r="D59" s="2" t="str">
        <f>VLOOKUP(A59,[1]BDD!59:468,30,0)</f>
        <v>CUNDINAMARCA</v>
      </c>
      <c r="E59" s="2" t="str">
        <f>VLOOKUP(A59,[1]BDD!59:468,31,0)</f>
        <v>BOGOTÁ</v>
      </c>
      <c r="F59" s="2" t="str">
        <f>VLOOKUP(A59,[1]BDD!A58:CL415,85,0)</f>
        <v>COMUNICADOR SOCIAL</v>
      </c>
      <c r="G59" s="2" t="s">
        <v>130</v>
      </c>
      <c r="H59" s="1" t="str">
        <f>VLOOKUP(A59,[1]BDD!A58:CL415,8,0)</f>
        <v>PROFESIONAL</v>
      </c>
      <c r="I59" s="2" t="str">
        <f>VLOOKUP(A59,[1]BDD!59:468,44,0)</f>
        <v>GRUPO DE ATENCIÓN AL CIUDADANO</v>
      </c>
      <c r="J59" s="2" t="str">
        <f>VLOOKUP(A59,[1]BDD!58:469,84,0)</f>
        <v>miguel.rico@parquesnacionales.gov.co</v>
      </c>
      <c r="K59" s="2">
        <v>3532400</v>
      </c>
      <c r="L59" s="2" t="s">
        <v>16</v>
      </c>
      <c r="M59" s="2" t="str">
        <f>VLOOKUP(A59,[1]BDD!59:468,7,0)</f>
        <v>Prestar servicios profesionales como apoyo al Grupo de Atención al Ciudadano GAU en la implementación de las normas y políticas relacionadas con la estrategia de servicio al ciudadano de Parques Nacionales Naturales de Colombia, en virtud del proyecto de Fortalecimiento a la capacidad institucional.</v>
      </c>
      <c r="N59" s="3">
        <f>VLOOKUP(A59,[1]BDD!59:468,21,0)</f>
        <v>21085908</v>
      </c>
      <c r="O59" s="4">
        <f>VLOOKUP(A59,[1]BDD!59:468,60,0)</f>
        <v>44965</v>
      </c>
      <c r="P59" s="4">
        <f>VLOOKUP(A59,[1]BDD!59:468,61,0)</f>
        <v>45084</v>
      </c>
    </row>
    <row r="60" spans="1:16" ht="12.75" x14ac:dyDescent="0.2">
      <c r="A60" s="2" t="s">
        <v>131</v>
      </c>
      <c r="B60" s="1" t="str">
        <f>VLOOKUP(A60,[1]BDD!60:469,5,0)</f>
        <v>CRISTIAN LEONARDO ELIZALDE ELIZALDE</v>
      </c>
      <c r="C60" s="2" t="s">
        <v>14</v>
      </c>
      <c r="D60" s="2" t="str">
        <f>VLOOKUP(A60,[1]BDD!60:469,30,0)</f>
        <v>CUNDINAMARCA</v>
      </c>
      <c r="E60" s="2" t="str">
        <f>VLOOKUP(A60,[1]BDD!60:469,31,0)</f>
        <v>VIOTÁ</v>
      </c>
      <c r="F60" s="2" t="str">
        <f>VLOOKUP(A60,[1]BDD!A59:CL416,85,0)</f>
        <v>INGENIERO TOPOGRAFICO</v>
      </c>
      <c r="G60" s="2" t="s">
        <v>132</v>
      </c>
      <c r="H60" s="1" t="str">
        <f>VLOOKUP(A60,[1]BDD!A59:CL416,8,0)</f>
        <v>PROFESIONAL</v>
      </c>
      <c r="I60" s="2" t="str">
        <f>VLOOKUP(A60,[1]BDD!60:469,44,0)</f>
        <v>GRUPO DE GESTIÓN DEL CONOCIMIENTO E INNOVACIÓN</v>
      </c>
      <c r="J60" s="2" t="str">
        <f>VLOOKUP(A60,[1]BDD!59:470,84,0)</f>
        <v>gestioncatastro.ggci@parquesnacionales.gov.co</v>
      </c>
      <c r="K60" s="2">
        <v>3532400</v>
      </c>
      <c r="L60" s="2" t="s">
        <v>16</v>
      </c>
      <c r="M60" s="2" t="str">
        <f>VLOOKUP(A60,[1]BDD!60:469,7,0)</f>
        <v>Prestación de servicios profesionales para la administración y gestión de las herramientas del componente predial y catastral de la entidad</v>
      </c>
      <c r="N60" s="3">
        <f>VLOOKUP(A60,[1]BDD!60:469,21,0)</f>
        <v>55174793</v>
      </c>
      <c r="O60" s="4">
        <f>VLOOKUP(A60,[1]BDD!60:469,60,0)</f>
        <v>44966</v>
      </c>
      <c r="P60" s="4">
        <f>VLOOKUP(A60,[1]BDD!60:469,61,0)</f>
        <v>45282</v>
      </c>
    </row>
    <row r="61" spans="1:16" ht="12.75" x14ac:dyDescent="0.2">
      <c r="A61" s="2" t="s">
        <v>133</v>
      </c>
      <c r="B61" s="1" t="str">
        <f>VLOOKUP(A61,[1]BDD!61:470,5,0)</f>
        <v>HECTOR HERNAN RAMOS AREVALO</v>
      </c>
      <c r="C61" s="2" t="s">
        <v>14</v>
      </c>
      <c r="D61" s="2" t="str">
        <f>VLOOKUP(A61,[1]BDD!61:470,30,0)</f>
        <v>CUNDINAMARCA</v>
      </c>
      <c r="E61" s="2" t="str">
        <f>VLOOKUP(A61,[1]BDD!61:470,31,0)</f>
        <v>BOGOTÁ</v>
      </c>
      <c r="F61" s="2" t="str">
        <f>VLOOKUP(A61,[1]BDD!A60:CL417,85,0)</f>
        <v>ABOGADO</v>
      </c>
      <c r="G61" s="2" t="s">
        <v>134</v>
      </c>
      <c r="H61" s="1" t="str">
        <f>VLOOKUP(A61,[1]BDD!A60:CL417,8,0)</f>
        <v>PROFESIONAL</v>
      </c>
      <c r="I61" s="2" t="str">
        <f>VLOOKUP(A61,[1]BDD!61:470,44,0)</f>
        <v>GRUPO DE TRÁMITES Y EVALUACIÓN AMBIENTAL</v>
      </c>
      <c r="J61" s="2" t="str">
        <f>VLOOKUP(A61,[1]BDD!60:471,84,0)</f>
        <v>sancionatorios.gtea@parquesnacionales.gov.co</v>
      </c>
      <c r="K61" s="2">
        <v>3532400</v>
      </c>
      <c r="L61" s="2" t="s">
        <v>16</v>
      </c>
      <c r="M61" s="2" t="str">
        <f>VLOOKUP(A61,[1]BDD!61:470,7,0)</f>
        <v>Prestación de servicios profesionales jurídicos para la gestión de los expedientes sancionatorios en segunda instancia, de conformidad con lo estipulado en la normativa vigente en la materia, como apoyo al proceso de Autoridad Ambiental.</v>
      </c>
      <c r="N61" s="3">
        <f>VLOOKUP(A61,[1]BDD!61:470,21,0)</f>
        <v>63087270</v>
      </c>
      <c r="O61" s="4">
        <f>VLOOKUP(A61,[1]BDD!61:470,60,0)</f>
        <v>44966</v>
      </c>
      <c r="P61" s="4">
        <f>VLOOKUP(A61,[1]BDD!61:470,61,0)</f>
        <v>45290</v>
      </c>
    </row>
    <row r="62" spans="1:16" ht="12.75" x14ac:dyDescent="0.2">
      <c r="A62" s="2" t="s">
        <v>135</v>
      </c>
      <c r="B62" s="1" t="str">
        <f>VLOOKUP(A62,[1]BDD!62:471,5,0)</f>
        <v>PAMELA MEIRELES GUERRERO</v>
      </c>
      <c r="C62" s="2" t="s">
        <v>14</v>
      </c>
      <c r="D62" s="2" t="str">
        <f>VLOOKUP(A62,[1]BDD!62:471,30,0)</f>
        <v>BRASIL</v>
      </c>
      <c r="E62" s="2" t="str">
        <f>VLOOKUP(A62,[1]BDD!62:471,31,0)</f>
        <v>N-A</v>
      </c>
      <c r="F62" s="2" t="str">
        <f>VLOOKUP(A62,[1]BDD!A61:CL418,85,0)</f>
        <v>ABOGADA</v>
      </c>
      <c r="G62" s="2" t="s">
        <v>136</v>
      </c>
      <c r="H62" s="1" t="str">
        <f>VLOOKUP(A62,[1]BDD!A61:CL418,8,0)</f>
        <v>PROFESIONAL</v>
      </c>
      <c r="I62" s="2" t="str">
        <f>VLOOKUP(A62,[1]BDD!62:471,44,0)</f>
        <v>GRUPO DE TRÁMITES Y EVALUACIÓN AMBIENTAL</v>
      </c>
      <c r="J62" s="2" t="str">
        <f>VLOOKUP(A62,[1]BDD!61:472,84,0)</f>
        <v>abogada.gtea@parquesnacionales.gov.co</v>
      </c>
      <c r="K62" s="2">
        <v>3532400</v>
      </c>
      <c r="L62" s="2" t="s">
        <v>16</v>
      </c>
      <c r="M62" s="2" t="str">
        <f>VLOOKUP(A62,[1]BDD!62:471,7,0)</f>
        <v>Prestación de servicios en el área jurídica, para apoyar la verificación y documentación de las solicitudes de RNSC y otras actuaciones jurídicas relacionadas con los trámites ambientales, en el marco de las competencias de Parques Nacionales Naturales.</v>
      </c>
      <c r="N62" s="3">
        <f>VLOOKUP(A62,[1]BDD!62:471,21,0)</f>
        <v>55350498</v>
      </c>
      <c r="O62" s="4">
        <f>VLOOKUP(A62,[1]BDD!62:471,60,0)</f>
        <v>44970</v>
      </c>
      <c r="P62" s="4">
        <f>VLOOKUP(A62,[1]BDD!62:471,61,0)</f>
        <v>45283</v>
      </c>
    </row>
    <row r="63" spans="1:16" ht="12.75" x14ac:dyDescent="0.2">
      <c r="A63" s="2" t="s">
        <v>137</v>
      </c>
      <c r="B63" s="1" t="str">
        <f>VLOOKUP(A63,[1]BDD!63:472,5,0)</f>
        <v>ROCIO ANDREA BARRERO RAMIREZ</v>
      </c>
      <c r="C63" s="2" t="s">
        <v>14</v>
      </c>
      <c r="D63" s="2" t="str">
        <f>VLOOKUP(A63,[1]BDD!63:472,30,0)</f>
        <v>CUNDINAMARCA</v>
      </c>
      <c r="E63" s="2" t="str">
        <f>VLOOKUP(A63,[1]BDD!63:472,31,0)</f>
        <v>BOGOTÁ</v>
      </c>
      <c r="F63" s="2" t="str">
        <f>VLOOKUP(A63,[1]BDD!A62:CL419,85,0)</f>
        <v>ECONOMISTA</v>
      </c>
      <c r="G63" s="2" t="s">
        <v>138</v>
      </c>
      <c r="H63" s="1" t="str">
        <f>VLOOKUP(A63,[1]BDD!A62:CL419,8,0)</f>
        <v>PROFESIONAL</v>
      </c>
      <c r="I63" s="2" t="str">
        <f>VLOOKUP(A63,[1]BDD!63:472,44,0)</f>
        <v>SUBDIRECCIÓN DE GESTIÓN Y MANEJO Y ÁREAS PROTEGIDAS</v>
      </c>
      <c r="J63" s="2" t="str">
        <f>VLOOKUP(A63,[1]BDD!62:473,84,0)</f>
        <v>andrea.barrero@parquesnacionales.gov.co</v>
      </c>
      <c r="K63" s="2">
        <v>3532400</v>
      </c>
      <c r="L63" s="2" t="s">
        <v>16</v>
      </c>
      <c r="M63" s="2" t="str">
        <f>VLOOKUP(A63,[1]BDD!63:472,7,0)</f>
        <v>Prestación de servicios profesionales para orientar y acompañar desde la SGM el monitoreo y seguimiento a la efectividad del manejo de las áreas administradas por PNN, marco de los compromisos de la política del SINAP</v>
      </c>
      <c r="N63" s="3">
        <f>VLOOKUP(A63,[1]BDD!63:472,21,0)</f>
        <v>78327766</v>
      </c>
      <c r="O63" s="4">
        <f>VLOOKUP(A63,[1]BDD!63:472,60,0)</f>
        <v>44967</v>
      </c>
      <c r="P63" s="4">
        <f>VLOOKUP(A63,[1]BDD!63:472,61,0)</f>
        <v>45290</v>
      </c>
    </row>
    <row r="64" spans="1:16" ht="12.75" x14ac:dyDescent="0.2">
      <c r="A64" s="2" t="s">
        <v>139</v>
      </c>
      <c r="B64" s="1" t="str">
        <f>VLOOKUP(A64,[1]BDD!64:473,5,0)</f>
        <v>WILSON MONROY MORA</v>
      </c>
      <c r="C64" s="2" t="s">
        <v>14</v>
      </c>
      <c r="D64" s="2" t="str">
        <f>VLOOKUP(A64,[1]BDD!64:473,30,0)</f>
        <v>CUNDINAMARCA</v>
      </c>
      <c r="E64" s="2" t="str">
        <f>VLOOKUP(A64,[1]BDD!64:473,31,0)</f>
        <v>BOGOTÁ</v>
      </c>
      <c r="F64" s="2" t="str">
        <f>VLOOKUP(A64,[1]BDD!A63:CL420,85,0)</f>
        <v>INGENIERO FINANCIERO</v>
      </c>
      <c r="G64" s="2" t="s">
        <v>140</v>
      </c>
      <c r="H64" s="1" t="str">
        <f>VLOOKUP(A64,[1]BDD!A63:CL420,8,0)</f>
        <v>PROFESIONAL</v>
      </c>
      <c r="I64" s="2" t="str">
        <f>VLOOKUP(A64,[1]BDD!64:473,44,0)</f>
        <v>GRUPO DE GESTIÓN HUMANA</v>
      </c>
      <c r="J64" s="2" t="str">
        <f>VLOOKUP(A64,[1]BDD!63:474,84,0)</f>
        <v>wilson.monroy@parquesnacionales.gov.co</v>
      </c>
      <c r="K64" s="2">
        <v>3532400</v>
      </c>
      <c r="L64" s="2" t="s">
        <v>16</v>
      </c>
      <c r="M64" s="2" t="str">
        <f>VLOOKUP(A64,[1]BDD!64:473,7,0)</f>
        <v>Prestar los servicios profesionales especializados para el desarrollo de los procesos y procedimientos del Grupo de Gestión Humana y las actividades inherentes al cumplimiento de la Política de la Gestión Estratégica de Talento Humano GETH de la Dimensión de Talento Humano del Modelo Integrado de Planeación y Gestión - MIPG</v>
      </c>
      <c r="N64" s="3">
        <f>VLOOKUP(A64,[1]BDD!64:473,21,0)</f>
        <v>70360918</v>
      </c>
      <c r="O64" s="4">
        <f>VLOOKUP(A64,[1]BDD!64:473,60,0)</f>
        <v>44967</v>
      </c>
      <c r="P64" s="4">
        <f>VLOOKUP(A64,[1]BDD!64:473,61,0)</f>
        <v>45162</v>
      </c>
    </row>
    <row r="65" spans="1:16" ht="12.75" x14ac:dyDescent="0.2">
      <c r="A65" s="2" t="s">
        <v>141</v>
      </c>
      <c r="B65" s="1" t="str">
        <f>VLOOKUP(A65,[1]BDD!65:474,5,0)</f>
        <v>SIMON DANIEL RODRIGUEZ PINILLA</v>
      </c>
      <c r="C65" s="2" t="s">
        <v>14</v>
      </c>
      <c r="D65" s="2" t="str">
        <f>VLOOKUP(A65,[1]BDD!65:474,30,0)</f>
        <v>CUNDINAMARCA</v>
      </c>
      <c r="E65" s="2" t="str">
        <f>VLOOKUP(A65,[1]BDD!65:474,31,0)</f>
        <v>BOGOTÁ</v>
      </c>
      <c r="F65" s="2" t="str">
        <f>VLOOKUP(A65,[1]BDD!A64:CL421,85,0)</f>
        <v>ADMINISTRADOR DE EMPRESAS</v>
      </c>
      <c r="G65" s="2" t="s">
        <v>142</v>
      </c>
      <c r="H65" s="1" t="str">
        <f>VLOOKUP(A65,[1]BDD!A64:CL421,8,0)</f>
        <v>PROFESIONAL</v>
      </c>
      <c r="I65" s="2" t="str">
        <f>VLOOKUP(A65,[1]BDD!65:474,44,0)</f>
        <v>SUBDIRECCIÓN DE SOSTENIBILIDAD Y NEGOCIOS AMBIENTALES</v>
      </c>
      <c r="J65" s="2" t="str">
        <f>VLOOKUP(A65,[1]BDD!64:475,84,0)</f>
        <v>simon.rodriguez@parquesnacionales.gov.co</v>
      </c>
      <c r="K65" s="2">
        <v>3532400</v>
      </c>
      <c r="L65" s="2" t="s">
        <v>16</v>
      </c>
      <c r="M65" s="2" t="str">
        <f>VLOOKUP(A65,[1]BDD!65:474,7,0)</f>
        <v>Prestar servicios profesionales para apoyar el proceso de Parques Nacionales Naturales de Colombia en su gestión para la generación de Alianzas Publico - Privadas con el objetivo de darle viabilidad al plan estratégico de ecoturismo de la Subdirección de Sostenibilidad y Negocios Ambientales.</v>
      </c>
      <c r="N65" s="3">
        <f>VLOOKUP(A65,[1]BDD!65:474,21,0)</f>
        <v>69494927</v>
      </c>
      <c r="O65" s="4">
        <f>VLOOKUP(A65,[1]BDD!65:474,60,0)</f>
        <v>44967</v>
      </c>
      <c r="P65" s="4">
        <f>VLOOKUP(A65,[1]BDD!65:474,61,0)</f>
        <v>45290</v>
      </c>
    </row>
    <row r="66" spans="1:16" ht="12.75" x14ac:dyDescent="0.2">
      <c r="A66" s="2" t="s">
        <v>143</v>
      </c>
      <c r="B66" s="1" t="str">
        <f>VLOOKUP(A66,[1]BDD!66:475,5,0)</f>
        <v>NUBIA DIEZ MAYORGA</v>
      </c>
      <c r="C66" s="2" t="s">
        <v>14</v>
      </c>
      <c r="D66" s="2" t="str">
        <f>VLOOKUP(A66,[1]BDD!66:475,30,0)</f>
        <v>CUNDINAMARCA</v>
      </c>
      <c r="E66" s="2" t="str">
        <f>VLOOKUP(A66,[1]BDD!66:475,31,0)</f>
        <v>BOGOTÁ</v>
      </c>
      <c r="F66" s="2" t="str">
        <f>VLOOKUP(A66,[1]BDD!A65:CL422,85,0)</f>
        <v>INGENIERA AMBIENTAL Y SANITARIA</v>
      </c>
      <c r="G66" s="2" t="s">
        <v>144</v>
      </c>
      <c r="H66" s="1" t="str">
        <f>VLOOKUP(A66,[1]BDD!A65:CL422,8,0)</f>
        <v>PROFESIONAL</v>
      </c>
      <c r="I66" s="2" t="str">
        <f>VLOOKUP(A66,[1]BDD!66:475,44,0)</f>
        <v>GRUPO DE TRÁMITES Y EVALUACIÓN AMBIENTAL</v>
      </c>
      <c r="J66" s="2" t="str">
        <f>VLOOKUP(A66,[1]BDD!65:476,84,0)</f>
        <v>ingeniero.gtea@parquesnacionales.gov.co</v>
      </c>
      <c r="K66" s="2">
        <v>3532400</v>
      </c>
      <c r="L66" s="2" t="s">
        <v>16</v>
      </c>
      <c r="M66" s="2" t="str">
        <f>VLOOKUP(A66,[1]BDD!66:475,7,0)</f>
        <v>Prestación de servicios profesionales, para realizar la evaluación y seguimiento de estudios, diseños, proyectos de infraestructura y demás relacionados con obras civiles en el marco del Proceso de Autoridad Ambiental</v>
      </c>
      <c r="N66" s="3">
        <f>VLOOKUP(A66,[1]BDD!66:475,21,0)</f>
        <v>38969124</v>
      </c>
      <c r="O66" s="4">
        <f>VLOOKUP(A66,[1]BDD!66:475,60,0)</f>
        <v>44967</v>
      </c>
      <c r="P66" s="4">
        <f>VLOOKUP(A66,[1]BDD!66:475,61,0)</f>
        <v>45147</v>
      </c>
    </row>
    <row r="67" spans="1:16" ht="12.75" x14ac:dyDescent="0.2">
      <c r="A67" s="2" t="s">
        <v>145</v>
      </c>
      <c r="B67" s="1" t="str">
        <f>VLOOKUP(A67,[1]BDD!67:476,5,0)</f>
        <v>MARTA CECILIA DIAZ LEGUIZAMON</v>
      </c>
      <c r="C67" s="2" t="s">
        <v>14</v>
      </c>
      <c r="D67" s="2" t="str">
        <f>VLOOKUP(A67,[1]BDD!67:476,30,0)</f>
        <v>BOYACA</v>
      </c>
      <c r="E67" s="2" t="str">
        <f>VLOOKUP(A67,[1]BDD!67:476,31,0)</f>
        <v>DUITAMA</v>
      </c>
      <c r="F67" s="2" t="str">
        <f>VLOOKUP(A67,[1]BDD!A66:CL423,85,0)</f>
        <v>BIOLOGA</v>
      </c>
      <c r="G67" s="2" t="s">
        <v>146</v>
      </c>
      <c r="H67" s="1" t="str">
        <f>VLOOKUP(A67,[1]BDD!A66:CL423,8,0)</f>
        <v>PROFESIONAL</v>
      </c>
      <c r="I67" s="2" t="str">
        <f>VLOOKUP(A67,[1]BDD!67:476,44,0)</f>
        <v>SUBDIRECCIÓN DE GESTIÓN Y MANEJO Y ÁREAS PROTEGIDAS</v>
      </c>
      <c r="J67" s="2" t="str">
        <f>VLOOKUP(A67,[1]BDD!66:477,84,0)</f>
        <v>N/A@parquesnacionales.gov.co</v>
      </c>
      <c r="K67" s="2">
        <v>3532400</v>
      </c>
      <c r="L67" s="2" t="s">
        <v>16</v>
      </c>
      <c r="M67" s="2" t="str">
        <f>VLOOKUP(A67,[1]BDD!67:476,7,0)</f>
        <v>Prestar servicios profesionales en la asesoría para la orientación de un enfoque integral y efectivo en la planeación y el manejo de las áreas administradas por PNNC y en los requerimientos de gestión de la entidad en su función de coordinación del SINAP.</v>
      </c>
      <c r="N67" s="3">
        <f>VLOOKUP(A67,[1]BDD!67:476,21,0)</f>
        <v>135668314</v>
      </c>
      <c r="O67" s="4">
        <f>VLOOKUP(A67,[1]BDD!67:476,60,0)</f>
        <v>44970</v>
      </c>
      <c r="P67" s="4">
        <f>VLOOKUP(A67,[1]BDD!67:476,61,0)</f>
        <v>45290</v>
      </c>
    </row>
    <row r="68" spans="1:16" ht="12.75" x14ac:dyDescent="0.2">
      <c r="A68" s="2" t="s">
        <v>147</v>
      </c>
      <c r="B68" s="1" t="str">
        <f>VLOOKUP(A68,[1]BDD!68:477,5,0)</f>
        <v>JOHANNA MARIA PUENTES AGUILAR</v>
      </c>
      <c r="C68" s="2" t="s">
        <v>14</v>
      </c>
      <c r="D68" s="2" t="str">
        <f>VLOOKUP(A68,[1]BDD!68:477,30,0)</f>
        <v>BOYACA</v>
      </c>
      <c r="E68" s="2" t="str">
        <f>VLOOKUP(A68,[1]BDD!68:477,31,0)</f>
        <v>SABOYA</v>
      </c>
      <c r="F68" s="2" t="str">
        <f>VLOOKUP(A68,[1]BDD!A67:CL424,85,0)</f>
        <v>BIOLOGA</v>
      </c>
      <c r="G68" s="2" t="s">
        <v>148</v>
      </c>
      <c r="H68" s="1" t="str">
        <f>VLOOKUP(A68,[1]BDD!A67:CL424,8,0)</f>
        <v>PROFESIONAL</v>
      </c>
      <c r="I68" s="2" t="str">
        <f>VLOOKUP(A68,[1]BDD!68:477,44,0)</f>
        <v>GRUPO DE PLANEACIÓN Y MANEJO</v>
      </c>
      <c r="J68" s="2" t="str">
        <f>VLOOKUP(A68,[1]BDD!67:478,84,0)</f>
        <v>restauracion.central@parquesnacionales.gov.co</v>
      </c>
      <c r="K68" s="2">
        <v>3532400</v>
      </c>
      <c r="L68" s="2" t="s">
        <v>16</v>
      </c>
      <c r="M68" s="2" t="str">
        <f>VLOOKUP(A68,[1]BDD!68:477,7,0)</f>
        <v>Prestación de servicios profesionales para articular con las dependencias de Parques Nacionales Naturales de Colombia y demás instituciones y organizaciones, la formulación, diseño e implementación a largo plazo de acciones de restauración para las áreas protegidas del SINAP con énfasis en las administradas por la entidad y su zona de influencia.</v>
      </c>
      <c r="N68" s="3">
        <f>VLOOKUP(A68,[1]BDD!68:477,21,0)</f>
        <v>99199506</v>
      </c>
      <c r="O68" s="4">
        <f>VLOOKUP(A68,[1]BDD!68:477,60,0)</f>
        <v>44970</v>
      </c>
      <c r="P68" s="4">
        <f>VLOOKUP(A68,[1]BDD!68:477,61,0)</f>
        <v>45290</v>
      </c>
    </row>
    <row r="69" spans="1:16" ht="12.75" x14ac:dyDescent="0.2">
      <c r="A69" s="2" t="s">
        <v>149</v>
      </c>
      <c r="B69" s="1" t="str">
        <f>VLOOKUP(A69,[1]BDD!69:478,5,0)</f>
        <v>KIMBERLY JOHANNA MORRIS RODRIGUEZ</v>
      </c>
      <c r="C69" s="2" t="s">
        <v>14</v>
      </c>
      <c r="D69" s="2" t="str">
        <f>VLOOKUP(A69,[1]BDD!69:478,30,0)</f>
        <v>CUNDINAMARCA</v>
      </c>
      <c r="E69" s="2" t="str">
        <f>VLOOKUP(A69,[1]BDD!69:478,31,0)</f>
        <v>BOGOTÁ</v>
      </c>
      <c r="F69" s="2" t="str">
        <f>VLOOKUP(A69,[1]BDD!A68:CL425,85,0)</f>
        <v>ADMINISTRADORA AMBIENTAL Y DE LOS RECURSOS NATURALES</v>
      </c>
      <c r="G69" s="2" t="s">
        <v>150</v>
      </c>
      <c r="H69" s="1" t="str">
        <f>VLOOKUP(A69,[1]BDD!A68:CL425,8,0)</f>
        <v>PROFESIONAL</v>
      </c>
      <c r="I69" s="2" t="str">
        <f>VLOOKUP(A69,[1]BDD!69:478,44,0)</f>
        <v>SUBDIRECCIÓN DE GESTIÓN Y MANEJO Y ÁREAS PROTEGIDAS</v>
      </c>
      <c r="J69" s="2" t="str">
        <f>VLOOKUP(A69,[1]BDD!68:479,84,0)</f>
        <v>kimberly.morris@parquesnacionales.gov.co</v>
      </c>
      <c r="K69" s="2">
        <v>3532400</v>
      </c>
      <c r="L69" s="2" t="s">
        <v>16</v>
      </c>
      <c r="M69" s="2" t="str">
        <f>VLOOKUP(A69,[1]BDD!69:478,7,0)</f>
        <v>Prestación de servicios profesionales en la Subdirección de Gestión y Manejo de Áreas Protegidas para el desarrollo de estrategias de seguimiento y articulación que impulsen el cumplimiento de los objetivos de las líneas temáticas, tendientes a la disminución de presiones en las áreas administradas del Sistema de Parques Nacionales Naturales, acorde con las prioridades definidas en el Plan Nacional de Desarrollo vigente.</v>
      </c>
      <c r="N69" s="3">
        <f>VLOOKUP(A69,[1]BDD!69:478,21,0)</f>
        <v>48538562</v>
      </c>
      <c r="O69" s="4">
        <f>VLOOKUP(A69,[1]BDD!69:478,60,0)</f>
        <v>44967</v>
      </c>
      <c r="P69" s="4">
        <f>VLOOKUP(A69,[1]BDD!69:478,61,0)</f>
        <v>45290</v>
      </c>
    </row>
    <row r="70" spans="1:16" ht="12.75" x14ac:dyDescent="0.2">
      <c r="A70" s="2" t="s">
        <v>151</v>
      </c>
      <c r="B70" s="1" t="str">
        <f>VLOOKUP(A70,[1]BDD!70:479,5,0)</f>
        <v>JUAN MANUEL GARCIA OCAMPO</v>
      </c>
      <c r="C70" s="2" t="s">
        <v>14</v>
      </c>
      <c r="D70" s="2" t="str">
        <f>VLOOKUP(A70,[1]BDD!70:479,30,0)</f>
        <v>CALDAS</v>
      </c>
      <c r="E70" s="2" t="str">
        <f>VLOOKUP(A70,[1]BDD!70:479,31,0)</f>
        <v>MANIZALES</v>
      </c>
      <c r="F70" s="2" t="str">
        <f>VLOOKUP(A70,[1]BDD!A69:CL426,85,0)</f>
        <v>INGENIERO AMBIENTAL</v>
      </c>
      <c r="G70" s="2" t="s">
        <v>152</v>
      </c>
      <c r="H70" s="1" t="str">
        <f>VLOOKUP(A70,[1]BDD!A69:CL426,8,0)</f>
        <v>PROFESIONAL</v>
      </c>
      <c r="I70" s="2" t="str">
        <f>VLOOKUP(A70,[1]BDD!70:479,44,0)</f>
        <v>GRUPO DE TRÁMITES Y EVALUACIÓN AMBIENTAL</v>
      </c>
      <c r="J70" s="2" t="str">
        <f>VLOOKUP(A70,[1]BDD!69:480,84,0)</f>
        <v>N/A@parquesnacionales.gov.co</v>
      </c>
      <c r="K70" s="2">
        <v>3532400</v>
      </c>
      <c r="L70" s="2" t="s">
        <v>16</v>
      </c>
      <c r="M70" s="2" t="str">
        <f>VLOOKUP(A70,[1]BDD!70:479,7,0)</f>
        <v>Prestación de servicios profesionales para realizar el impulso técnico y seguimiento a los trámites de competencia de la Subdirección de Gestión y Manejo de Áreas Protegidas, como apoyo a los procesos de Autoridad Ambiental y Coordinación del SINAP</v>
      </c>
      <c r="N70" s="3">
        <f>VLOOKUP(A70,[1]BDD!70:479,21,0)</f>
        <v>25671210</v>
      </c>
      <c r="O70" s="4">
        <f>VLOOKUP(A70,[1]BDD!70:479,60,0)</f>
        <v>44970</v>
      </c>
      <c r="P70" s="4">
        <f>VLOOKUP(A70,[1]BDD!70:479,61,0)</f>
        <v>45146</v>
      </c>
    </row>
    <row r="71" spans="1:16" ht="12.75" x14ac:dyDescent="0.2">
      <c r="A71" s="2" t="s">
        <v>153</v>
      </c>
      <c r="B71" s="1" t="str">
        <f>VLOOKUP(A71,[1]BDD!71:480,5,0)</f>
        <v>GLORIA JOHANNA GONZÁLEZ LOPEZ</v>
      </c>
      <c r="C71" s="2" t="s">
        <v>14</v>
      </c>
      <c r="D71" s="2" t="str">
        <f>VLOOKUP(A71,[1]BDD!71:480,30,0)</f>
        <v>CUNDINAMARCA</v>
      </c>
      <c r="E71" s="2" t="str">
        <f>VLOOKUP(A71,[1]BDD!71:480,31,0)</f>
        <v>BOGOTÁ</v>
      </c>
      <c r="F71" s="2" t="str">
        <f>VLOOKUP(A71,[1]BDD!A70:CL427,85,0)</f>
        <v>BIOLOGA</v>
      </c>
      <c r="G71" s="2" t="s">
        <v>154</v>
      </c>
      <c r="H71" s="1" t="str">
        <f>VLOOKUP(A71,[1]BDD!A70:CL427,8,0)</f>
        <v>PROFESIONAL</v>
      </c>
      <c r="I71" s="2" t="str">
        <f>VLOOKUP(A71,[1]BDD!71:480,44,0)</f>
        <v>GRUPO DE TRÁMITES Y EVALUACIÓN AMBIENTAL</v>
      </c>
      <c r="J71" s="2" t="str">
        <f>VLOOKUP(A71,[1]BDD!70:481,84,0)</f>
        <v>permisos.investigacion@parquesnacionales.gov.co</v>
      </c>
      <c r="K71" s="2">
        <v>3532400</v>
      </c>
      <c r="L71" s="2" t="s">
        <v>16</v>
      </c>
      <c r="M71" s="2" t="str">
        <f>VLOOKUP(A71,[1]BDD!71:480,7,0)</f>
        <v>Prestación de servicios profesionales en ciencias naturales, para la evaluación de solicitudes relacionadas con investigación científica en el marco del Proceso de Autoridad Ambiental.</v>
      </c>
      <c r="N71" s="3">
        <f>VLOOKUP(A71,[1]BDD!71:480,21,0)</f>
        <v>45352471</v>
      </c>
      <c r="O71" s="4">
        <f>VLOOKUP(A71,[1]BDD!71:480,60,0)</f>
        <v>44970</v>
      </c>
      <c r="P71" s="4">
        <f>VLOOKUP(A71,[1]BDD!71:480,61,0)</f>
        <v>45290</v>
      </c>
    </row>
    <row r="72" spans="1:16" ht="12.75" x14ac:dyDescent="0.2">
      <c r="A72" s="2" t="s">
        <v>155</v>
      </c>
      <c r="B72" s="1" t="str">
        <f>VLOOKUP(A72,[1]BDD!72:481,5,0)</f>
        <v>JOHANA MILENA VALBUENA VELANDIA</v>
      </c>
      <c r="C72" s="2" t="s">
        <v>14</v>
      </c>
      <c r="D72" s="2" t="str">
        <f>VLOOKUP(A72,[1]BDD!72:481,30,0)</f>
        <v>CUNDINAMARCA</v>
      </c>
      <c r="E72" s="2" t="str">
        <f>VLOOKUP(A72,[1]BDD!72:481,31,0)</f>
        <v>BOGOTÁ</v>
      </c>
      <c r="F72" s="2" t="str">
        <f>VLOOKUP(A72,[1]BDD!A71:CL428,85,0)</f>
        <v>BIOLOGA MARINA</v>
      </c>
      <c r="G72" s="2" t="s">
        <v>156</v>
      </c>
      <c r="H72" s="1" t="str">
        <f>VLOOKUP(A72,[1]BDD!A71:CL428,8,0)</f>
        <v>PROFESIONAL</v>
      </c>
      <c r="I72" s="2" t="str">
        <f>VLOOKUP(A72,[1]BDD!72:481,44,0)</f>
        <v>GRUPO DE PLANEACIÓN Y MANEJO</v>
      </c>
      <c r="J72" s="2" t="str">
        <f>VLOOKUP(A72,[1]BDD!71:482,84,0)</f>
        <v>johana.valbuena@parquesnacionales.gov.co</v>
      </c>
      <c r="K72" s="2">
        <v>3532400</v>
      </c>
      <c r="L72" s="2" t="s">
        <v>16</v>
      </c>
      <c r="M72" s="2" t="str">
        <f>VLOOKUP(A72,[1]BDD!72:481,7,0)</f>
        <v>Prestación de servicios profesionales para orientar y acompañar técnicamente los procesos de gobernanza y participación asociados a instrumentos de planeación y manejo, mecanismos de coordinación y apoyo a procesos consultivos que fortalezcan los procesos de manejo y generación de acuerdos con comunidades étnicas en las áreas protegidas administradas por Parques Nacionales Naturales de Colombia.</v>
      </c>
      <c r="N72" s="3">
        <f>VLOOKUP(A72,[1]BDD!72:481,21,0)</f>
        <v>69711433</v>
      </c>
      <c r="O72" s="4">
        <f>VLOOKUP(A72,[1]BDD!72:481,60,0)</f>
        <v>44970</v>
      </c>
      <c r="P72" s="4">
        <f>VLOOKUP(A72,[1]BDD!72:481,61,0)</f>
        <v>45290</v>
      </c>
    </row>
    <row r="73" spans="1:16" ht="12.75" x14ac:dyDescent="0.2">
      <c r="A73" s="2" t="s">
        <v>157</v>
      </c>
      <c r="B73" s="1" t="str">
        <f>VLOOKUP(A73,[1]BDD!73:482,5,0)</f>
        <v>FABIAN ENRIQUE CASTRO VARGAS</v>
      </c>
      <c r="C73" s="2" t="s">
        <v>14</v>
      </c>
      <c r="D73" s="2" t="str">
        <f>VLOOKUP(A73,[1]BDD!73:482,30,0)</f>
        <v>CUNDINAMARCA</v>
      </c>
      <c r="E73" s="2" t="str">
        <f>VLOOKUP(A73,[1]BDD!73:482,31,0)</f>
        <v>BOGOTÁ</v>
      </c>
      <c r="F73" s="2" t="str">
        <f>VLOOKUP(A73,[1]BDD!A72:CL429,85,0)</f>
        <v>PROFESIONAL EN SISTEMAS DE INFORAMACION Y DOCUMENTACION, BIBLIOTECOLOGO Y ARCHIVISTICO</v>
      </c>
      <c r="G73" s="2" t="s">
        <v>158</v>
      </c>
      <c r="H73" s="1" t="str">
        <f>VLOOKUP(A73,[1]BDD!A72:CL429,8,0)</f>
        <v>PROFESIONAL</v>
      </c>
      <c r="I73" s="2" t="str">
        <f>VLOOKUP(A73,[1]BDD!73:482,44,0)</f>
        <v>GRUPO DE PROCESOS CORPORATIVOS</v>
      </c>
      <c r="J73" s="2" t="str">
        <f>VLOOKUP(A73,[1]BDD!72:483,84,0)</f>
        <v>fabian.castro@parquesnacionales.gov.co</v>
      </c>
      <c r="K73" s="2">
        <v>3532400</v>
      </c>
      <c r="L73" s="2" t="s">
        <v>16</v>
      </c>
      <c r="M73" s="2" t="str">
        <f>VLOOKUP(A73,[1]BDD!73:482,7,0)</f>
        <v>Prestar servicios profesionales para apoyar en el grupo de procesos corporativos el levantamiento de la memoria descriptiva y de los documentos de derechos humanos en la elaboración y o actualización de las tablas de retención documental de PNNC en cumplimiento del proyecto de fortalecimiento a la capacidad institucional.</v>
      </c>
      <c r="N73" s="3">
        <f>VLOOKUP(A73,[1]BDD!73:482,21,0)</f>
        <v>21012000</v>
      </c>
      <c r="O73" s="4">
        <f>VLOOKUP(A73,[1]BDD!73:482,60,0)</f>
        <v>44970</v>
      </c>
      <c r="P73" s="4">
        <f>VLOOKUP(A73,[1]BDD!73:482,61,0)</f>
        <v>45089</v>
      </c>
    </row>
    <row r="74" spans="1:16" ht="12.75" x14ac:dyDescent="0.2">
      <c r="A74" s="2" t="s">
        <v>159</v>
      </c>
      <c r="B74" s="1" t="str">
        <f>VLOOKUP(A74,[1]BDD!74:483,5,0)</f>
        <v>DALIA MARCELA ALVEAR PACHECO</v>
      </c>
      <c r="C74" s="2" t="s">
        <v>14</v>
      </c>
      <c r="D74" s="2" t="str">
        <f>VLOOKUP(A74,[1]BDD!74:483,30,0)</f>
        <v>CUNDINAMARCA</v>
      </c>
      <c r="E74" s="2" t="str">
        <f>VLOOKUP(A74,[1]BDD!74:483,31,0)</f>
        <v>BOGOTÁ</v>
      </c>
      <c r="F74" s="2" t="str">
        <f>VLOOKUP(A74,[1]BDD!A73:CL430,85,0)</f>
        <v>BIOLOGA</v>
      </c>
      <c r="G74" s="2" t="s">
        <v>160</v>
      </c>
      <c r="H74" s="1" t="str">
        <f>VLOOKUP(A74,[1]BDD!A73:CL430,8,0)</f>
        <v>PROFESIONAL</v>
      </c>
      <c r="I74" s="2" t="str">
        <f>VLOOKUP(A74,[1]BDD!74:483,44,0)</f>
        <v>GRUPO DE GESTIÓN E INTEGRACIÓN DEL SINAP</v>
      </c>
      <c r="J74" s="2" t="str">
        <f>VLOOKUP(A74,[1]BDD!73:484,84,0)</f>
        <v>marcela.alvear@parquesnacionales.gov.co</v>
      </c>
      <c r="K74" s="2">
        <v>3532400</v>
      </c>
      <c r="L74" s="2" t="s">
        <v>16</v>
      </c>
      <c r="M74" s="2" t="str">
        <f>VLOOKUP(A74,[1]BDD!74:483,7,0)</f>
        <v>Prestación de servicios profesionales en la orientación a las autoridades ambientales responsables de la declaratoria o ampliación de áreas protegidas para el uso correcto del Registro Único Nacional de Áreas Protegidas - RUNAP y administrar desde el componente temático este aplicativo, según las funciones de Parques Nacionales Naturales de Colombia</v>
      </c>
      <c r="N74" s="3">
        <f>VLOOKUP(A74,[1]BDD!74:483,21,0)</f>
        <v>76624989</v>
      </c>
      <c r="O74" s="4">
        <f>VLOOKUP(A74,[1]BDD!74:483,60,0)</f>
        <v>44970</v>
      </c>
      <c r="P74" s="4">
        <f>VLOOKUP(A74,[1]BDD!74:483,61,0)</f>
        <v>45285</v>
      </c>
    </row>
    <row r="75" spans="1:16" ht="12.75" x14ac:dyDescent="0.2">
      <c r="A75" s="2" t="s">
        <v>161</v>
      </c>
      <c r="B75" s="1" t="str">
        <f>VLOOKUP(A75,[1]BDD!75:484,5,0)</f>
        <v>ALAN AGUIA AGUDELO</v>
      </c>
      <c r="C75" s="2" t="s">
        <v>14</v>
      </c>
      <c r="D75" s="2" t="str">
        <f>VLOOKUP(A75,[1]BDD!75:484,30,0)</f>
        <v>CUNDINAMARCA</v>
      </c>
      <c r="E75" s="2" t="str">
        <f>VLOOKUP(A75,[1]BDD!75:484,31,0)</f>
        <v>BOGOTÁ</v>
      </c>
      <c r="F75" s="2" t="str">
        <f>VLOOKUP(A75,[1]BDD!A74:CL431,85,0)</f>
        <v>INGENIERO DE SISTEMAS Y COMPUTACION</v>
      </c>
      <c r="G75" s="2" t="s">
        <v>162</v>
      </c>
      <c r="H75" s="1" t="str">
        <f>VLOOKUP(A75,[1]BDD!A74:CL431,8,0)</f>
        <v>PROFESIONAL</v>
      </c>
      <c r="I75" s="2" t="str">
        <f>VLOOKUP(A75,[1]BDD!75:484,44,0)</f>
        <v>GRUPO DE TECNOLOGÍAS DE LA INFORMACIÓN Y LAS COMUNICACIONES</v>
      </c>
      <c r="J75" s="2" t="str">
        <f>VLOOKUP(A75,[1]BDD!74:485,84,0)</f>
        <v>serviciosweb@parquesnacionales.gov.co</v>
      </c>
      <c r="K75" s="2">
        <v>3532400</v>
      </c>
      <c r="L75" s="2" t="s">
        <v>16</v>
      </c>
      <c r="M75" s="2" t="str">
        <f>VLOOKUP(A75,[1]BDD!75:484,7,0)</f>
        <v>Prestar servicios profesionales para implementar, actualizar y documentar la arquitectura de las aplicaciones y apoyar la implementación y el soporte a los desarrollos de los sistemas de información de la entidad, contribuyendo al Proyecto de fortalecimiento de la capacidad institucional.</v>
      </c>
      <c r="N75" s="3">
        <f>VLOOKUP(A75,[1]BDD!75:484,21,0)</f>
        <v>57972000</v>
      </c>
      <c r="O75" s="4">
        <f>VLOOKUP(A75,[1]BDD!75:484,60,0)</f>
        <v>44970</v>
      </c>
      <c r="P75" s="4">
        <f>VLOOKUP(A75,[1]BDD!75:484,61,0)</f>
        <v>45150</v>
      </c>
    </row>
    <row r="76" spans="1:16" ht="12.75" x14ac:dyDescent="0.2">
      <c r="A76" s="2" t="s">
        <v>163</v>
      </c>
      <c r="B76" s="1" t="str">
        <f>VLOOKUP(A76,[1]BDD!76:485,5,0)</f>
        <v>JAIRO ANTONIO GONZALEZ VASQUEZ</v>
      </c>
      <c r="C76" s="2" t="s">
        <v>14</v>
      </c>
      <c r="D76" s="2" t="str">
        <f>VLOOKUP(A76,[1]BDD!76:485,30,0)</f>
        <v>CUNDINAMARCA</v>
      </c>
      <c r="E76" s="2" t="str">
        <f>VLOOKUP(A76,[1]BDD!76:485,31,0)</f>
        <v>BOGOTÁ</v>
      </c>
      <c r="F76" s="2" t="str">
        <f>VLOOKUP(A76,[1]BDD!A75:CL432,85,0)</f>
        <v>INGENIERO AMBIENTAL Y SANITARIO</v>
      </c>
      <c r="G76" s="2" t="s">
        <v>164</v>
      </c>
      <c r="H76" s="1" t="str">
        <f>VLOOKUP(A76,[1]BDD!A75:CL432,8,0)</f>
        <v>PROFESIONAL</v>
      </c>
      <c r="I76" s="2" t="str">
        <f>VLOOKUP(A76,[1]BDD!76:485,44,0)</f>
        <v>GRUPO DE GESTIÓN E INTEGRACIÓN DEL SINAP</v>
      </c>
      <c r="J76" s="2" t="str">
        <f>VLOOKUP(A76,[1]BDD!75:486,84,0)</f>
        <v>N/A@parquesnacionales.gov.co</v>
      </c>
      <c r="K76" s="2">
        <v>3532400</v>
      </c>
      <c r="L76" s="2" t="s">
        <v>16</v>
      </c>
      <c r="M76" s="2" t="str">
        <f>VLOOKUP(A76,[1]BDD!76:485,7,0)</f>
        <v>Prestación de servicios profesionales para realizar actividades de la operación estadística "áreas protegidas integrantes del SINAP inscritas en el RUNAP", así como orientar la implementación de los lineamientos del Sistema de Gestión Integrado de Parques Nacionales Naturales de Colombia en el Grupo de Gestión e Integración del SINAP.</v>
      </c>
      <c r="N76" s="3">
        <f>VLOOKUP(A76,[1]BDD!76:485,21,0)</f>
        <v>61715808</v>
      </c>
      <c r="O76" s="4">
        <f>VLOOKUP(A76,[1]BDD!76:485,60,0)</f>
        <v>44971</v>
      </c>
      <c r="P76" s="4">
        <f>VLOOKUP(A76,[1]BDD!76:485,61,0)</f>
        <v>45288</v>
      </c>
    </row>
    <row r="77" spans="1:16" ht="12.75" x14ac:dyDescent="0.2">
      <c r="A77" s="2" t="s">
        <v>165</v>
      </c>
      <c r="B77" s="1" t="str">
        <f>VLOOKUP(A77,[1]BDD!77:486,5,0)</f>
        <v>CLAUDIA ROCIO PERILLA MOLANO</v>
      </c>
      <c r="C77" s="2" t="s">
        <v>14</v>
      </c>
      <c r="D77" s="2" t="str">
        <f>VLOOKUP(A77,[1]BDD!77:486,30,0)</f>
        <v>CUNDINAMARCA</v>
      </c>
      <c r="E77" s="2" t="str">
        <f>VLOOKUP(A77,[1]BDD!77:486,31,0)</f>
        <v>BOGOTÁ</v>
      </c>
      <c r="F77" s="2" t="str">
        <f>VLOOKUP(A77,[1]BDD!A76:CL433,85,0)</f>
        <v>ADMINISTRADORA PÚBLICA</v>
      </c>
      <c r="G77" s="2" t="s">
        <v>166</v>
      </c>
      <c r="H77" s="1" t="str">
        <f>VLOOKUP(A77,[1]BDD!A76:CL433,8,0)</f>
        <v>PROFESIONAL</v>
      </c>
      <c r="I77" s="2" t="str">
        <f>VLOOKUP(A77,[1]BDD!77:486,44,0)</f>
        <v>GRUPO DE PLANEACIÓN Y MANEJO</v>
      </c>
      <c r="J77" s="2" t="str">
        <f>VLOOKUP(A77,[1]BDD!76:487,84,0)</f>
        <v>claudia.perilla@parquesnacionales.gov.co</v>
      </c>
      <c r="K77" s="2">
        <v>3532400</v>
      </c>
      <c r="L77" s="2" t="s">
        <v>16</v>
      </c>
      <c r="M77" s="2" t="str">
        <f>VLOOKUP(A77,[1]BDD!77:486,7,0)</f>
        <v>Prestación de servicios profesionales para realizar la formulación y seguimiento técnico y financiero de los proyectos de inversión y otros instrumentos de planeación a cargo de la Subdirección de Gestión y Manejo de Áreas Protegidas de Parques Nacionales Naturales de Colombia.</v>
      </c>
      <c r="N77" s="3">
        <f>VLOOKUP(A77,[1]BDD!77:486,21,0)</f>
        <v>55701930</v>
      </c>
      <c r="O77" s="4">
        <f>VLOOKUP(A77,[1]BDD!77:486,60,0)</f>
        <v>44971</v>
      </c>
      <c r="P77" s="4">
        <f>VLOOKUP(A77,[1]BDD!77:486,61,0)</f>
        <v>45290</v>
      </c>
    </row>
    <row r="78" spans="1:16" ht="12.75" x14ac:dyDescent="0.2">
      <c r="A78" s="2" t="s">
        <v>167</v>
      </c>
      <c r="B78" s="1" t="str">
        <f>VLOOKUP(A78,[1]BDD!78:487,5,0)</f>
        <v>ANDREA JOHANNA TORRES SUÁREZ</v>
      </c>
      <c r="C78" s="2" t="s">
        <v>14</v>
      </c>
      <c r="D78" s="2" t="str">
        <f>VLOOKUP(A78,[1]BDD!78:487,30,0)</f>
        <v>CUNDINAMARCA</v>
      </c>
      <c r="E78" s="2" t="str">
        <f>VLOOKUP(A78,[1]BDD!78:487,31,0)</f>
        <v>BOGOTÁ</v>
      </c>
      <c r="F78" s="2" t="str">
        <f>VLOOKUP(A78,[1]BDD!A77:CL434,85,0)</f>
        <v>ABOGADA</v>
      </c>
      <c r="G78" s="2" t="s">
        <v>168</v>
      </c>
      <c r="H78" s="1" t="str">
        <f>VLOOKUP(A78,[1]BDD!A77:CL434,8,0)</f>
        <v>PROFESIONAL</v>
      </c>
      <c r="I78" s="2" t="str">
        <f>VLOOKUP(A78,[1]BDD!78:487,44,0)</f>
        <v>GRUPO DE TRÁMITES Y EVALUACIÓN AMBIENTAL</v>
      </c>
      <c r="J78" s="2" t="str">
        <f>VLOOKUP(A78,[1]BDD!77:488,84,0)</f>
        <v>andrea.torres@parquesnacionales.gov.co</v>
      </c>
      <c r="K78" s="2">
        <v>3532400</v>
      </c>
      <c r="L78" s="2" t="s">
        <v>16</v>
      </c>
      <c r="M78" s="2" t="str">
        <f>VLOOKUP(A78,[1]BDD!78:487,7,0)</f>
        <v>Prestación de servicios profesionales para examinar y documentar las solicitudes, trámite y seguimiento para el registro de RNSC dentro de las competencias de Parques Nacionales Naturales, de acuerdo con las disposiciones legales y reglamentarias del proceso de coordinación del SINAP.</v>
      </c>
      <c r="N78" s="3">
        <f>VLOOKUP(A78,[1]BDD!78:487,21,0)</f>
        <v>60000000</v>
      </c>
      <c r="O78" s="4">
        <f>VLOOKUP(A78,[1]BDD!78:487,60,0)</f>
        <v>44973</v>
      </c>
      <c r="P78" s="4">
        <f>VLOOKUP(A78,[1]BDD!78:487,61,0)</f>
        <v>45290</v>
      </c>
    </row>
    <row r="79" spans="1:16" ht="12.75" x14ac:dyDescent="0.2">
      <c r="A79" s="2" t="s">
        <v>169</v>
      </c>
      <c r="B79" s="1" t="str">
        <f>VLOOKUP(A79,[1]BDD!79:488,5,0)</f>
        <v>JORMMY MARITZA MACHADO HERNANDEZ</v>
      </c>
      <c r="C79" s="2" t="s">
        <v>14</v>
      </c>
      <c r="D79" s="2" t="str">
        <f>VLOOKUP(A79,[1]BDD!79:488,30,0)</f>
        <v>TOLIMA</v>
      </c>
      <c r="E79" s="2" t="str">
        <f>VLOOKUP(A79,[1]BDD!79:488,31,0)</f>
        <v>IBAGUÉ</v>
      </c>
      <c r="F79" s="2" t="str">
        <f>VLOOKUP(A79,[1]BDD!A78:CL435,85,0)</f>
        <v>BIOLOGA</v>
      </c>
      <c r="G79" s="2" t="s">
        <v>170</v>
      </c>
      <c r="H79" s="1" t="str">
        <f>VLOOKUP(A79,[1]BDD!A78:CL435,8,0)</f>
        <v>PROFESIONAL</v>
      </c>
      <c r="I79" s="2" t="str">
        <f>VLOOKUP(A79,[1]BDD!79:488,44,0)</f>
        <v>GRUPO DE GESTIÓN E INTEGRACIÓN DEL SINAP</v>
      </c>
      <c r="J79" s="2" t="str">
        <f>VLOOKUP(A79,[1]BDD!78:489,84,0)</f>
        <v>politica.sinap@parquesnacionales.gov.co</v>
      </c>
      <c r="K79" s="2">
        <v>3532400</v>
      </c>
      <c r="L79" s="2" t="s">
        <v>16</v>
      </c>
      <c r="M79" s="2" t="str">
        <f>VLOOKUP(A79,[1]BDD!79:488,7,0)</f>
        <v>Prestación de servicios profesionales para gestionar y hacer seguimiento a la implementación de la política pública para la consolidación del SINAP - Conpes 4050, así como consolidar los reportes e informes que correspondan en el marco de dicha política desde las responsabilidades de la Subdirección de Gestión y Manejo de Áreas Protegidas de Parques Nacionales Naturales de Colombia.</v>
      </c>
      <c r="N79" s="3">
        <f>VLOOKUP(A79,[1]BDD!79:488,21,0)</f>
        <v>97042995</v>
      </c>
      <c r="O79" s="4">
        <f>VLOOKUP(A79,[1]BDD!79:488,60,0)</f>
        <v>44972</v>
      </c>
      <c r="P79" s="4">
        <f>VLOOKUP(A79,[1]BDD!79:488,61,0)</f>
        <v>45288</v>
      </c>
    </row>
    <row r="80" spans="1:16" ht="12.75" x14ac:dyDescent="0.2">
      <c r="A80" s="2" t="s">
        <v>171</v>
      </c>
      <c r="B80" s="1" t="str">
        <f>VLOOKUP(A80,[1]BDD!80:489,5,0)</f>
        <v>HECTOR DUBAN MOTATO CHACON</v>
      </c>
      <c r="C80" s="2" t="s">
        <v>14</v>
      </c>
      <c r="D80" s="2" t="str">
        <f>VLOOKUP(A80,[1]BDD!80:489,30,0)</f>
        <v>CUNDINAMARCA</v>
      </c>
      <c r="E80" s="2" t="str">
        <f>VLOOKUP(A80,[1]BDD!80:489,31,0)</f>
        <v>BOGOTÁ</v>
      </c>
      <c r="F80" s="2" t="str">
        <f>VLOOKUP(A80,[1]BDD!A79:CL436,85,0)</f>
        <v>TECNOLOGO EN GESTION DE REDES DE DATOS</v>
      </c>
      <c r="G80" s="2" t="s">
        <v>172</v>
      </c>
      <c r="H80" s="1" t="str">
        <f>VLOOKUP(A80,[1]BDD!A79:CL436,8,0)</f>
        <v>APOYO A LA GESTIÓN</v>
      </c>
      <c r="I80" s="2" t="str">
        <f>VLOOKUP(A80,[1]BDD!80:489,44,0)</f>
        <v>GRUPO DE TECNOLOGÍAS DE LA INFORMACIÓN Y LAS COMUNICACIONES</v>
      </c>
      <c r="J80" s="2" t="str">
        <f>VLOOKUP(A80,[1]BDD!79:490,84,0)</f>
        <v>soporteit.central@parquesnacionales.gov.co</v>
      </c>
      <c r="K80" s="2">
        <v>3532400</v>
      </c>
      <c r="L80" s="2" t="s">
        <v>16</v>
      </c>
      <c r="M80" s="2" t="str">
        <f>VLOOKUP(A80,[1]BDD!80:489,7,0)</f>
        <v>Prestar servicios técnicos para el soporte de los componentes de tecnología de la entidad, contribuyendo al Proyecto del fortalecimiento de la capacidad institucional</v>
      </c>
      <c r="N80" s="3">
        <f>VLOOKUP(A80,[1]BDD!80:489,21,0)</f>
        <v>18168000</v>
      </c>
      <c r="O80" s="4">
        <f>VLOOKUP(A80,[1]BDD!80:489,60,0)</f>
        <v>44971</v>
      </c>
      <c r="P80" s="4">
        <f>VLOOKUP(A80,[1]BDD!80:489,61,0)</f>
        <v>45151</v>
      </c>
    </row>
    <row r="81" spans="1:16" ht="12.75" x14ac:dyDescent="0.2">
      <c r="A81" s="2" t="s">
        <v>173</v>
      </c>
      <c r="B81" s="1" t="str">
        <f>VLOOKUP(A81,[1]BDD!81:490,5,0)</f>
        <v>ANGELA MARIA CASTAÑEDA IBAÑEZ</v>
      </c>
      <c r="C81" s="2" t="s">
        <v>14</v>
      </c>
      <c r="D81" s="2" t="str">
        <f>VLOOKUP(A81,[1]BDD!81:490,30,0)</f>
        <v>CUNDINAMARCA</v>
      </c>
      <c r="E81" s="2" t="str">
        <f>VLOOKUP(A81,[1]BDD!81:490,31,0)</f>
        <v>BOGOTÁ</v>
      </c>
      <c r="F81" s="2" t="str">
        <f>VLOOKUP(A81,[1]BDD!A80:CL437,85,0)</f>
        <v>INGENIERA TOPOGRAFICA</v>
      </c>
      <c r="G81" s="2" t="s">
        <v>174</v>
      </c>
      <c r="H81" s="1" t="str">
        <f>VLOOKUP(A81,[1]BDD!A80:CL437,8,0)</f>
        <v>PROFESIONAL</v>
      </c>
      <c r="I81" s="2" t="str">
        <f>VLOOKUP(A81,[1]BDD!81:490,44,0)</f>
        <v>GRUPO DE TECNOLOGÍAS DE LA INFORMACIÓN Y LAS COMUNICACIONES</v>
      </c>
      <c r="J81" s="2" t="str">
        <f>VLOOKUP(A81,[1]BDD!80:491,84,0)</f>
        <v>sistema.informacion@parquesnacionales.gov.co</v>
      </c>
      <c r="K81" s="2">
        <v>3532400</v>
      </c>
      <c r="L81" s="2" t="s">
        <v>16</v>
      </c>
      <c r="M81" s="2" t="str">
        <f>VLOOKUP(A81,[1]BDD!81:490,7,0)</f>
        <v>Prestar servicios profesionales para administrar la base de datos geográfica institucional, garantizando la calidad de los metadatos de cada uno de los objetos geográficos que lo conforman, contribuyendo al Proyecto de Administración de SPNN.</v>
      </c>
      <c r="N81" s="3">
        <f>VLOOKUP(A81,[1]BDD!81:490,21,0)</f>
        <v>43890000</v>
      </c>
      <c r="O81" s="4">
        <f>VLOOKUP(A81,[1]BDD!81:490,60,0)</f>
        <v>44971</v>
      </c>
      <c r="P81" s="4">
        <f>VLOOKUP(A81,[1]BDD!81:490,61,0)</f>
        <v>45151</v>
      </c>
    </row>
    <row r="82" spans="1:16" ht="12.75" x14ac:dyDescent="0.2">
      <c r="A82" s="2" t="s">
        <v>175</v>
      </c>
      <c r="B82" s="1" t="str">
        <f>VLOOKUP(A82,[1]BDD!82:491,5,0)</f>
        <v>SERGIO BORDA LEON</v>
      </c>
      <c r="C82" s="2" t="s">
        <v>14</v>
      </c>
      <c r="D82" s="2" t="str">
        <f>VLOOKUP(A82,[1]BDD!82:491,30,0)</f>
        <v>CUNDINAMARCA</v>
      </c>
      <c r="E82" s="2" t="str">
        <f>VLOOKUP(A82,[1]BDD!82:491,31,0)</f>
        <v>BOGOTÁ</v>
      </c>
      <c r="F82" s="2" t="str">
        <f>VLOOKUP(A82,[1]BDD!A81:CL438,85,0)</f>
        <v>INGENIERO AGRICOLA</v>
      </c>
      <c r="G82" s="2" t="s">
        <v>176</v>
      </c>
      <c r="H82" s="1" t="str">
        <f>VLOOKUP(A82,[1]BDD!A81:CL438,8,0)</f>
        <v>PROFESIONAL</v>
      </c>
      <c r="I82" s="2" t="str">
        <f>VLOOKUP(A82,[1]BDD!82:491,44,0)</f>
        <v>GRUPO DE PLANEACIÓN Y MANEJO</v>
      </c>
      <c r="J82" s="2" t="str">
        <f>VLOOKUP(A82,[1]BDD!81:492,84,0)</f>
        <v>sergio.borda@parquesnacionales.gov.co</v>
      </c>
      <c r="K82" s="2">
        <v>3532400</v>
      </c>
      <c r="L82" s="2" t="s">
        <v>16</v>
      </c>
      <c r="M82" s="2" t="str">
        <f>VLOOKUP(A82,[1]BDD!82:491,7,0)</f>
        <v>Prestación de servicios profesionales para desarrollar espacios de relacionamiento con campesinos que promuevan acuerdos para la solución de conflictos socioambientales en las áreas administradas por Parques Nacionales Naturales de Colombia, así como apoyar la implementación y seguimiento del Plan Nacional de Desarrollo en lo concerniente a Gobernanza y Participación.</v>
      </c>
      <c r="N82" s="3">
        <f>VLOOKUP(A82,[1]BDD!82:491,21,0)</f>
        <v>82511744</v>
      </c>
      <c r="O82" s="4">
        <f>VLOOKUP(A82,[1]BDD!82:491,60,0)</f>
        <v>44972</v>
      </c>
      <c r="P82" s="4">
        <f>VLOOKUP(A82,[1]BDD!82:491,61,0)</f>
        <v>45138</v>
      </c>
    </row>
    <row r="83" spans="1:16" ht="12.75" x14ac:dyDescent="0.2">
      <c r="A83" s="1" t="s">
        <v>177</v>
      </c>
      <c r="B83" s="1" t="str">
        <f>VLOOKUP(A83,[1]BDD!83:492,5,0)</f>
        <v>LUZ KELLY GARCIA CONDE</v>
      </c>
      <c r="C83" s="2" t="s">
        <v>14</v>
      </c>
      <c r="D83" s="2" t="str">
        <f>VLOOKUP(A83,[1]BDD!83:492,30,0)</f>
        <v>CUNDINAMARCA</v>
      </c>
      <c r="E83" s="2" t="str">
        <f>VLOOKUP(A83,[1]BDD!83:492,31,0)</f>
        <v>FUSAGASUGA</v>
      </c>
      <c r="F83" s="2" t="str">
        <f>VLOOKUP(A83,[1]BDD!A82:CL439,85,0)</f>
        <v>TECNOLOGA EN CARTOGRAFIA</v>
      </c>
      <c r="G83" s="2" t="s">
        <v>178</v>
      </c>
      <c r="H83" s="1" t="str">
        <f>VLOOKUP(A83,[1]BDD!A82:CL439,8,0)</f>
        <v>APOYO A LA GESTIÓN</v>
      </c>
      <c r="I83" s="2" t="str">
        <f>VLOOKUP(A83,[1]BDD!83:492,44,0)</f>
        <v>GRUPO DE TRÁMITES Y EVALUACIÓN AMBIENTAL</v>
      </c>
      <c r="J83" s="2" t="str">
        <f>VLOOKUP(A83,[1]BDD!82:493,84,0)</f>
        <v>N/A@parquesnacionales.gov.co</v>
      </c>
      <c r="K83" s="2">
        <v>3532400</v>
      </c>
      <c r="L83" s="2" t="s">
        <v>16</v>
      </c>
      <c r="M83" s="2" t="str">
        <f>VLOOKUP(A83,[1]BDD!83:492,7,0)</f>
        <v>Prestar servicios técnicos para corroborar y ajustar la cartografía, en el marco del registro y seguimiento de reservas naturales de la sociedad civil, de conformidad con el proceso de coordinación del SINAP.</v>
      </c>
      <c r="N83" s="3">
        <f>VLOOKUP(A83,[1]BDD!83:492,21,0)</f>
        <v>28583516</v>
      </c>
      <c r="O83" s="4">
        <f>VLOOKUP(A83,[1]BDD!83:492,60,0)</f>
        <v>44972</v>
      </c>
      <c r="P83" s="4">
        <f>VLOOKUP(A83,[1]BDD!83:492,61,0)</f>
        <v>45032</v>
      </c>
    </row>
    <row r="84" spans="1:16" ht="12.75" x14ac:dyDescent="0.2">
      <c r="A84" s="1" t="s">
        <v>179</v>
      </c>
      <c r="B84" s="1" t="str">
        <f>VLOOKUP(A84,[1]BDD!84:493,5,0)</f>
        <v>FERNANDO BOLIVAR BUITRAGO</v>
      </c>
      <c r="C84" s="2" t="s">
        <v>14</v>
      </c>
      <c r="D84" s="2" t="str">
        <f>VLOOKUP(A84,[1]BDD!84:493,30,0)</f>
        <v>CUNDINAMARCA</v>
      </c>
      <c r="E84" s="2" t="str">
        <f>VLOOKUP(A84,[1]BDD!84:493,31,0)</f>
        <v>FUSAGASUGA</v>
      </c>
      <c r="F84" s="2" t="str">
        <f>VLOOKUP(A84,[1]BDD!A83:CL440,85,0)</f>
        <v>INGENIERO DE SISTEMAS</v>
      </c>
      <c r="G84" s="2" t="s">
        <v>180</v>
      </c>
      <c r="H84" s="1" t="str">
        <f>VLOOKUP(A84,[1]BDD!A83:CL440,8,0)</f>
        <v>PROFESIONAL</v>
      </c>
      <c r="I84" s="2" t="str">
        <f>VLOOKUP(A84,[1]BDD!84:493,44,0)</f>
        <v>GRUPO DE TECNOLOGÍAS DE LA INFORMACIÓN Y LAS COMUNICACIONES</v>
      </c>
      <c r="J84" s="2" t="str">
        <f>VLOOKUP(A84,[1]BDD!83:494,84,0)</f>
        <v>redes.seguridad@parquesnacionales.gov.co</v>
      </c>
      <c r="K84" s="2">
        <v>3532400</v>
      </c>
      <c r="L84" s="2" t="s">
        <v>16</v>
      </c>
      <c r="M84" s="2" t="str">
        <f>VLOOKUP(A84,[1]BDD!84:493,7,0)</f>
        <v>Prestar servicios profesionales para planificar, administrar y monitorear la Infraestructura tecnológica del centro de cómputo, y los componentes de seguridad perimetral de la entidad, contribuyendo al Proyecto de fortalecimiento de la capacidad institucional.</v>
      </c>
      <c r="N84" s="3">
        <f>VLOOKUP(A84,[1]BDD!84:493,21,0)</f>
        <v>101773067</v>
      </c>
      <c r="O84" s="4">
        <f>VLOOKUP(A84,[1]BDD!84:493,60,0)</f>
        <v>44972</v>
      </c>
      <c r="P84" s="4">
        <f>VLOOKUP(A84,[1]BDD!84:493,61,0)</f>
        <v>45290</v>
      </c>
    </row>
    <row r="85" spans="1:16" ht="12.75" x14ac:dyDescent="0.2">
      <c r="A85" s="1" t="s">
        <v>181</v>
      </c>
      <c r="B85" s="1" t="str">
        <f>VLOOKUP(A85,[1]BDD!85:494,5,0)</f>
        <v>ANDREA PATRICIA RAMIREZ FLORES</v>
      </c>
      <c r="C85" s="2" t="s">
        <v>14</v>
      </c>
      <c r="D85" s="2" t="str">
        <f>VLOOKUP(A85,[1]BDD!85:494,30,0)</f>
        <v>CUNDINAMARCA</v>
      </c>
      <c r="E85" s="2" t="str">
        <f>VLOOKUP(A85,[1]BDD!85:494,31,0)</f>
        <v>BOGOTÁ</v>
      </c>
      <c r="F85" s="2" t="str">
        <f>VLOOKUP(A85,[1]BDD!A84:CL441,85,0)</f>
        <v>INGENIERA DE SISTEMAS</v>
      </c>
      <c r="G85" s="2" t="s">
        <v>182</v>
      </c>
      <c r="H85" s="1" t="str">
        <f>VLOOKUP(A85,[1]BDD!A84:CL441,8,0)</f>
        <v>PROFESIONAL</v>
      </c>
      <c r="I85" s="2" t="str">
        <f>VLOOKUP(A85,[1]BDD!85:494,44,0)</f>
        <v>GRUPO DE TECNOLOGÍAS DE LA INFORMACIÓN Y LAS COMUNICACIONES</v>
      </c>
      <c r="J85" s="2" t="str">
        <f>VLOOKUP(A85,[1]BDD!84:495,84,0)</f>
        <v>andrea.ramirez@parquesnacionales.gov.co</v>
      </c>
      <c r="K85" s="2">
        <v>3532400</v>
      </c>
      <c r="L85" s="2" t="s">
        <v>16</v>
      </c>
      <c r="M85" s="2" t="str">
        <f>VLOOKUP(A85,[1]BDD!85:494,7,0)</f>
        <v>Prestar servicios profesionales para realizar la definición y gestión de proyectos que le sean asignados, y realizar seguimiento a la planeación y el cumplimiento de la estrategia de TI de la entidad, contribuyendo al Proyecto de fortalecimiento de la capacidad institucional.</v>
      </c>
      <c r="N85" s="3">
        <f>VLOOKUP(A85,[1]BDD!85:494,21,0)</f>
        <v>50094000</v>
      </c>
      <c r="O85" s="4">
        <f>VLOOKUP(A85,[1]BDD!85:494,60,0)</f>
        <v>44972</v>
      </c>
      <c r="P85" s="4">
        <f>VLOOKUP(A85,[1]BDD!85:494,61,0)</f>
        <v>45152</v>
      </c>
    </row>
    <row r="86" spans="1:16" ht="12.75" x14ac:dyDescent="0.2">
      <c r="A86" s="1" t="s">
        <v>183</v>
      </c>
      <c r="B86" s="1" t="str">
        <f>VLOOKUP(A86,[1]BDD!86:495,5,0)</f>
        <v>ELIZABETH CRISTINA SÁNCHEZ TORO</v>
      </c>
      <c r="C86" s="2" t="s">
        <v>14</v>
      </c>
      <c r="D86" s="2" t="str">
        <f>VLOOKUP(A86,[1]BDD!86:495,30,0)</f>
        <v>VALLE DEL CAUCA</v>
      </c>
      <c r="E86" s="2" t="str">
        <f>VLOOKUP(A86,[1]BDD!86:495,31,0)</f>
        <v>PALMIRA</v>
      </c>
      <c r="F86" s="2" t="str">
        <f>VLOOKUP(A86,[1]BDD!A85:CL442,85,0)</f>
        <v>BIOLOGA</v>
      </c>
      <c r="G86" s="2" t="s">
        <v>184</v>
      </c>
      <c r="H86" s="1" t="str">
        <f>VLOOKUP(A86,[1]BDD!A85:CL442,8,0)</f>
        <v>PROFESIONAL</v>
      </c>
      <c r="I86" s="2" t="str">
        <f>VLOOKUP(A86,[1]BDD!86:495,44,0)</f>
        <v>GRUPO DE GESTIÓN DEL CONOCIMIENTO E INNOVACIÓN</v>
      </c>
      <c r="J86" s="2" t="str">
        <f>VLOOKUP(A86,[1]BDD!85:496,84,0)</f>
        <v>monitoreosig.ggci@parquesnacionales.gov.co</v>
      </c>
      <c r="K86" s="2">
        <v>3532400</v>
      </c>
      <c r="L86" s="2" t="s">
        <v>16</v>
      </c>
      <c r="M86" s="2" t="str">
        <f>VLOOKUP(A86,[1]BDD!86:495,7,0)</f>
        <v>Prestación de servicios profesionales para la estructuración y tratamiento de los datos institucionales para las líneas temáticas asignadas cumpliendo los requisitos del sistema de información institucional y aplicando los criterios de gestión del conocimiento</v>
      </c>
      <c r="N86" s="3">
        <f>VLOOKUP(A86,[1]BDD!86:495,21,0)</f>
        <v>41077791</v>
      </c>
      <c r="O86" s="4">
        <f>VLOOKUP(A86,[1]BDD!86:495,60,0)</f>
        <v>44972</v>
      </c>
      <c r="P86" s="4">
        <f>VLOOKUP(A86,[1]BDD!86:495,61,0)</f>
        <v>45151</v>
      </c>
    </row>
    <row r="87" spans="1:16" ht="12.75" x14ac:dyDescent="0.2">
      <c r="A87" s="1" t="s">
        <v>185</v>
      </c>
      <c r="B87" s="1" t="str">
        <f>VLOOKUP(A87,[1]BDD!87:496,5,0)</f>
        <v>DAVID JULIÁN DUARTE ANGARITA</v>
      </c>
      <c r="C87" s="2" t="s">
        <v>14</v>
      </c>
      <c r="D87" s="2" t="str">
        <f>VLOOKUP(A87,[1]BDD!87:496,30,0)</f>
        <v>CUNDINAMARCA</v>
      </c>
      <c r="E87" s="2" t="str">
        <f>VLOOKUP(A87,[1]BDD!87:496,31,0)</f>
        <v>MADRID</v>
      </c>
      <c r="F87" s="2" t="str">
        <f>VLOOKUP(A87,[1]BDD!A86:CL443,85,0)</f>
        <v>INGENIERO CATASTRAL Y GEODASTA</v>
      </c>
      <c r="G87" s="2" t="s">
        <v>186</v>
      </c>
      <c r="H87" s="1" t="str">
        <f>VLOOKUP(A87,[1]BDD!A86:CL443,8,0)</f>
        <v>PROFESIONAL</v>
      </c>
      <c r="I87" s="2" t="str">
        <f>VLOOKUP(A87,[1]BDD!87:496,44,0)</f>
        <v>GRUPO DE GESTIÓN DEL CONOCIMIENTO E INNOVACIÓN</v>
      </c>
      <c r="J87" s="2" t="str">
        <f>VLOOKUP(A87,[1]BDD!86:497,84,0)</f>
        <v>gestionconocimiento.ggci@parquesnacionales.gov.co</v>
      </c>
      <c r="K87" s="2">
        <v>3532400</v>
      </c>
      <c r="L87" s="2" t="s">
        <v>16</v>
      </c>
      <c r="M87" s="2" t="str">
        <f>VLOOKUP(A87,[1]BDD!87:496,7,0)</f>
        <v>Prestación de servicios profesionales para la orientación técnica, definición y estructuración de la información misional, así como la implementación de procesos de Gestión del Conocimiento asociados a cada línea temática en articulación con los responsables temáticos</v>
      </c>
      <c r="N87" s="3">
        <f>VLOOKUP(A87,[1]BDD!87:496,21,0)</f>
        <v>76624989</v>
      </c>
      <c r="O87" s="4">
        <f>VLOOKUP(A87,[1]BDD!87:496,60,0)</f>
        <v>44974</v>
      </c>
      <c r="P87" s="4">
        <f>VLOOKUP(A87,[1]BDD!87:496,61,0)</f>
        <v>45290</v>
      </c>
    </row>
    <row r="88" spans="1:16" ht="12.75" x14ac:dyDescent="0.2">
      <c r="A88" s="1" t="s">
        <v>187</v>
      </c>
      <c r="B88" s="1" t="str">
        <f>VLOOKUP(A88,[1]BDD!88:497,5,0)</f>
        <v>EDUARDO CORTES ZUBIETA</v>
      </c>
      <c r="C88" s="2" t="s">
        <v>14</v>
      </c>
      <c r="D88" s="2" t="str">
        <f>VLOOKUP(A88,[1]BDD!88:497,30,0)</f>
        <v>CUNDINAMARCA</v>
      </c>
      <c r="E88" s="2" t="str">
        <f>VLOOKUP(A88,[1]BDD!88:497,31,0)</f>
        <v>BOGOTÁ</v>
      </c>
      <c r="F88" s="2" t="str">
        <f>VLOOKUP(A88,[1]BDD!A87:CL444,85,0)</f>
        <v>INGENIERO DE SISTEMAS</v>
      </c>
      <c r="G88" s="2" t="s">
        <v>188</v>
      </c>
      <c r="H88" s="1" t="str">
        <f>VLOOKUP(A88,[1]BDD!A87:CL444,8,0)</f>
        <v>PROFESIONAL</v>
      </c>
      <c r="I88" s="2" t="str">
        <f>VLOOKUP(A88,[1]BDD!88:497,44,0)</f>
        <v>GRUPO DE TECNOLOGÍAS DE LA INFORMACIÓN Y LAS COMUNICACIONES</v>
      </c>
      <c r="J88" s="2" t="str">
        <f>VLOOKUP(A88,[1]BDD!87:498,84,0)</f>
        <v>N/A@parquesnacionales.gov.co</v>
      </c>
      <c r="K88" s="2">
        <v>3532400</v>
      </c>
      <c r="L88" s="2" t="s">
        <v>16</v>
      </c>
      <c r="M88" s="2" t="str">
        <f>VLOOKUP(A88,[1]BDD!88:497,7,0)</f>
        <v>Prestar servicios profesionales para soportar y administrar los servicios de nube, desarrollar y soportar los sistemas de información de la entidad que le sean asignados, contribuyendo al Proyecto de Administración de SPNN.</v>
      </c>
      <c r="N88" s="3">
        <f>VLOOKUP(A88,[1]BDD!88:497,21,0)</f>
        <v>50094000</v>
      </c>
      <c r="O88" s="4">
        <f>VLOOKUP(A88,[1]BDD!88:497,60,0)</f>
        <v>44973</v>
      </c>
      <c r="P88" s="4">
        <f>VLOOKUP(A88,[1]BDD!88:497,61,0)</f>
        <v>45153</v>
      </c>
    </row>
    <row r="89" spans="1:16" ht="12.75" x14ac:dyDescent="0.2">
      <c r="A89" s="1" t="s">
        <v>189</v>
      </c>
      <c r="B89" s="1" t="str">
        <f>VLOOKUP(A89,[1]BDD!89:498,5,0)</f>
        <v>GERMAN ANDRES ACOSTA RUGE</v>
      </c>
      <c r="C89" s="2" t="s">
        <v>14</v>
      </c>
      <c r="D89" s="2" t="str">
        <f>VLOOKUP(A89,[1]BDD!89:498,30,0)</f>
        <v>CUNDINAMARCA</v>
      </c>
      <c r="E89" s="2" t="str">
        <f>VLOOKUP(A89,[1]BDD!89:498,31,0)</f>
        <v>BOGOTÁ</v>
      </c>
      <c r="F89" s="2" t="str">
        <f>VLOOKUP(A89,[1]BDD!A88:CL445,85,0)</f>
        <v>INGENIERO ELECTRONICO</v>
      </c>
      <c r="G89" s="2" t="s">
        <v>190</v>
      </c>
      <c r="H89" s="1" t="str">
        <f>VLOOKUP(A89,[1]BDD!A88:CL445,8,0)</f>
        <v>PROFESIONAL</v>
      </c>
      <c r="I89" s="2" t="str">
        <f>VLOOKUP(A89,[1]BDD!89:498,44,0)</f>
        <v>GRUPO DE TECNOLOGÍAS DE LA INFORMACIÓN Y LAS COMUNICACIONES</v>
      </c>
      <c r="J89" s="2" t="str">
        <f>VLOOKUP(A89,[1]BDD!88:499,84,0)</f>
        <v>proyectos.telecomunicaciones@parquesnacionales.gov.co</v>
      </c>
      <c r="K89" s="2">
        <v>3532400</v>
      </c>
      <c r="L89" s="2" t="s">
        <v>16</v>
      </c>
      <c r="M89" s="2" t="str">
        <f>VLOOKUP(A89,[1]BDD!89:498,7,0)</f>
        <v>Prestar servicios profesionales para realizar la planificación, definición de soluciones, seguimiento y ejecución de los proyectos de radiocomunicaciones de la entidad, contribuyendo al Proyecto de fortalecimiento de la capacidad institucional.</v>
      </c>
      <c r="N89" s="3">
        <f>VLOOKUP(A89,[1]BDD!89:498,21,0)</f>
        <v>36822000</v>
      </c>
      <c r="O89" s="4">
        <f>VLOOKUP(A89,[1]BDD!89:498,60,0)</f>
        <v>44973</v>
      </c>
      <c r="P89" s="4">
        <f>VLOOKUP(A89,[1]BDD!89:498,61,0)</f>
        <v>45153</v>
      </c>
    </row>
    <row r="90" spans="1:16" ht="12.75" x14ac:dyDescent="0.2">
      <c r="A90" s="1" t="s">
        <v>191</v>
      </c>
      <c r="B90" s="1" t="str">
        <f>VLOOKUP(A90,[1]BDD!90:499,5,0)</f>
        <v>IVAN DARIO PINTO SARMIENTO</v>
      </c>
      <c r="C90" s="2" t="s">
        <v>14</v>
      </c>
      <c r="D90" s="2" t="str">
        <f>VLOOKUP(A90,[1]BDD!90:499,30,0)</f>
        <v>CUNDINAMARCA</v>
      </c>
      <c r="E90" s="2" t="str">
        <f>VLOOKUP(A90,[1]BDD!90:499,31,0)</f>
        <v>BOGOTÁ</v>
      </c>
      <c r="F90" s="2" t="str">
        <f>VLOOKUP(A90,[1]BDD!A89:CL446,85,0)</f>
        <v>BIOLOGO</v>
      </c>
      <c r="G90" s="2" t="s">
        <v>192</v>
      </c>
      <c r="H90" s="1" t="str">
        <f>VLOOKUP(A90,[1]BDD!A89:CL446,8,0)</f>
        <v>PROFESIONAL</v>
      </c>
      <c r="I90" s="2" t="str">
        <f>VLOOKUP(A90,[1]BDD!90:499,44,0)</f>
        <v>GRUPO DE PLANEACIÓN Y MANEJO</v>
      </c>
      <c r="J90" s="2" t="str">
        <f>VLOOKUP(A90,[1]BDD!89:500,84,0)</f>
        <v>ivan.pinto@parquesnacionales.gov.co</v>
      </c>
      <c r="K90" s="2">
        <v>3532400</v>
      </c>
      <c r="L90" s="2" t="s">
        <v>16</v>
      </c>
      <c r="M90" s="2" t="str">
        <f>VLOOKUP(A90,[1]BDD!90:499,7,0)</f>
        <v>Prestación de servicios profesionales para generar lineamientos técnicos para el manejo de vida silvestre con especial atención al manejo de especies exóticas, programas de conservación y liberaciones en las áreas administradas por Parques Nacionales Naturales de Colombia.</v>
      </c>
      <c r="N90" s="3">
        <f>VLOOKUP(A90,[1]BDD!90:499,21,0)</f>
        <v>35266176</v>
      </c>
      <c r="O90" s="4">
        <f>VLOOKUP(A90,[1]BDD!90:499,60,0)</f>
        <v>44973</v>
      </c>
      <c r="P90" s="4">
        <f>VLOOKUP(A90,[1]BDD!90:499,61,0)</f>
        <v>45153</v>
      </c>
    </row>
    <row r="91" spans="1:16" ht="12.75" x14ac:dyDescent="0.2">
      <c r="A91" s="1" t="s">
        <v>193</v>
      </c>
      <c r="B91" s="1" t="str">
        <f>VLOOKUP(A91,[1]BDD!91:500,5,0)</f>
        <v>JUDITH CRISTINA BURBANO DÁVILA</v>
      </c>
      <c r="C91" s="2" t="s">
        <v>14</v>
      </c>
      <c r="D91" s="2" t="str">
        <f>VLOOKUP(A91,[1]BDD!91:500,30,0)</f>
        <v>NARIÑO</v>
      </c>
      <c r="E91" s="2" t="str">
        <f>VLOOKUP(A91,[1]BDD!91:500,31,0)</f>
        <v>CONTADERO</v>
      </c>
      <c r="F91" s="2" t="str">
        <f>VLOOKUP(A91,[1]BDD!A90:CL447,85,0)</f>
        <v>INGENIERA AGROFORESTAL</v>
      </c>
      <c r="G91" s="2" t="s">
        <v>194</v>
      </c>
      <c r="H91" s="1" t="str">
        <f>VLOOKUP(A91,[1]BDD!A90:CL447,8,0)</f>
        <v>PROFESIONAL</v>
      </c>
      <c r="I91" s="2" t="str">
        <f>VLOOKUP(A91,[1]BDD!91:500,44,0)</f>
        <v>GRUPO DE PLANEACIÓN Y MANEJO</v>
      </c>
      <c r="J91" s="2" t="str">
        <f>VLOOKUP(A91,[1]BDD!90:501,84,0)</f>
        <v>cristina.burbano@parquesnacionales.gov.co</v>
      </c>
      <c r="K91" s="2">
        <v>3532400</v>
      </c>
      <c r="L91" s="2" t="s">
        <v>16</v>
      </c>
      <c r="M91" s="2" t="str">
        <f>VLOOKUP(A91,[1]BDD!91:500,7,0)</f>
        <v>Prestación de servicios profesionales para realizar la formulación, actualización y seguimiento de los indicadores de restauración ecológica para las áreas protegidas administradas por Parques Nacionales Naturales de Colombia y sus zonas de influencia.</v>
      </c>
      <c r="N91" s="3">
        <f>VLOOKUP(A91,[1]BDD!91:500,21,0)</f>
        <v>76624989</v>
      </c>
      <c r="O91" s="4">
        <f>VLOOKUP(A91,[1]BDD!91:500,60,0)</f>
        <v>44974</v>
      </c>
      <c r="P91" s="4">
        <f>VLOOKUP(A91,[1]BDD!91:500,61,0)</f>
        <v>45290</v>
      </c>
    </row>
    <row r="92" spans="1:16" ht="12.75" x14ac:dyDescent="0.2">
      <c r="A92" s="1" t="s">
        <v>195</v>
      </c>
      <c r="B92" s="1" t="str">
        <f>VLOOKUP(A92,[1]BDD!92:501,5,0)</f>
        <v>DANIEL AUGUSTO RINCON PUERTA</v>
      </c>
      <c r="C92" s="2" t="s">
        <v>14</v>
      </c>
      <c r="D92" s="2" t="str">
        <f>VLOOKUP(A92,[1]BDD!92:501,30,0)</f>
        <v>CUNDINAMARCA</v>
      </c>
      <c r="E92" s="2" t="str">
        <f>VLOOKUP(A92,[1]BDD!92:501,31,0)</f>
        <v>BOGOTÁ</v>
      </c>
      <c r="F92" s="2" t="str">
        <f>VLOOKUP(A92,[1]BDD!A91:CL448,85,0)</f>
        <v>BIOLOGO AMBIENTAL</v>
      </c>
      <c r="G92" s="2" t="s">
        <v>196</v>
      </c>
      <c r="H92" s="1" t="str">
        <f>VLOOKUP(A92,[1]BDD!A91:CL448,8,0)</f>
        <v>PROFESIONAL</v>
      </c>
      <c r="I92" s="2" t="str">
        <f>VLOOKUP(A92,[1]BDD!92:501,44,0)</f>
        <v>GRUPO DE PLANEACIÓN Y MANEJO</v>
      </c>
      <c r="J92" s="2" t="str">
        <f>VLOOKUP(A92,[1]BDD!91:502,84,0)</f>
        <v>daniel.rincon@parquesnacionales.gov.co</v>
      </c>
      <c r="K92" s="2">
        <v>3532400</v>
      </c>
      <c r="L92" s="2" t="s">
        <v>16</v>
      </c>
      <c r="M92" s="2" t="str">
        <f>VLOOKUP(A92,[1]BDD!92:501,7,0)</f>
        <v>Prestación de servicios profesionales para orientar técnicamente en el proceso de relacionamiento con los campesinos que habitan al interior de las áreas protegidas del SINAP y con los actores que inciden en su manejo con base en los lineamientos normativos, rutas institucionales y políticas públicas vigentes asociadas</v>
      </c>
      <c r="N92" s="3">
        <f>VLOOKUP(A92,[1]BDD!92:501,21,0)</f>
        <v>81996046</v>
      </c>
      <c r="O92" s="4">
        <f>VLOOKUP(A92,[1]BDD!92:501,60,0)</f>
        <v>44973</v>
      </c>
      <c r="P92" s="4">
        <f>VLOOKUP(A92,[1]BDD!92:501,61,0)</f>
        <v>45290</v>
      </c>
    </row>
    <row r="93" spans="1:16" ht="12.75" x14ac:dyDescent="0.2">
      <c r="A93" s="1" t="s">
        <v>197</v>
      </c>
      <c r="B93" s="1" t="str">
        <f>VLOOKUP(A93,[1]BDD!93:502,5,0)</f>
        <v>IVÁN ANDRÉS POSADA CÉSPEDES</v>
      </c>
      <c r="C93" s="2" t="s">
        <v>14</v>
      </c>
      <c r="D93" s="2" t="str">
        <f>VLOOKUP(A93,[1]BDD!93:502,30,0)</f>
        <v>CUNDINAMARCA</v>
      </c>
      <c r="E93" s="2" t="str">
        <f>VLOOKUP(A93,[1]BDD!93:502,31,0)</f>
        <v>BOGOTÁ</v>
      </c>
      <c r="F93" s="2" t="str">
        <f>VLOOKUP(A93,[1]BDD!A92:CL449,85,0)</f>
        <v>INGENIERO FORESTAL</v>
      </c>
      <c r="G93" s="2" t="s">
        <v>198</v>
      </c>
      <c r="H93" s="1" t="str">
        <f>VLOOKUP(A93,[1]BDD!A92:CL449,8,0)</f>
        <v>PROFESIONAL</v>
      </c>
      <c r="I93" s="2" t="str">
        <f>VLOOKUP(A93,[1]BDD!93:502,44,0)</f>
        <v>GRUPO DE GESTIÓN DEL CONOCIMIENTO E INNOVACIÓN</v>
      </c>
      <c r="J93" s="2" t="str">
        <f>VLOOKUP(A93,[1]BDD!92:503,84,0)</f>
        <v>N/A@parquesnacionales.gov.co</v>
      </c>
      <c r="K93" s="2">
        <v>3532400</v>
      </c>
      <c r="L93" s="2" t="s">
        <v>16</v>
      </c>
      <c r="M93" s="2" t="str">
        <f>VLOOKUP(A93,[1]BDD!93:502,7,0)</f>
        <v>Prestación de servicios profesionales para la revisión temática, coherencia y actualización de los datos de lectura y análisis de sensoramiento remoto para coberturas de la tierra, aplicando los criterios de gestión del conocimiento.</v>
      </c>
      <c r="N93" s="3">
        <f>VLOOKUP(A93,[1]BDD!93:502,21,0)</f>
        <v>49641711</v>
      </c>
      <c r="O93" s="4">
        <f>VLOOKUP(A93,[1]BDD!93:502,60,0)</f>
        <v>44973</v>
      </c>
      <c r="P93" s="4">
        <f>VLOOKUP(A93,[1]BDD!93:502,61,0)</f>
        <v>45290</v>
      </c>
    </row>
    <row r="94" spans="1:16" ht="12.75" x14ac:dyDescent="0.2">
      <c r="A94" s="1" t="s">
        <v>199</v>
      </c>
      <c r="B94" s="1" t="str">
        <f>VLOOKUP(A94,[1]BDD!94:503,5,0)</f>
        <v>JENNY ASTRID HERNÁNDEZ ORTIZ</v>
      </c>
      <c r="C94" s="2" t="s">
        <v>14</v>
      </c>
      <c r="D94" s="2" t="str">
        <f>VLOOKUP(A94,[1]BDD!94:503,30,0)</f>
        <v>CUNDINAMARCA</v>
      </c>
      <c r="E94" s="2" t="str">
        <f>VLOOKUP(A94,[1]BDD!94:503,31,0)</f>
        <v>BOGOTÁ</v>
      </c>
      <c r="F94" s="2" t="str">
        <f>VLOOKUP(A94,[1]BDD!A93:CL450,85,0)</f>
        <v>INGENIERA FORESTAL</v>
      </c>
      <c r="G94" s="2" t="s">
        <v>200</v>
      </c>
      <c r="H94" s="1" t="str">
        <f>VLOOKUP(A94,[1]BDD!A93:CL450,8,0)</f>
        <v>PROFESIONAL</v>
      </c>
      <c r="I94" s="2" t="str">
        <f>VLOOKUP(A94,[1]BDD!94:503,44,0)</f>
        <v>GRUPO DE GESTIÓN DEL CONOCIMIENTO E INNOVACIÓN</v>
      </c>
      <c r="J94" s="2" t="str">
        <f>VLOOKUP(A94,[1]BDD!93:504,84,0)</f>
        <v>N/A@parquesnacionales.gov.co</v>
      </c>
      <c r="K94" s="2">
        <v>3532400</v>
      </c>
      <c r="L94" s="2" t="s">
        <v>16</v>
      </c>
      <c r="M94" s="2" t="str">
        <f>VLOOKUP(A94,[1]BDD!94:503,7,0)</f>
        <v>Prestación de servicios profesionales para el monitoreo y tratamiento de los datos derivados de la lectura de sensores remotos para los procesos de restauración ecológica en áreas administradas por Parques Nacionales Naturales de Colombia aplicando los criterios de gestión del conocimiento.</v>
      </c>
      <c r="N94" s="3">
        <f>VLOOKUP(A94,[1]BDD!94:503,21,0)</f>
        <v>61715808</v>
      </c>
      <c r="O94" s="4">
        <f>VLOOKUP(A94,[1]BDD!94:503,60,0)</f>
        <v>44974</v>
      </c>
      <c r="P94" s="4">
        <f>VLOOKUP(A94,[1]BDD!94:503,61,0)</f>
        <v>45290</v>
      </c>
    </row>
    <row r="95" spans="1:16" ht="12.75" x14ac:dyDescent="0.2">
      <c r="A95" s="1" t="s">
        <v>201</v>
      </c>
      <c r="B95" s="1" t="str">
        <f>VLOOKUP(A95,[1]BDD!95:504,5,0)</f>
        <v>CARLOS ARMANDO ROSERO RODRIGUEZ</v>
      </c>
      <c r="C95" s="2" t="s">
        <v>14</v>
      </c>
      <c r="D95" s="2" t="str">
        <f>VLOOKUP(A95,[1]BDD!95:504,30,0)</f>
        <v>CUNDINAMARCA</v>
      </c>
      <c r="E95" s="2" t="str">
        <f>VLOOKUP(A95,[1]BDD!95:504,31,0)</f>
        <v>BOGOTÁ</v>
      </c>
      <c r="F95" s="2" t="str">
        <f>VLOOKUP(A95,[1]BDD!A94:CL451,85,0)</f>
        <v>TECNOLOGO EN GUIANZA TURISTICA</v>
      </c>
      <c r="G95" s="2" t="s">
        <v>202</v>
      </c>
      <c r="H95" s="1" t="str">
        <f>VLOOKUP(A95,[1]BDD!A94:CL451,8,0)</f>
        <v>APOYO A LA GESTIÓN</v>
      </c>
      <c r="I95" s="2" t="str">
        <f>VLOOKUP(A95,[1]BDD!95:504,44,0)</f>
        <v>GRUPO DE PLANEACIÓN Y MANEJO</v>
      </c>
      <c r="J95" s="2" t="str">
        <f>VLOOKUP(A95,[1]BDD!94:505,84,0)</f>
        <v>N/A@parquesnacionales.gov.co</v>
      </c>
      <c r="K95" s="2">
        <v>3532400</v>
      </c>
      <c r="L95" s="2" t="s">
        <v>16</v>
      </c>
      <c r="M95" s="2" t="str">
        <f>VLOOKUP(A95,[1]BDD!95:504,7,0)</f>
        <v>Prestación de servicios técnicos para acompañar la instrumentalización y mejoramiento de las herramientas técnicas institucionales diseñadas para la interpretación del patrimonio natural y cultural en Parques Nacionales Naturales de Colombia.</v>
      </c>
      <c r="N95" s="3">
        <f>VLOOKUP(A95,[1]BDD!95:504,21,0)</f>
        <v>20914761</v>
      </c>
      <c r="O95" s="4">
        <f>VLOOKUP(A95,[1]BDD!95:504,60,0)</f>
        <v>44973</v>
      </c>
      <c r="P95" s="4">
        <f>VLOOKUP(A95,[1]BDD!95:504,61,0)</f>
        <v>45290</v>
      </c>
    </row>
    <row r="96" spans="1:16" ht="12.75" x14ac:dyDescent="0.2">
      <c r="A96" s="1" t="s">
        <v>203</v>
      </c>
      <c r="B96" s="1" t="str">
        <f>VLOOKUP(A96,[1]BDD!96:505,5,0)</f>
        <v>MARLEY ROJAS GUTIÉRREZ</v>
      </c>
      <c r="C96" s="2" t="s">
        <v>14</v>
      </c>
      <c r="D96" s="2" t="str">
        <f>VLOOKUP(A96,[1]BDD!96:505,30,0)</f>
        <v>CUNDINAMARCA</v>
      </c>
      <c r="E96" s="2" t="str">
        <f>VLOOKUP(A96,[1]BDD!96:505,31,0)</f>
        <v>BOGOTÁ</v>
      </c>
      <c r="F96" s="2" t="str">
        <f>VLOOKUP(A96,[1]BDD!A95:CL452,85,0)</f>
        <v>INGENIERA CIVIL</v>
      </c>
      <c r="G96" s="2" t="s">
        <v>204</v>
      </c>
      <c r="H96" s="1" t="str">
        <f>VLOOKUP(A96,[1]BDD!A95:CL452,8,0)</f>
        <v>PROFESIONAL</v>
      </c>
      <c r="I96" s="2" t="str">
        <f>VLOOKUP(A96,[1]BDD!96:505,44,0)</f>
        <v>GRUPO DE TRÁMITES Y EVALUACIÓN AMBIENTAL</v>
      </c>
      <c r="J96" s="2" t="str">
        <f>VLOOKUP(A96,[1]BDD!95:506,84,0)</f>
        <v>marley.rojas@parquesnacionales.gov.co</v>
      </c>
      <c r="K96" s="2">
        <v>3532400</v>
      </c>
      <c r="L96" s="2" t="s">
        <v>16</v>
      </c>
      <c r="M96" s="2" t="str">
        <f>VLOOKUP(A96,[1]BDD!96:505,7,0)</f>
        <v>Prestación de servicios profesionales para la gestión de proyectos, obras o actividades de infraestructura, que se pretenda ejecutar en las áreas administradas por Parques Nacionales Naturales, en el marco del Proceso de Autoridad Ambiental.</v>
      </c>
      <c r="N96" s="3">
        <f>VLOOKUP(A96,[1]BDD!96:505,21,0)</f>
        <v>69711433</v>
      </c>
      <c r="O96" s="4">
        <f>VLOOKUP(A96,[1]BDD!96:505,60,0)</f>
        <v>44974</v>
      </c>
      <c r="P96" s="4">
        <f>VLOOKUP(A96,[1]BDD!96:505,61,0)</f>
        <v>45290</v>
      </c>
    </row>
    <row r="97" spans="1:16" ht="12.75" x14ac:dyDescent="0.2">
      <c r="A97" s="1" t="s">
        <v>205</v>
      </c>
      <c r="B97" s="1" t="str">
        <f>VLOOKUP(A97,[1]BDD!97:506,5,0)</f>
        <v>JOHANNA PEREZ SANCHEZ</v>
      </c>
      <c r="C97" s="2" t="s">
        <v>14</v>
      </c>
      <c r="D97" s="2" t="str">
        <f>VLOOKUP(A97,[1]BDD!97:506,30,0)</f>
        <v>CUNDINAMARCA</v>
      </c>
      <c r="E97" s="2" t="str">
        <f>VLOOKUP(A97,[1]BDD!97:506,31,0)</f>
        <v>BOGOTÁ</v>
      </c>
      <c r="F97" s="2" t="str">
        <f>VLOOKUP(A97,[1]BDD!A96:CL453,85,0)</f>
        <v>BIOLOGA</v>
      </c>
      <c r="G97" s="2" t="s">
        <v>206</v>
      </c>
      <c r="H97" s="1" t="str">
        <f>VLOOKUP(A97,[1]BDD!A96:CL453,8,0)</f>
        <v>PROFESIONAL</v>
      </c>
      <c r="I97" s="2" t="str">
        <f>VLOOKUP(A97,[1]BDD!97:506,44,0)</f>
        <v>GRUPO DE GESTIÓN E INTEGRACIÓN DEL SINAP</v>
      </c>
      <c r="J97" s="2" t="str">
        <f>VLOOKUP(A97,[1]BDD!96:507,84,0)</f>
        <v>compensaciones.sinap@parquesnacionales.gov.co</v>
      </c>
      <c r="K97" s="2">
        <v>3532400</v>
      </c>
      <c r="L97" s="2" t="s">
        <v>16</v>
      </c>
      <c r="M97" s="2" t="str">
        <f>VLOOKUP(A97,[1]BDD!97:506,7,0)</f>
        <v>Prestación de servicios profesionales para gestionar y realizar seguimiento a recursos provenientes de compensaciones e inversión forzosa de proyectos licenciados aplicables a procesos de nuevas áreas protegidas y ampliaciones del ámbito nacional, así como a acciones tempranas de manejo de las áreas administradas por Parques Nacionales Naturales de Colombia.</v>
      </c>
      <c r="N97" s="3">
        <f>VLOOKUP(A97,[1]BDD!97:506,21,0)</f>
        <v>41307276</v>
      </c>
      <c r="O97" s="4">
        <f>VLOOKUP(A97,[1]BDD!97:506,60,0)</f>
        <v>44973</v>
      </c>
      <c r="P97" s="4">
        <f>VLOOKUP(A97,[1]BDD!97:506,61,0)</f>
        <v>45245</v>
      </c>
    </row>
    <row r="98" spans="1:16" ht="12.75" x14ac:dyDescent="0.2">
      <c r="A98" s="1" t="s">
        <v>207</v>
      </c>
      <c r="B98" s="1" t="str">
        <f>VLOOKUP(A98,[1]BDD!98:507,5,0)</f>
        <v>VIVIANA MORENO QUINTERO</v>
      </c>
      <c r="C98" s="2" t="s">
        <v>14</v>
      </c>
      <c r="D98" s="2" t="str">
        <f>VLOOKUP(A98,[1]BDD!98:507,30,0)</f>
        <v>VALLE DEL CAUCA</v>
      </c>
      <c r="E98" s="2" t="str">
        <f>VLOOKUP(A98,[1]BDD!98:507,31,0)</f>
        <v>CALI</v>
      </c>
      <c r="F98" s="2" t="str">
        <f>VLOOKUP(A98,[1]BDD!A97:CL454,85,0)</f>
        <v>BIOLOGA</v>
      </c>
      <c r="G98" s="2" t="s">
        <v>208</v>
      </c>
      <c r="H98" s="1" t="str">
        <f>VLOOKUP(A98,[1]BDD!A97:CL454,8,0)</f>
        <v>PROFESIONAL</v>
      </c>
      <c r="I98" s="2" t="str">
        <f>VLOOKUP(A98,[1]BDD!98:507,44,0)</f>
        <v>GRUPO DE PLANEACIÓN Y MANEJO</v>
      </c>
      <c r="J98" s="2" t="str">
        <f>VLOOKUP(A98,[1]BDD!97:508,84,0)</f>
        <v>viviana.moreno@parquesnacionales.gov.co</v>
      </c>
      <c r="K98" s="2">
        <v>3532400</v>
      </c>
      <c r="L98" s="2" t="s">
        <v>16</v>
      </c>
      <c r="M98" s="2" t="str">
        <f>VLOOKUP(A98,[1]BDD!98:507,7,0)</f>
        <v>Prestación de servicios profesionales para orientar el proceso de seguimiento a la implementación de los planes de manejo de las áreas administradas por Parques Nacionales Naturales de Colombia.</v>
      </c>
      <c r="N98" s="3">
        <f>VLOOKUP(A98,[1]BDD!98:507,21,0)</f>
        <v>68195967</v>
      </c>
      <c r="O98" s="4">
        <f>VLOOKUP(A98,[1]BDD!98:507,60,0)</f>
        <v>44973</v>
      </c>
      <c r="P98" s="4">
        <f>VLOOKUP(A98,[1]BDD!98:507,61,0)</f>
        <v>45290</v>
      </c>
    </row>
    <row r="99" spans="1:16" ht="12.75" x14ac:dyDescent="0.2">
      <c r="A99" s="1" t="s">
        <v>209</v>
      </c>
      <c r="B99" s="1" t="str">
        <f>VLOOKUP(A99,[1]BDD!99:508,5,0)</f>
        <v>LUISA FERNANDA MALDONADO MORALES</v>
      </c>
      <c r="C99" s="2" t="s">
        <v>14</v>
      </c>
      <c r="D99" s="2" t="str">
        <f>VLOOKUP(A99,[1]BDD!99:508,30,0)</f>
        <v>CUNDINAMARCA</v>
      </c>
      <c r="E99" s="2" t="str">
        <f>VLOOKUP(A99,[1]BDD!99:508,31,0)</f>
        <v>BOGOTÁ</v>
      </c>
      <c r="F99" s="2" t="str">
        <f>VLOOKUP(A99,[1]BDD!A98:CL455,85,0)</f>
        <v>BIOLOGA MARINA</v>
      </c>
      <c r="G99" s="2" t="s">
        <v>210</v>
      </c>
      <c r="H99" s="1" t="str">
        <f>VLOOKUP(A99,[1]BDD!A98:CL455,8,0)</f>
        <v>PROFESIONAL</v>
      </c>
      <c r="I99" s="2" t="str">
        <f>VLOOKUP(A99,[1]BDD!99:508,44,0)</f>
        <v>GRUPO DE PLANEACIÓN Y MANEJO</v>
      </c>
      <c r="J99" s="2" t="str">
        <f>VLOOKUP(A99,[1]BDD!98:509,84,0)</f>
        <v>luisa.maldonado@parquesnacionales.gov.co</v>
      </c>
      <c r="K99" s="2">
        <v>3532400</v>
      </c>
      <c r="L99" s="2" t="s">
        <v>16</v>
      </c>
      <c r="M99" s="2" t="str">
        <f>VLOOKUP(A99,[1]BDD!99:508,7,0)</f>
        <v>Prestación de servicios profesionales en el desarrollo de las acciones de ordenamiento de los recursos hidrobiológicos y pesqueros articulado con actores que inciden en el proceso de manejo adaptativo de los ecosistemas acuáticos en las áreas protegidas administradas por Parques Nacionales Naturales de Colombia.</v>
      </c>
      <c r="N99" s="3">
        <f>VLOOKUP(A99,[1]BDD!99:508,21,0)</f>
        <v>72287733</v>
      </c>
      <c r="O99" s="4">
        <f>VLOOKUP(A99,[1]BDD!99:508,60,0)</f>
        <v>44974</v>
      </c>
      <c r="P99" s="4">
        <f>VLOOKUP(A99,[1]BDD!99:508,61,0)</f>
        <v>45290</v>
      </c>
    </row>
    <row r="100" spans="1:16" ht="12.75" x14ac:dyDescent="0.2">
      <c r="A100" s="1" t="s">
        <v>211</v>
      </c>
      <c r="B100" s="1" t="str">
        <f>VLOOKUP(A100,[1]BDD!100:509,5,0)</f>
        <v>ÁNGELA MARÍA TORRES RAMÍREZ</v>
      </c>
      <c r="C100" s="2" t="s">
        <v>14</v>
      </c>
      <c r="D100" s="2" t="str">
        <f>VLOOKUP(A100,[1]BDD!100:509,30,0)</f>
        <v>TOLIMA</v>
      </c>
      <c r="E100" s="2" t="str">
        <f>VLOOKUP(A100,[1]BDD!100:509,31,0)</f>
        <v>IBAGUÉ</v>
      </c>
      <c r="F100" s="2" t="str">
        <f>VLOOKUP(A100,[1]BDD!A99:CL456,85,0)</f>
        <v>ABOGADA</v>
      </c>
      <c r="G100" s="2" t="s">
        <v>212</v>
      </c>
      <c r="H100" s="1" t="str">
        <f>VLOOKUP(A100,[1]BDD!A99:CL456,8,0)</f>
        <v>PROFESIONAL</v>
      </c>
      <c r="I100" s="2" t="str">
        <f>VLOOKUP(A100,[1]BDD!100:509,44,0)</f>
        <v>GRUPO DE TRÁMITES Y EVALUACIÓN AMBIENTAL</v>
      </c>
      <c r="J100" s="2" t="str">
        <f>VLOOKUP(A100,[1]BDD!99:510,84,0)</f>
        <v>N/A@parquesnacionales.gov.co</v>
      </c>
      <c r="K100" s="2">
        <v>3532400</v>
      </c>
      <c r="L100" s="2" t="s">
        <v>16</v>
      </c>
      <c r="M100" s="2" t="str">
        <f>VLOOKUP(A100,[1]BDD!100:509,7,0)</f>
        <v>Prestación de servicios profesionales, para la verificación jurídica de las solicitudes de registro de Reservas Naturales de la Sociedad Civil, en el marco del proceso de Coordinación del SINAP.</v>
      </c>
      <c r="N100" s="3">
        <f>VLOOKUP(A100,[1]BDD!100:509,21,0)</f>
        <v>25671210</v>
      </c>
      <c r="O100" s="4">
        <f>VLOOKUP(A100,[1]BDD!100:509,60,0)</f>
        <v>44974</v>
      </c>
      <c r="P100" s="4">
        <f>VLOOKUP(A100,[1]BDD!100:509,61,0)</f>
        <v>45154</v>
      </c>
    </row>
    <row r="101" spans="1:16" ht="12.75" x14ac:dyDescent="0.2">
      <c r="A101" s="1" t="s">
        <v>213</v>
      </c>
      <c r="B101" s="1" t="str">
        <f>VLOOKUP(A101,[1]BDD!101:510,5,0)</f>
        <v>CAROLINA DEL ROSARIO CUBILLOS ORTIZ</v>
      </c>
      <c r="C101" s="2" t="s">
        <v>14</v>
      </c>
      <c r="D101" s="2" t="str">
        <f>VLOOKUP(A101,[1]BDD!101:510,30,0)</f>
        <v>CUNDINAMARCA</v>
      </c>
      <c r="E101" s="2" t="str">
        <f>VLOOKUP(A101,[1]BDD!101:510,31,0)</f>
        <v>BOGOTÁ</v>
      </c>
      <c r="F101" s="2" t="str">
        <f>VLOOKUP(A101,[1]BDD!A100:CL457,85,0)</f>
        <v>ADMINISTRADORA DE EMPRESAS TURISTICAS Y HOTELERAS</v>
      </c>
      <c r="G101" s="2" t="s">
        <v>214</v>
      </c>
      <c r="H101" s="1" t="str">
        <f>VLOOKUP(A101,[1]BDD!A100:CL457,8,0)</f>
        <v>PROFESIONAL</v>
      </c>
      <c r="I101" s="2" t="str">
        <f>VLOOKUP(A101,[1]BDD!101:510,44,0)</f>
        <v>GRUPO DE PLANEACIÓN Y MANEJO</v>
      </c>
      <c r="J101" s="2" t="str">
        <f>VLOOKUP(A101,[1]BDD!100:511,84,0)</f>
        <v>planeacionecoturistica.central@parquesnacionales.gov.co</v>
      </c>
      <c r="K101" s="2">
        <v>3532400</v>
      </c>
      <c r="L101" s="2" t="s">
        <v>16</v>
      </c>
      <c r="M101" s="2" t="str">
        <f>VLOOKUP(A101,[1]BDD!101:510,7,0)</f>
        <v>Prestación de servicios profesionales para asesorar técnicamente a la entidad en la gestión e implementación del turismo de naturaleza en el Sistema Nacional de Áreas Protegidas.</v>
      </c>
      <c r="N101" s="3">
        <f>VLOOKUP(A101,[1]BDD!101:510,21,0)</f>
        <v>96734922</v>
      </c>
      <c r="O101" s="4">
        <f>VLOOKUP(A101,[1]BDD!101:510,60,0)</f>
        <v>44974</v>
      </c>
      <c r="P101" s="4">
        <f>VLOOKUP(A101,[1]BDD!101:510,61,0)</f>
        <v>45290</v>
      </c>
    </row>
    <row r="102" spans="1:16" ht="12.75" x14ac:dyDescent="0.2">
      <c r="A102" s="1" t="s">
        <v>215</v>
      </c>
      <c r="B102" s="1" t="str">
        <f>VLOOKUP(A102,[1]BDD!102:511,5,0)</f>
        <v>CATALINA SANCHEZ HIDROBO</v>
      </c>
      <c r="C102" s="2" t="s">
        <v>14</v>
      </c>
      <c r="D102" s="2" t="str">
        <f>VLOOKUP(A102,[1]BDD!102:511,30,0)</f>
        <v>VALLE DEL CAUCA</v>
      </c>
      <c r="E102" s="2" t="str">
        <f>VLOOKUP(A102,[1]BDD!102:511,31,0)</f>
        <v>TULUÁ</v>
      </c>
      <c r="F102" s="2" t="str">
        <f>VLOOKUP(A102,[1]BDD!A101:CL458,85,0)</f>
        <v>ABOGADA</v>
      </c>
      <c r="G102" s="2" t="s">
        <v>216</v>
      </c>
      <c r="H102" s="1" t="str">
        <f>VLOOKUP(A102,[1]BDD!A101:CL458,8,0)</f>
        <v>PROFESIONAL</v>
      </c>
      <c r="I102" s="2" t="str">
        <f>VLOOKUP(A102,[1]BDD!102:511,44,0)</f>
        <v>GRUPO DE TRÁMITES Y EVALUACIÓN AMBIENTAL</v>
      </c>
      <c r="J102" s="2" t="str">
        <f>VLOOKUP(A102,[1]BDD!101:512,84,0)</f>
        <v>N/A@parquesnacionales.gov.co</v>
      </c>
      <c r="K102" s="2">
        <v>3532400</v>
      </c>
      <c r="L102" s="2" t="s">
        <v>16</v>
      </c>
      <c r="M102" s="2" t="str">
        <f>VLOOKUP(A102,[1]BDD!102:511,7,0)</f>
        <v>Prestación de servicios profesionales para apoyar la revisión y validación jurídica de las solicitudes de trámite y seguimiento de registro de Reservas Naturales de la Sociedad Civil, en el marco del proceso de Coordinación del SINAP</v>
      </c>
      <c r="N102" s="3">
        <f>VLOOKUP(A102,[1]BDD!102:511,21,0)</f>
        <v>40840569</v>
      </c>
      <c r="O102" s="4">
        <f>VLOOKUP(A102,[1]BDD!102:511,60,0)</f>
        <v>44974</v>
      </c>
      <c r="P102" s="4">
        <f>VLOOKUP(A102,[1]BDD!102:511,61,0)</f>
        <v>45290</v>
      </c>
    </row>
    <row r="103" spans="1:16" ht="12.75" x14ac:dyDescent="0.2">
      <c r="A103" s="1" t="s">
        <v>217</v>
      </c>
      <c r="B103" s="1" t="str">
        <f>VLOOKUP(A103,[1]BDD!103:512,5,0)</f>
        <v>NELSON ALEJANDRO BOHORQUEZ RUIZ</v>
      </c>
      <c r="C103" s="2" t="s">
        <v>14</v>
      </c>
      <c r="D103" s="2" t="str">
        <f>VLOOKUP(A103,[1]BDD!103:512,30,0)</f>
        <v>BOYACA</v>
      </c>
      <c r="E103" s="2" t="str">
        <f>VLOOKUP(A103,[1]BDD!103:512,31,0)</f>
        <v>GUAYATÁ</v>
      </c>
      <c r="F103" s="2" t="str">
        <f>VLOOKUP(A103,[1]BDD!A102:CL459,85,0)</f>
        <v>INGENIERO ELECTRONICO</v>
      </c>
      <c r="G103" s="2" t="s">
        <v>218</v>
      </c>
      <c r="H103" s="1" t="str">
        <f>VLOOKUP(A103,[1]BDD!A102:CL459,8,0)</f>
        <v>PROFESIONAL</v>
      </c>
      <c r="I103" s="2" t="str">
        <f>VLOOKUP(A103,[1]BDD!103:512,44,0)</f>
        <v>GRUPO DE TECNOLOGÍAS DE LA INFORMACIÓN Y LAS COMUNICACIONES</v>
      </c>
      <c r="J103" s="2" t="str">
        <f>VLOOKUP(A103,[1]BDD!102:513,84,0)</f>
        <v>radiocomunicaciones@parquesnacionales.gov.co</v>
      </c>
      <c r="K103" s="2">
        <v>3532400</v>
      </c>
      <c r="L103" s="2" t="s">
        <v>16</v>
      </c>
      <c r="M103" s="2" t="str">
        <f>VLOOKUP(A103,[1]BDD!103:512,7,0)</f>
        <v>Prestar servicios profesionales para administrar, monitorear y soportar la Infraestructura de radiocomunicaciones de la entidad a nivel nacional, contribuyendo al Proyecto de fortalecimiento de la capacidad institucional.</v>
      </c>
      <c r="N103" s="3">
        <f>VLOOKUP(A103,[1]BDD!103:512,21,0)</f>
        <v>36822000</v>
      </c>
      <c r="O103" s="4">
        <f>VLOOKUP(A103,[1]BDD!103:512,60,0)</f>
        <v>44974</v>
      </c>
      <c r="P103" s="4">
        <f>VLOOKUP(A103,[1]BDD!103:512,61,0)</f>
        <v>45154</v>
      </c>
    </row>
    <row r="104" spans="1:16" ht="12.75" x14ac:dyDescent="0.2">
      <c r="A104" s="1" t="s">
        <v>219</v>
      </c>
      <c r="B104" s="1" t="str">
        <f>VLOOKUP(A104,[1]BDD!104:513,5,0)</f>
        <v>XIMENA CAROLINA CUBILLOS VARGAS</v>
      </c>
      <c r="C104" s="2" t="s">
        <v>14</v>
      </c>
      <c r="D104" s="2" t="str">
        <f>VLOOKUP(A104,[1]BDD!104:513,30,0)</f>
        <v>ARAUCA</v>
      </c>
      <c r="E104" s="2" t="str">
        <f>VLOOKUP(A104,[1]BDD!104:513,31,0)</f>
        <v>ARAUCA</v>
      </c>
      <c r="F104" s="2" t="str">
        <f>VLOOKUP(A104,[1]BDD!A103:CL460,85,0)</f>
        <v>ADMINISTRADORA DE EMPRESAS</v>
      </c>
      <c r="G104" s="2" t="s">
        <v>220</v>
      </c>
      <c r="H104" s="1" t="str">
        <f>VLOOKUP(A104,[1]BDD!A103:CL460,8,0)</f>
        <v>PROFESIONAL</v>
      </c>
      <c r="I104" s="2" t="str">
        <f>VLOOKUP(A104,[1]BDD!104:513,44,0)</f>
        <v>GRUPO DE PLANEACIÓN Y MANEJO</v>
      </c>
      <c r="J104" s="2" t="str">
        <f>VLOOKUP(A104,[1]BDD!103:514,84,0)</f>
        <v>planeacionecoturistica.central@parquesnacionales.gov.co</v>
      </c>
      <c r="K104" s="2">
        <v>3532400</v>
      </c>
      <c r="L104" s="2" t="s">
        <v>16</v>
      </c>
      <c r="M104" s="2" t="str">
        <f>VLOOKUP(A104,[1]BDD!104:513,7,0)</f>
        <v>Prestación de servicios profesionales para realizar el diagnóstico, seguimiento y apoyo en aspectos asociativos y empresariales de los emprendimientos y proyectos productivos en áreas protegidas administradas por Parques Nacionales Naturales de Colombia</v>
      </c>
      <c r="N104" s="3">
        <f>VLOOKUP(A104,[1]BDD!104:513,21,0)</f>
        <v>67979472</v>
      </c>
      <c r="O104" s="4">
        <f>VLOOKUP(A104,[1]BDD!104:513,60,0)</f>
        <v>44974</v>
      </c>
      <c r="P104" s="4">
        <f>VLOOKUP(A104,[1]BDD!104:513,61,0)</f>
        <v>45290</v>
      </c>
    </row>
    <row r="105" spans="1:16" ht="12.75" x14ac:dyDescent="0.2">
      <c r="A105" s="1" t="s">
        <v>221</v>
      </c>
      <c r="B105" s="1" t="str">
        <f>VLOOKUP(A105,[1]BDD!105:514,5,0)</f>
        <v>CAMILA ANDREA BELTRAN BELTRAN</v>
      </c>
      <c r="C105" s="2" t="s">
        <v>14</v>
      </c>
      <c r="D105" s="2" t="str">
        <f>VLOOKUP(A105,[1]BDD!105:514,30,0)</f>
        <v>CUNDINAMARCA</v>
      </c>
      <c r="E105" s="2" t="str">
        <f>VLOOKUP(A105,[1]BDD!105:514,31,0)</f>
        <v>BOGOTÁ</v>
      </c>
      <c r="F105" s="2" t="str">
        <f>VLOOKUP(A105,[1]BDD!A104:CL461,85,0)</f>
        <v>BIOLOGA</v>
      </c>
      <c r="G105" s="2" t="s">
        <v>222</v>
      </c>
      <c r="H105" s="1" t="str">
        <f>VLOOKUP(A105,[1]BDD!A104:CL461,8,0)</f>
        <v>PROFESIONAL</v>
      </c>
      <c r="I105" s="2" t="str">
        <f>VLOOKUP(A105,[1]BDD!105:514,44,0)</f>
        <v>GRUPO DE TRÁMITES Y EVALUACIÓN AMBIENTAL</v>
      </c>
      <c r="J105" s="2" t="str">
        <f>VLOOKUP(A105,[1]BDD!104:515,84,0)</f>
        <v>N/A@parquesnacionales.gov.co</v>
      </c>
      <c r="K105" s="2">
        <v>3532400</v>
      </c>
      <c r="L105" s="2" t="s">
        <v>16</v>
      </c>
      <c r="M105" s="2" t="str">
        <f>VLOOKUP(A105,[1]BDD!105:514,7,0)</f>
        <v>Prestación de servicios profesionales para validar los requisitos técnicos asociados a las solicitudes de registro y seguimiento de Reservas Naturales de la Sociedad Civil de conformidad con el proceso de Coordinación del SINAP.</v>
      </c>
      <c r="N105" s="3">
        <f>VLOOKUP(A105,[1]BDD!105:514,21,0)</f>
        <v>25671210</v>
      </c>
      <c r="O105" s="4">
        <f>VLOOKUP(A105,[1]BDD!105:514,60,0)</f>
        <v>44974</v>
      </c>
      <c r="P105" s="4">
        <f>VLOOKUP(A105,[1]BDD!105:514,61,0)</f>
        <v>45154</v>
      </c>
    </row>
    <row r="106" spans="1:16" ht="12.75" x14ac:dyDescent="0.2">
      <c r="A106" s="1" t="s">
        <v>223</v>
      </c>
      <c r="B106" s="1" t="str">
        <f>VLOOKUP(A106,[1]BDD!106:515,5,0)</f>
        <v>BETSY VIVIANA RODRÍGUEZ CABEZA</v>
      </c>
      <c r="C106" s="2" t="s">
        <v>14</v>
      </c>
      <c r="D106" s="2" t="str">
        <f>VLOOKUP(A106,[1]BDD!106:515,30,0)</f>
        <v>SANTANDER</v>
      </c>
      <c r="E106" s="2" t="str">
        <f>VLOOKUP(A106,[1]BDD!106:515,31,0)</f>
        <v>VETAS</v>
      </c>
      <c r="F106" s="2" t="str">
        <f>VLOOKUP(A106,[1]BDD!A105:CL462,85,0)</f>
        <v>BIOLOGA</v>
      </c>
      <c r="G106" s="2" t="s">
        <v>224</v>
      </c>
      <c r="H106" s="1" t="str">
        <f>VLOOKUP(A106,[1]BDD!A105:CL462,8,0)</f>
        <v>PROFESIONAL</v>
      </c>
      <c r="I106" s="2" t="str">
        <f>VLOOKUP(A106,[1]BDD!106:515,44,0)</f>
        <v>GRUPO DE PLANEACIÓN Y MANEJO</v>
      </c>
      <c r="J106" s="2" t="str">
        <f>VLOOKUP(A106,[1]BDD!105:516,84,0)</f>
        <v>monitoreo.central@parquesnacionales.gov.co</v>
      </c>
      <c r="K106" s="2">
        <v>3532400</v>
      </c>
      <c r="L106" s="2" t="s">
        <v>16</v>
      </c>
      <c r="M106" s="2" t="str">
        <f>VLOOKUP(A106,[1]BDD!106:515,7,0)</f>
        <v>Prestación de servicios profesionales para la formulación, actualización y seguimiento de programas de monitoreo y portafolios de investigación de las áreas protegidas administradas por Parques Nacionales Naturales, así como el análisis, consolidación y estructuración de la información generada para su articulación y divulgación en las herramientas institucionales.</v>
      </c>
      <c r="N106" s="3">
        <f>VLOOKUP(A106,[1]BDD!106:515,21,0)</f>
        <v>68195967</v>
      </c>
      <c r="O106" s="4">
        <f>VLOOKUP(A106,[1]BDD!106:515,60,0)</f>
        <v>44974</v>
      </c>
      <c r="P106" s="4">
        <f>VLOOKUP(A106,[1]BDD!106:515,61,0)</f>
        <v>45290</v>
      </c>
    </row>
    <row r="107" spans="1:16" ht="12.75" x14ac:dyDescent="0.2">
      <c r="A107" s="1" t="s">
        <v>225</v>
      </c>
      <c r="B107" s="1" t="str">
        <f>VLOOKUP(A107,[1]BDD!107:516,5,0)</f>
        <v>BRIANA LIZETH CABRERA LEIVA</v>
      </c>
      <c r="C107" s="2" t="s">
        <v>14</v>
      </c>
      <c r="D107" s="2" t="str">
        <f>VLOOKUP(A107,[1]BDD!107:516,30,0)</f>
        <v>HUILA</v>
      </c>
      <c r="E107" s="2" t="str">
        <f>VLOOKUP(A107,[1]BDD!107:516,31,0)</f>
        <v>TESALIA</v>
      </c>
      <c r="F107" s="2" t="str">
        <f>VLOOKUP(A107,[1]BDD!A106:CL463,85,0)</f>
        <v>INGENIERA AMBIENTAL</v>
      </c>
      <c r="G107" s="2" t="s">
        <v>226</v>
      </c>
      <c r="H107" s="1" t="str">
        <f>VLOOKUP(A107,[1]BDD!A106:CL463,8,0)</f>
        <v>PROFESIONAL</v>
      </c>
      <c r="I107" s="2" t="str">
        <f>VLOOKUP(A107,[1]BDD!107:516,44,0)</f>
        <v xml:space="preserve">OFICINA ASESORA DE PLANEACIÓN </v>
      </c>
      <c r="J107" s="2" t="str">
        <f>VLOOKUP(A107,[1]BDD!106:517,84,0)</f>
        <v>gestion.calidad@parquesnacionales.gov.co</v>
      </c>
      <c r="K107" s="2">
        <v>3532400</v>
      </c>
      <c r="L107" s="2" t="s">
        <v>16</v>
      </c>
      <c r="M107" s="2" t="str">
        <f>VLOOKUP(A107,[1]BDD!107:516,7,0)</f>
        <v>Prestar servicios profesionales para apoyar la elaboración y consolidación de los documentos requeridos en los diferentes procesos asignados para el cumplimiento de los requisitos normativos y permitiendo la articulación de los diferentes subsistemas que integran en Sistema de Gestión Integrado de la Entidad</v>
      </c>
      <c r="N107" s="3">
        <f>VLOOKUP(A107,[1]BDD!107:516,21,0)</f>
        <v>58053333</v>
      </c>
      <c r="O107" s="4">
        <f>VLOOKUP(A107,[1]BDD!107:516,60,0)</f>
        <v>44977</v>
      </c>
      <c r="P107" s="4">
        <f>VLOOKUP(A107,[1]BDD!107:516,61,0)</f>
        <v>45290</v>
      </c>
    </row>
    <row r="108" spans="1:16" ht="12.75" x14ac:dyDescent="0.2">
      <c r="A108" s="1" t="s">
        <v>227</v>
      </c>
      <c r="B108" s="1" t="str">
        <f>VLOOKUP(A108,[1]BDD!108:517,5,0)</f>
        <v>NESTOR RAUL ESPEJO DELGADO</v>
      </c>
      <c r="C108" s="2" t="s">
        <v>14</v>
      </c>
      <c r="D108" s="2" t="str">
        <f>VLOOKUP(A108,[1]BDD!108:517,30,0)</f>
        <v>CUNDINAMARCA</v>
      </c>
      <c r="E108" s="2" t="str">
        <f>VLOOKUP(A108,[1]BDD!108:517,31,0)</f>
        <v>BOGOTÁ</v>
      </c>
      <c r="F108" s="2" t="str">
        <f>VLOOKUP(A108,[1]BDD!A107:CL464,85,0)</f>
        <v>LICENCIADO EN BIOLOGIA</v>
      </c>
      <c r="G108" s="2" t="s">
        <v>228</v>
      </c>
      <c r="H108" s="1" t="str">
        <f>VLOOKUP(A108,[1]BDD!A107:CL464,8,0)</f>
        <v>PROFESIONAL</v>
      </c>
      <c r="I108" s="2" t="str">
        <f>VLOOKUP(A108,[1]BDD!108:517,44,0)</f>
        <v>GRUPO DE PLANEACIÓN Y MANEJO</v>
      </c>
      <c r="J108" s="2" t="str">
        <f>VLOOKUP(A108,[1]BDD!107:518,84,0)</f>
        <v>N/A@parquesnacionales.gov.co</v>
      </c>
      <c r="K108" s="2">
        <v>3532400</v>
      </c>
      <c r="L108" s="2" t="s">
        <v>16</v>
      </c>
      <c r="M108" s="2" t="str">
        <f>VLOOKUP(A108,[1]BDD!108:517,7,0)</f>
        <v>Prestación de servicios profesionales para implementar el análisis de integridad ecológica a escala de fina y de paisaje en el marco de la formulación y actualización de planes de manejo y de los análisis de efectividad de manejo de las áreas administradas por Parques Nacionales Naturales de Colombia, así como su integración y consolidación en los sistemas de información dispuestos por la Entidad.</v>
      </c>
      <c r="N108" s="3">
        <f>VLOOKUP(A108,[1]BDD!108:517,21,0)</f>
        <v>35266176</v>
      </c>
      <c r="O108" s="4">
        <f>VLOOKUP(A108,[1]BDD!108:517,60,0)</f>
        <v>44974</v>
      </c>
      <c r="P108" s="4">
        <f>VLOOKUP(A108,[1]BDD!108:517,61,0)</f>
        <v>45154</v>
      </c>
    </row>
    <row r="109" spans="1:16" ht="12.75" x14ac:dyDescent="0.2">
      <c r="A109" s="1" t="s">
        <v>229</v>
      </c>
      <c r="B109" s="1" t="str">
        <f>VLOOKUP(A109,[1]BDD!109:518,5,0)</f>
        <v>RODRIGO ALEJANDRO DURÁN BAHAMÓN</v>
      </c>
      <c r="C109" s="2" t="s">
        <v>14</v>
      </c>
      <c r="D109" s="2" t="str">
        <f>VLOOKUP(A109,[1]BDD!109:518,30,0)</f>
        <v>CUNDINAMARCA</v>
      </c>
      <c r="E109" s="2" t="str">
        <f>VLOOKUP(A109,[1]BDD!109:518,31,0)</f>
        <v>BOGOTÁ</v>
      </c>
      <c r="F109" s="2" t="str">
        <f>VLOOKUP(A109,[1]BDD!A108:CL465,85,0)</f>
        <v>COMUNICADOR SOCIAL Y PERIODISTA</v>
      </c>
      <c r="G109" s="2" t="s">
        <v>230</v>
      </c>
      <c r="H109" s="1" t="str">
        <f>VLOOKUP(A109,[1]BDD!A108:CL465,8,0)</f>
        <v>PROFESIONAL</v>
      </c>
      <c r="I109" s="2" t="str">
        <f>VLOOKUP(A109,[1]BDD!109:518,44,0)</f>
        <v>GRUPO DE GESTIÓN E INTEGRACIÓN DEL SINAP</v>
      </c>
      <c r="J109" s="2" t="str">
        <f>VLOOKUP(A109,[1]BDD!108:519,84,0)</f>
        <v>N/A@parquesnacionales.gov.co</v>
      </c>
      <c r="K109" s="2">
        <v>3532400</v>
      </c>
      <c r="L109" s="2" t="s">
        <v>16</v>
      </c>
      <c r="M109" s="2" t="str">
        <f>VLOOKUP(A109,[1]BDD!109:518,7,0)</f>
        <v>Prestación de servicios profesionales para desarrollar acciones en el marco de las necesidades de comunicación de la Subdirección de Gestión y Manejo de Áreas Protegidas y contribuir en la implementación de la estrategia de comunicación de SINAP liderada por Parques Nacionales Naturales de Colombia.</v>
      </c>
      <c r="N109" s="3">
        <f>VLOOKUP(A109,[1]BDD!109:518,21,0)</f>
        <v>38969124</v>
      </c>
      <c r="O109" s="4">
        <f>VLOOKUP(A109,[1]BDD!109:518,60,0)</f>
        <v>44974</v>
      </c>
      <c r="P109" s="4">
        <f>VLOOKUP(A109,[1]BDD!109:518,61,0)</f>
        <v>45246</v>
      </c>
    </row>
    <row r="110" spans="1:16" ht="12.75" x14ac:dyDescent="0.2">
      <c r="A110" s="1" t="s">
        <v>231</v>
      </c>
      <c r="B110" s="1" t="str">
        <f>VLOOKUP(A110,[1]BDD!110:519,5,0)</f>
        <v>LUZ AYDA CASTRO TRIANA</v>
      </c>
      <c r="C110" s="2" t="s">
        <v>14</v>
      </c>
      <c r="D110" s="2" t="str">
        <f>VLOOKUP(A110,[1]BDD!110:519,30,0)</f>
        <v>BOLIVAR</v>
      </c>
      <c r="E110" s="2" t="str">
        <f>VLOOKUP(A110,[1]BDD!110:519,31,0)</f>
        <v>CARTAGENA DE INDIAS</v>
      </c>
      <c r="F110" s="2" t="str">
        <f>VLOOKUP(A110,[1]BDD!A109:CL466,85,0)</f>
        <v>ECOLOGA</v>
      </c>
      <c r="G110" s="2" t="s">
        <v>232</v>
      </c>
      <c r="H110" s="1" t="str">
        <f>VLOOKUP(A110,[1]BDD!A109:CL466,8,0)</f>
        <v>PROFESIONAL</v>
      </c>
      <c r="I110" s="2" t="str">
        <f>VLOOKUP(A110,[1]BDD!110:519,44,0)</f>
        <v>GRUPO DE PLANEACIÓN Y MANEJO</v>
      </c>
      <c r="J110" s="2" t="str">
        <f>VLOOKUP(A110,[1]BDD!109:520,84,0)</f>
        <v>turismonaturaleza@parquesnacionales.gov.co</v>
      </c>
      <c r="K110" s="2">
        <v>3532400</v>
      </c>
      <c r="L110" s="2" t="s">
        <v>16</v>
      </c>
      <c r="M110" s="2" t="str">
        <f>VLOOKUP(A110,[1]BDD!110:519,7,0)</f>
        <v>Prestación de servicios profesionales para orientar técnicamente la formulación de los planes de ordenamiento ecoturístico y generación de alianzas estratégicas para su implementación.</v>
      </c>
      <c r="N110" s="3">
        <f>VLOOKUP(A110,[1]BDD!110:519,21,0)</f>
        <v>38969124</v>
      </c>
      <c r="O110" s="4">
        <f>VLOOKUP(A110,[1]BDD!110:519,60,0)</f>
        <v>44974</v>
      </c>
      <c r="P110" s="4">
        <f>VLOOKUP(A110,[1]BDD!110:519,61,0)</f>
        <v>45154</v>
      </c>
    </row>
    <row r="111" spans="1:16" ht="12.75" x14ac:dyDescent="0.2">
      <c r="A111" s="2" t="s">
        <v>233</v>
      </c>
      <c r="B111" s="1" t="str">
        <f>VLOOKUP(A111,[1]BDD!111:520,5,0)</f>
        <v>SANDRA YOLANDA QUINTERO GÓMEZ</v>
      </c>
      <c r="C111" s="2" t="s">
        <v>14</v>
      </c>
      <c r="D111" s="2" t="str">
        <f>VLOOKUP(A111,[1]BDD!111:520,30,0)</f>
        <v>CUNDINAMARCA</v>
      </c>
      <c r="E111" s="2" t="str">
        <f>VLOOKUP(A111,[1]BDD!111:520,31,0)</f>
        <v>BOGOTÁ</v>
      </c>
      <c r="F111" s="2" t="str">
        <f>VLOOKUP(A111,[1]BDD!A110:CL467,85,0)</f>
        <v>ABOGADA</v>
      </c>
      <c r="G111" s="2" t="s">
        <v>234</v>
      </c>
      <c r="H111" s="1" t="str">
        <f>VLOOKUP(A111,[1]BDD!A110:CL467,8,0)</f>
        <v>PROFESIONAL</v>
      </c>
      <c r="I111" s="2" t="str">
        <f>VLOOKUP(A111,[1]BDD!111:520,44,0)</f>
        <v>GRUPO DE TRÁMITES Y EVALUACIÓN AMBIENTAL</v>
      </c>
      <c r="J111" s="2" t="str">
        <f>VLOOKUP(A111,[1]BDD!110:521,84,0)</f>
        <v>N/A@parquesnacionales.gov.co</v>
      </c>
      <c r="K111" s="2">
        <v>3532400</v>
      </c>
      <c r="L111" s="2" t="s">
        <v>16</v>
      </c>
      <c r="M111" s="2" t="str">
        <f>VLOOKUP(A111,[1]BDD!111:520,7,0)</f>
        <v>Prestación de servicios profesionales para apoyar jurídicamente el trámite de registro y seguimiento de reservas naturales de la sociedad civil dentro del procedimiento establecido para tal fin por la Subdirección de Gestión y Manejo de Áreas Protegidas de Parques Nacionales Naturales de Colombia.</v>
      </c>
      <c r="N111" s="3">
        <f>VLOOKUP(A111,[1]BDD!111:520,21,0)</f>
        <v>25671210</v>
      </c>
      <c r="O111" s="4">
        <f>VLOOKUP(A111,[1]BDD!111:520,60,0)</f>
        <v>44977</v>
      </c>
      <c r="P111" s="4">
        <f>VLOOKUP(A111,[1]BDD!111:520,61,0)</f>
        <v>45158</v>
      </c>
    </row>
    <row r="112" spans="1:16" ht="12.75" x14ac:dyDescent="0.2">
      <c r="A112" s="2" t="s">
        <v>235</v>
      </c>
      <c r="B112" s="1" t="str">
        <f>VLOOKUP(A112,[1]BDD!112:521,5,0)</f>
        <v>DIANA MARCELA CARVAJAL PARDO</v>
      </c>
      <c r="C112" s="2" t="s">
        <v>14</v>
      </c>
      <c r="D112" s="2" t="str">
        <f>VLOOKUP(A112,[1]BDD!112:521,30,0)</f>
        <v>CUNDINAMARCA</v>
      </c>
      <c r="E112" s="2" t="str">
        <f>VLOOKUP(A112,[1]BDD!112:521,31,0)</f>
        <v>BOGOTÁ</v>
      </c>
      <c r="F112" s="2" t="str">
        <f>VLOOKUP(A112,[1]BDD!A111:CL468,85,0)</f>
        <v>ABOGADA</v>
      </c>
      <c r="G112" s="2" t="s">
        <v>236</v>
      </c>
      <c r="H112" s="1" t="str">
        <f>VLOOKUP(A112,[1]BDD!A111:CL468,8,0)</f>
        <v>PROFESIONAL</v>
      </c>
      <c r="I112" s="2" t="str">
        <f>VLOOKUP(A112,[1]BDD!112:521,44,0)</f>
        <v xml:space="preserve">OFICINA ASESORA DE PLANEACIÓN </v>
      </c>
      <c r="J112" s="2" t="str">
        <f>VLOOKUP(A112,[1]BDD!111:522,84,0)</f>
        <v>N/A@parquesnacionales.gov.co</v>
      </c>
      <c r="K112" s="2">
        <v>3532400</v>
      </c>
      <c r="L112" s="2" t="s">
        <v>16</v>
      </c>
      <c r="M112" s="2" t="str">
        <f>VLOOKUP(A112,[1]BDD!112:521,7,0)</f>
        <v>Prestar servicios profesionales en materia jurídica a Parques Nacionales Naturales de Colombia, en la estructuración, acompañamiento y desarrollo de los diferentes procesos de selección durante las etapas precontractual y postcontractual en el marco del Programa Áreas Protegidas y Diversidad Biológica, acorde con los lineamientos definidos por el gobierno alemán a través del KfW y demás proyectos de cooperación requeridos.</v>
      </c>
      <c r="N112" s="3">
        <f>VLOOKUP(A112,[1]BDD!112:521,21,0)</f>
        <v>77750000</v>
      </c>
      <c r="O112" s="4">
        <f>VLOOKUP(A112,[1]BDD!112:521,60,0)</f>
        <v>44977</v>
      </c>
      <c r="P112" s="4">
        <f>VLOOKUP(A112,[1]BDD!112:521,61,0)</f>
        <v>45290</v>
      </c>
    </row>
    <row r="113" spans="1:16" ht="12.75" x14ac:dyDescent="0.2">
      <c r="A113" s="2" t="s">
        <v>237</v>
      </c>
      <c r="B113" s="1" t="str">
        <f>VLOOKUP(A113,[1]BDD!113:522,5,0)</f>
        <v>LINA MARCELA MORENO CASADIEGO</v>
      </c>
      <c r="C113" s="2" t="s">
        <v>14</v>
      </c>
      <c r="D113" s="3" t="str">
        <f>VLOOKUP(A113,[1]BDD!113:522,30,0)</f>
        <v>N-A</v>
      </c>
      <c r="E113" s="3" t="str">
        <f>VLOOKUP(A113,[1]BDD!113:522,31,0)</f>
        <v>N-A</v>
      </c>
      <c r="F113" s="2" t="str">
        <f>VLOOKUP(A113,[1]BDD!A112:CL469,85,0)</f>
        <v>-</v>
      </c>
      <c r="G113" s="2" t="s">
        <v>16</v>
      </c>
      <c r="H113" s="1" t="str">
        <f>VLOOKUP(A113,[1]BDD!A112:CL469,8,0)</f>
        <v>APOYO A LA GESTIÓN</v>
      </c>
      <c r="I113" s="2" t="str">
        <f>VLOOKUP(A113,[1]BDD!113:522,44,0)</f>
        <v>SUBDIRECCIÓN DE SOSTENIBILIDAD Y NEGOCIOS AMBIENTALES</v>
      </c>
      <c r="J113" s="2" t="str">
        <f>VLOOKUP(A113,[1]BDD!112:523,84,0)</f>
        <v>lina.moreno@parquesnacionales.gov.co</v>
      </c>
      <c r="K113" s="2">
        <v>3532400</v>
      </c>
      <c r="L113" s="2" t="s">
        <v>16</v>
      </c>
      <c r="M113" s="2" t="str">
        <f>VLOOKUP(A113,[1]BDD!113:522,7,0)</f>
        <v>Prestar servicios de apoyo a la gestión en la Subdirección de Sostenibilidad y Negocios Ambientales para la realización de actividades asociadas a la gestión documental.</v>
      </c>
      <c r="N113" s="3" t="str">
        <f>VLOOKUP(A113,[1]BDD!113:522,21,0)</f>
        <v>N-A</v>
      </c>
      <c r="O113" s="2" t="str">
        <f>VLOOKUP(A113,[1]BDD!113:522,60,0)</f>
        <v>-</v>
      </c>
      <c r="P113" s="2" t="str">
        <f>VLOOKUP(A113,[1]BDD!113:522,61,0)</f>
        <v>-</v>
      </c>
    </row>
    <row r="114" spans="1:16" ht="12.75" x14ac:dyDescent="0.2">
      <c r="A114" s="2" t="s">
        <v>238</v>
      </c>
      <c r="B114" s="1" t="str">
        <f>VLOOKUP(A114,[1]BDD!114:523,5,0)</f>
        <v>DIEGO MAURICIO MURILLO MARIN</v>
      </c>
      <c r="C114" s="2" t="s">
        <v>14</v>
      </c>
      <c r="D114" s="2" t="str">
        <f>VLOOKUP(A114,[1]BDD!114:523,30,0)</f>
        <v>CUNDINAMARCA</v>
      </c>
      <c r="E114" s="2" t="str">
        <f>VLOOKUP(A114,[1]BDD!114:523,31,0)</f>
        <v>VILLETA</v>
      </c>
      <c r="F114" s="2" t="str">
        <f>VLOOKUP(A114,[1]BDD!A113:CL470,85,0)</f>
        <v>ECOLOGO</v>
      </c>
      <c r="G114" s="2" t="s">
        <v>239</v>
      </c>
      <c r="H114" s="1" t="str">
        <f>VLOOKUP(A114,[1]BDD!A113:CL470,8,0)</f>
        <v>PROFESIONAL</v>
      </c>
      <c r="I114" s="2" t="str">
        <f>VLOOKUP(A114,[1]BDD!114:523,44,0)</f>
        <v>GRUPO DE PLANEACIÓN Y MANEJO</v>
      </c>
      <c r="J114" s="2" t="str">
        <f>VLOOKUP(A114,[1]BDD!113:524,84,0)</f>
        <v>N/A@parquesnacionales.gov.co</v>
      </c>
      <c r="K114" s="2">
        <v>3532400</v>
      </c>
      <c r="L114" s="2" t="s">
        <v>16</v>
      </c>
      <c r="M114" s="2" t="str">
        <f>VLOOKUP(A114,[1]BDD!114:523,7,0)</f>
        <v>Prestación de servicios profesionales para apoyar la formulación e implementación de planes interpretativos y el fortalecimiento de capacidades en interpretación del patrimonio natural y cultural en Parques Nacionales Naturales.</v>
      </c>
      <c r="N114" s="3">
        <f>VLOOKUP(A114,[1]BDD!114:523,21,0)</f>
        <v>27227046</v>
      </c>
      <c r="O114" s="4">
        <f>VLOOKUP(A114,[1]BDD!114:523,60,0)</f>
        <v>44977</v>
      </c>
      <c r="P114" s="4">
        <f>VLOOKUP(A114,[1]BDD!114:523,61,0)</f>
        <v>45290</v>
      </c>
    </row>
    <row r="115" spans="1:16" ht="12.75" x14ac:dyDescent="0.2">
      <c r="A115" s="2" t="s">
        <v>240</v>
      </c>
      <c r="B115" s="1" t="str">
        <f>VLOOKUP(A115,[1]BDD!115:524,5,0)</f>
        <v>SANDRA BIBIANA CORRALES MEJIA</v>
      </c>
      <c r="C115" s="2" t="s">
        <v>14</v>
      </c>
      <c r="D115" s="2" t="str">
        <f>VLOOKUP(A115,[1]BDD!115:524,30,0)</f>
        <v>CALDAS</v>
      </c>
      <c r="E115" s="2" t="str">
        <f>VLOOKUP(A115,[1]BDD!115:524,31,0)</f>
        <v>MANIZALES</v>
      </c>
      <c r="F115" s="2" t="str">
        <f>VLOOKUP(A115,[1]BDD!A114:CL471,85,0)</f>
        <v>DISEÑADORA VISUAL</v>
      </c>
      <c r="G115" s="2" t="s">
        <v>241</v>
      </c>
      <c r="H115" s="1" t="str">
        <f>VLOOKUP(A115,[1]BDD!A114:CL471,8,0)</f>
        <v>PROFESIONAL</v>
      </c>
      <c r="I115" s="2" t="str">
        <f>VLOOKUP(A115,[1]BDD!115:524,44,0)</f>
        <v>SUBDIRECCIÓN DE SOSTENIBILIDAD Y NEGOCIOS AMBIENTALES</v>
      </c>
      <c r="J115" s="2" t="str">
        <f>VLOOKUP(A115,[1]BDD!114:525,84,0)</f>
        <v>sandra.corrales@parquesnacionales.gov.co</v>
      </c>
      <c r="K115" s="2">
        <v>3532400</v>
      </c>
      <c r="L115" s="2" t="s">
        <v>16</v>
      </c>
      <c r="M115" s="2" t="str">
        <f>VLOOKUP(A115,[1]BDD!115:524,7,0)</f>
        <v>Prestar servicios profesionales a la Subdirección de Sostenibilidad y Negocios Ambientales para realizar el acompañamiento de la estrategia digital y de diseño gráfico de las piezas enfocadas al ecoturismo, negocios verdes y tienda de parques.</v>
      </c>
      <c r="N115" s="3">
        <f>VLOOKUP(A115,[1]BDD!115:524,21,0)</f>
        <v>72287733</v>
      </c>
      <c r="O115" s="4">
        <f>VLOOKUP(A115,[1]BDD!115:524,60,0)</f>
        <v>44977</v>
      </c>
      <c r="P115" s="4">
        <f>VLOOKUP(A115,[1]BDD!115:524,61,0)</f>
        <v>45290</v>
      </c>
    </row>
    <row r="116" spans="1:16" ht="12.75" x14ac:dyDescent="0.2">
      <c r="A116" s="2" t="s">
        <v>242</v>
      </c>
      <c r="B116" s="1" t="str">
        <f>VLOOKUP(A116,[1]BDD!116:525,5,0)</f>
        <v>SANTIAGO CORDOBA ARANGO</v>
      </c>
      <c r="C116" s="2" t="s">
        <v>14</v>
      </c>
      <c r="D116" s="2" t="str">
        <f>VLOOKUP(A116,[1]BDD!116:525,30,0)</f>
        <v>CALDAS</v>
      </c>
      <c r="E116" s="2" t="str">
        <f>VLOOKUP(A116,[1]BDD!116:525,31,0)</f>
        <v>MANIZALES</v>
      </c>
      <c r="F116" s="2" t="str">
        <f>VLOOKUP(A116,[1]BDD!A115:CL472,85,0)</f>
        <v>INGENIERO AMBIENTAL</v>
      </c>
      <c r="G116" s="2" t="s">
        <v>243</v>
      </c>
      <c r="H116" s="1" t="str">
        <f>VLOOKUP(A116,[1]BDD!A115:CL472,8,0)</f>
        <v>PROFESIONAL</v>
      </c>
      <c r="I116" s="2" t="str">
        <f>VLOOKUP(A116,[1]BDD!116:525,44,0)</f>
        <v>GRUPO DE GESTIÓN E INTEGRACIÓN DEL SINAP</v>
      </c>
      <c r="J116" s="2" t="str">
        <f>VLOOKUP(A116,[1]BDD!115:526,84,0)</f>
        <v>N/A@parquesnacionales.gov.co</v>
      </c>
      <c r="K116" s="2">
        <v>3532400</v>
      </c>
      <c r="L116" s="2" t="s">
        <v>16</v>
      </c>
      <c r="M116" s="2" t="str">
        <f>VLOOKUP(A116,[1]BDD!116:525,7,0)</f>
        <v>Prestación de servicios profesionales para gestionar y analizar la información geográfica necesaria para la aplicación de los criterios biofísicos, socioeconómicos y culturales en el marco de los procesos de declaratoria y ampliación de áreas protegidas del ámbito nacional liderados por Parques Nacionales Naturales de Colombia.</v>
      </c>
      <c r="N116" s="3">
        <f>VLOOKUP(A116,[1]BDD!116:525,21,0)</f>
        <v>44782000</v>
      </c>
      <c r="O116" s="4">
        <f>VLOOKUP(A116,[1]BDD!116:525,60,0)</f>
        <v>44977</v>
      </c>
      <c r="P116" s="4">
        <f>VLOOKUP(A116,[1]BDD!116:525,61,0)</f>
        <v>45290</v>
      </c>
    </row>
    <row r="117" spans="1:16" ht="12.75" x14ac:dyDescent="0.2">
      <c r="A117" s="2" t="s">
        <v>244</v>
      </c>
      <c r="B117" s="1" t="str">
        <f>VLOOKUP(A117,[1]BDD!117:526,5,0)</f>
        <v>MAGALY ELIZABETH ARDILA REYES</v>
      </c>
      <c r="C117" s="2" t="s">
        <v>14</v>
      </c>
      <c r="D117" s="2" t="str">
        <f>VLOOKUP(A117,[1]BDD!117:526,30,0)</f>
        <v>CUNDINAMARCA</v>
      </c>
      <c r="E117" s="2" t="str">
        <f>VLOOKUP(A117,[1]BDD!117:526,31,0)</f>
        <v>BOGOTÁ</v>
      </c>
      <c r="F117" s="2" t="str">
        <f>VLOOKUP(A117,[1]BDD!A116:CL473,85,0)</f>
        <v>BIOLOGA</v>
      </c>
      <c r="G117" s="2" t="s">
        <v>245</v>
      </c>
      <c r="H117" s="1" t="str">
        <f>VLOOKUP(A117,[1]BDD!A116:CL473,8,0)</f>
        <v>PROFESIONAL</v>
      </c>
      <c r="I117" s="2" t="str">
        <f>VLOOKUP(A117,[1]BDD!117:526,44,0)</f>
        <v>GRUPO DE TRÁMITES Y EVALUACIÓN AMBIENTAL</v>
      </c>
      <c r="J117" s="2" t="str">
        <f>VLOOKUP(A117,[1]BDD!116:527,84,0)</f>
        <v>N/A@parquesnacionales.gov.co</v>
      </c>
      <c r="K117" s="2">
        <v>3532400</v>
      </c>
      <c r="L117" s="2" t="s">
        <v>16</v>
      </c>
      <c r="M117" s="2" t="str">
        <f>VLOOKUP(A117,[1]BDD!117:526,7,0)</f>
        <v>Prestación de servicios profesionales para verificar los requisitos técnicos asociados a las solicitudes de registro y seguimiento de Reservas Naturales de la Sociedad Civil de conformidad con el proceso de Coordinación del SINAP.</v>
      </c>
      <c r="N117" s="3">
        <f>VLOOKUP(A117,[1]BDD!117:526,21,0)</f>
        <v>25671210</v>
      </c>
      <c r="O117" s="4">
        <f>VLOOKUP(A117,[1]BDD!117:526,60,0)</f>
        <v>44977</v>
      </c>
      <c r="P117" s="4">
        <f>VLOOKUP(A117,[1]BDD!117:526,61,0)</f>
        <v>45157</v>
      </c>
    </row>
    <row r="118" spans="1:16" ht="12.75" x14ac:dyDescent="0.2">
      <c r="A118" s="2" t="s">
        <v>246</v>
      </c>
      <c r="B118" s="1" t="str">
        <f>VLOOKUP(A118,[1]BDD!118:527,5,0)</f>
        <v>ANDREA CAROLINA PAEZ MALDONADO</v>
      </c>
      <c r="C118" s="2" t="s">
        <v>14</v>
      </c>
      <c r="D118" s="2" t="str">
        <f>VLOOKUP(A118,[1]BDD!118:527,30,0)</f>
        <v>CUNDINAMARCA</v>
      </c>
      <c r="E118" s="2" t="str">
        <f>VLOOKUP(A118,[1]BDD!118:527,31,0)</f>
        <v>BOGOTÁ</v>
      </c>
      <c r="F118" s="2" t="str">
        <f>VLOOKUP(A118,[1]BDD!A117:CL474,85,0)</f>
        <v>INGENIERA AMBIENTAL Y SANITARIA</v>
      </c>
      <c r="G118" s="2" t="s">
        <v>247</v>
      </c>
      <c r="H118" s="1" t="str">
        <f>VLOOKUP(A118,[1]BDD!A117:CL474,8,0)</f>
        <v>PROFESIONAL</v>
      </c>
      <c r="I118" s="2" t="str">
        <f>VLOOKUP(A118,[1]BDD!118:527,44,0)</f>
        <v>OFICINA GESTION DEL RIESGO</v>
      </c>
      <c r="J118" s="2" t="str">
        <f>VLOOKUP(A118,[1]BDD!117:528,84,0)</f>
        <v>area.gestion@parquesnacionales.gov.co</v>
      </c>
      <c r="K118" s="2">
        <v>3532400</v>
      </c>
      <c r="L118" s="2" t="s">
        <v>16</v>
      </c>
      <c r="M118" s="2" t="str">
        <f>VLOOKUP(A118,[1]BDD!118:527,7,0)</f>
        <v>Prestar los servicios profesionales en la Oficina de Gestion del Riesgo que contribuyan a la formulación e implementación de las acciones que debe desarrollar la oficina en el marco del Modelo Integrado de Planeación y Gestión de Parques Nacionales Naturales de Colombia.</v>
      </c>
      <c r="N118" s="3">
        <f>VLOOKUP(A118,[1]BDD!118:527,21,0)</f>
        <v>24400000</v>
      </c>
      <c r="O118" s="4">
        <f>VLOOKUP(A118,[1]BDD!118:527,60,0)</f>
        <v>44977</v>
      </c>
      <c r="P118" s="4">
        <f>VLOOKUP(A118,[1]BDD!118:527,61,0)</f>
        <v>45097</v>
      </c>
    </row>
    <row r="119" spans="1:16" ht="12.75" x14ac:dyDescent="0.2">
      <c r="A119" s="2" t="s">
        <v>248</v>
      </c>
      <c r="B119" s="1" t="str">
        <f>VLOOKUP(A119,[1]BDD!119:528,5,0)</f>
        <v>JUAN DAVID SÁNCHEZ ÁLVAREZ</v>
      </c>
      <c r="C119" s="2" t="s">
        <v>14</v>
      </c>
      <c r="D119" s="2" t="str">
        <f>VLOOKUP(A119,[1]BDD!119:528,30,0)</f>
        <v>CUNDINAMARCA</v>
      </c>
      <c r="E119" s="2" t="str">
        <f>VLOOKUP(A119,[1]BDD!119:528,31,0)</f>
        <v>BOGOTÁ</v>
      </c>
      <c r="F119" s="2" t="str">
        <f>VLOOKUP(A119,[1]BDD!A118:CL475,85,0)</f>
        <v>LICENCIADO EN BIOLOGIA</v>
      </c>
      <c r="G119" s="2" t="s">
        <v>249</v>
      </c>
      <c r="H119" s="1" t="str">
        <f>VLOOKUP(A119,[1]BDD!A118:CL475,8,0)</f>
        <v>PROFESIONAL</v>
      </c>
      <c r="I119" s="2" t="str">
        <f>VLOOKUP(A119,[1]BDD!119:528,44,0)</f>
        <v>GRUPO DE TRÁMITES Y EVALUACIÓN AMBIENTAL</v>
      </c>
      <c r="J119" s="2" t="str">
        <f>VLOOKUP(A119,[1]BDD!118:529,84,0)</f>
        <v>N/A@parquesnacionales.gov.co</v>
      </c>
      <c r="K119" s="2">
        <v>3532400</v>
      </c>
      <c r="L119" s="2" t="s">
        <v>16</v>
      </c>
      <c r="M119" s="2" t="str">
        <f>VLOOKUP(A119,[1]BDD!119:528,7,0)</f>
        <v>Prestación de servicios profesionales para el seguimiento de las diferentes sentencias en las que está vinculada la Entidad y donde la Subdirección de Gestión y Manejo de Áreas Protegidas es partícipe</v>
      </c>
      <c r="N119" s="3">
        <f>VLOOKUP(A119,[1]BDD!119:528,21,0)</f>
        <v>31518534</v>
      </c>
      <c r="O119" s="4">
        <f>VLOOKUP(A119,[1]BDD!119:528,60,0)</f>
        <v>44977</v>
      </c>
      <c r="P119" s="4">
        <f>VLOOKUP(A119,[1]BDD!119:528,61,0)</f>
        <v>45290</v>
      </c>
    </row>
    <row r="120" spans="1:16" ht="12.75" x14ac:dyDescent="0.2">
      <c r="A120" s="2" t="s">
        <v>250</v>
      </c>
      <c r="B120" s="1" t="str">
        <f>VLOOKUP(A120,[1]BDD!120:529,5,0)</f>
        <v>LUZ PATRICIA HERNANDEZ ARANGO</v>
      </c>
      <c r="C120" s="2" t="s">
        <v>14</v>
      </c>
      <c r="D120" s="2" t="str">
        <f>VLOOKUP(A120,[1]BDD!120:529,30,0)</f>
        <v>VALLE DEL CAUCA</v>
      </c>
      <c r="E120" s="2" t="str">
        <f>VLOOKUP(A120,[1]BDD!120:529,31,0)</f>
        <v>SEVILLA</v>
      </c>
      <c r="F120" s="2" t="str">
        <f>VLOOKUP(A120,[1]BDD!A119:CL476,85,0)</f>
        <v>INGENIERA FORESTAL</v>
      </c>
      <c r="G120" s="2" t="s">
        <v>251</v>
      </c>
      <c r="H120" s="1" t="str">
        <f>VLOOKUP(A120,[1]BDD!A119:CL476,8,0)</f>
        <v>PROFESIONAL</v>
      </c>
      <c r="I120" s="2" t="str">
        <f>VLOOKUP(A120,[1]BDD!120:529,44,0)</f>
        <v>GRUPO DE GESTIÓN DEL CONOCIMIENTO E INNOVACIÓN</v>
      </c>
      <c r="J120" s="2" t="str">
        <f>VLOOKUP(A120,[1]BDD!119:530,84,0)</f>
        <v>seguimientosigacuerdos.ggci@parquesnacionales.gov.co</v>
      </c>
      <c r="K120" s="2">
        <v>3532400</v>
      </c>
      <c r="L120" s="2" t="s">
        <v>16</v>
      </c>
      <c r="M120" s="2" t="str">
        <f>VLOOKUP(A120,[1]BDD!120:529,7,0)</f>
        <v>Prestación de servicios profesionales para el seguimiento a acuerdos de restauración ecológica, a partir de la lectura y análisis de sensores remotos para las coberturas de la tierra aplicando los criterios de gestión del conocimiento.</v>
      </c>
      <c r="N120" s="3">
        <f>VLOOKUP(A120,[1]BDD!120:529,21,0)</f>
        <v>60932115</v>
      </c>
      <c r="O120" s="4">
        <f>VLOOKUP(A120,[1]BDD!120:529,60,0)</f>
        <v>44978</v>
      </c>
      <c r="P120" s="4">
        <f>VLOOKUP(A120,[1]BDD!120:529,61,0)</f>
        <v>45290</v>
      </c>
    </row>
    <row r="121" spans="1:16" ht="12.75" x14ac:dyDescent="0.2">
      <c r="A121" s="2" t="s">
        <v>252</v>
      </c>
      <c r="B121" s="1" t="str">
        <f>VLOOKUP(A121,[1]BDD!121:530,5,0)</f>
        <v>JONNY SEBASTIAN CASTILLO CARDENAS</v>
      </c>
      <c r="C121" s="2" t="s">
        <v>14</v>
      </c>
      <c r="D121" s="2" t="str">
        <f>VLOOKUP(A121,[1]BDD!121:530,30,0)</f>
        <v>CUNDINAMARCA</v>
      </c>
      <c r="E121" s="2" t="str">
        <f>VLOOKUP(A121,[1]BDD!121:530,31,0)</f>
        <v>BOGOTÁ</v>
      </c>
      <c r="F121" s="2" t="str">
        <f>VLOOKUP(A121,[1]BDD!A120:CL477,85,0)</f>
        <v>INGENIERO AMBIENTAL Y SANITARIO</v>
      </c>
      <c r="G121" s="2" t="s">
        <v>253</v>
      </c>
      <c r="H121" s="1" t="str">
        <f>VLOOKUP(A121,[1]BDD!A120:CL477,8,0)</f>
        <v>PROFESIONAL</v>
      </c>
      <c r="I121" s="2" t="str">
        <f>VLOOKUP(A121,[1]BDD!121:530,44,0)</f>
        <v>GRUPO DE TRÁMITES Y EVALUACIÓN AMBIENTAL</v>
      </c>
      <c r="J121" s="2" t="str">
        <f>VLOOKUP(A121,[1]BDD!120:531,84,0)</f>
        <v>tecnico.reservas@parquesnacionales.gov.co</v>
      </c>
      <c r="K121" s="2">
        <v>3532400</v>
      </c>
      <c r="L121" s="2" t="s">
        <v>16</v>
      </c>
      <c r="M121" s="2" t="str">
        <f>VLOOKUP(A121,[1]BDD!121:530,7,0)</f>
        <v>Prestación de servicios profesionales para la verificación de información técnica necesaria en el proceso de Registro de Reservas Naturales de la Sociedad Civil, en el marco del proceso de Coordinación del SINAP.</v>
      </c>
      <c r="N121" s="3">
        <f>VLOOKUP(A121,[1]BDD!121:530,21,0)</f>
        <v>20394000</v>
      </c>
      <c r="O121" s="4">
        <f>VLOOKUP(A121,[1]BDD!121:530,60,0)</f>
        <v>44977</v>
      </c>
      <c r="P121" s="4">
        <f>VLOOKUP(A121,[1]BDD!121:530,61,0)</f>
        <v>45157</v>
      </c>
    </row>
    <row r="122" spans="1:16" ht="12.75" x14ac:dyDescent="0.2">
      <c r="A122" s="2" t="s">
        <v>254</v>
      </c>
      <c r="B122" s="1" t="str">
        <f>VLOOKUP(A122,[1]BDD!122:531,5,0)</f>
        <v>ARLENSON PELAES CONTRERAS</v>
      </c>
      <c r="C122" s="2" t="s">
        <v>14</v>
      </c>
      <c r="D122" s="2" t="str">
        <f>VLOOKUP(A122,[1]BDD!122:531,30,0)</f>
        <v>CAQUETÁ</v>
      </c>
      <c r="E122" s="2" t="str">
        <f>VLOOKUP(A122,[1]BDD!122:531,31,0)</f>
        <v>SAN VICENTE EL CAGUAN</v>
      </c>
      <c r="F122" s="2" t="str">
        <f>VLOOKUP(A122,[1]BDD!A121:CL478,85,0)</f>
        <v>TECNOLOGA EN CARTOGRAFIA</v>
      </c>
      <c r="G122" s="2" t="s">
        <v>255</v>
      </c>
      <c r="H122" s="1" t="str">
        <f>VLOOKUP(A122,[1]BDD!A121:CL478,8,0)</f>
        <v>APOYO A LA GESTIÓN</v>
      </c>
      <c r="I122" s="2" t="str">
        <f>VLOOKUP(A122,[1]BDD!122:531,44,0)</f>
        <v>GRUPO DE TRÁMITES Y EVALUACIÓN AMBIENTAL</v>
      </c>
      <c r="J122" s="2" t="str">
        <f>VLOOKUP(A122,[1]BDD!121:532,84,0)</f>
        <v>N/A@parquesnacionales.gov.co</v>
      </c>
      <c r="K122" s="2">
        <v>3532400</v>
      </c>
      <c r="L122" s="2" t="s">
        <v>16</v>
      </c>
      <c r="M122" s="2" t="str">
        <f>VLOOKUP(A122,[1]BDD!122:531,7,0)</f>
        <v>Prestación de servicios técnicos para verificar la cartografía, en el marco del registro y seguimiento de Reservas Naturales de la Sociedad Civil, de conformidad con el proceso de coordinación del SINAP.</v>
      </c>
      <c r="N122" s="3">
        <f>VLOOKUP(A122,[1]BDD!122:531,21,0)</f>
        <v>16333438</v>
      </c>
      <c r="O122" s="4">
        <f>VLOOKUP(A122,[1]BDD!122:531,60,0)</f>
        <v>44977</v>
      </c>
      <c r="P122" s="4">
        <f>VLOOKUP(A122,[1]BDD!122:531,61,0)</f>
        <v>45141</v>
      </c>
    </row>
    <row r="123" spans="1:16" ht="12.75" x14ac:dyDescent="0.2">
      <c r="A123" s="2" t="s">
        <v>256</v>
      </c>
      <c r="B123" s="1" t="str">
        <f>VLOOKUP(A123,[1]BDD!123:532,5,0)</f>
        <v>SANDRA MILENA GÓMEZ</v>
      </c>
      <c r="C123" s="2" t="s">
        <v>14</v>
      </c>
      <c r="D123" s="2" t="str">
        <f>VLOOKUP(A123,[1]BDD!123:532,30,0)</f>
        <v>CUNDINAMARCA</v>
      </c>
      <c r="E123" s="2" t="str">
        <f>VLOOKUP(A123,[1]BDD!123:532,31,0)</f>
        <v>BOGOTÁ</v>
      </c>
      <c r="F123" s="2" t="str">
        <f>VLOOKUP(A123,[1]BDD!A122:CL479,85,0)</f>
        <v>INGENIERA DE SISTEMAS</v>
      </c>
      <c r="G123" s="2" t="s">
        <v>257</v>
      </c>
      <c r="H123" s="1" t="str">
        <f>VLOOKUP(A123,[1]BDD!A122:CL479,8,0)</f>
        <v>PROFESIONAL</v>
      </c>
      <c r="I123" s="2" t="str">
        <f>VLOOKUP(A123,[1]BDD!123:532,44,0)</f>
        <v>GRUPO DE TECNOLOGÍAS DE LA INFORMACIÓN Y LAS COMUNICACIONES</v>
      </c>
      <c r="J123" s="2" t="str">
        <f>VLOOKUP(A123,[1]BDD!122:533,84,0)</f>
        <v>sandra.gomez@parquesnacionales.gov.co</v>
      </c>
      <c r="K123" s="2">
        <v>3532400</v>
      </c>
      <c r="L123" s="2" t="s">
        <v>16</v>
      </c>
      <c r="M123" s="2" t="str">
        <f>VLOOKUP(A123,[1]BDD!123:532,7,0)</f>
        <v>Prestar servicios profesionales al Grupo de Tecnologías de la Información y las Comunicaciones para la documentación y análisis de requerimientos y levantamiento de activos de los sistemas de información de Parques Nacionales Naturales de Colombia.</v>
      </c>
      <c r="N123" s="3">
        <f>VLOOKUP(A123,[1]BDD!123:532,21,0)</f>
        <v>32946000</v>
      </c>
      <c r="O123" s="4">
        <f>VLOOKUP(A123,[1]BDD!123:532,60,0)</f>
        <v>44977</v>
      </c>
      <c r="P123" s="4">
        <f>VLOOKUP(A123,[1]BDD!123:532,61,0)</f>
        <v>45157</v>
      </c>
    </row>
    <row r="124" spans="1:16" ht="12.75" x14ac:dyDescent="0.2">
      <c r="A124" s="2" t="s">
        <v>258</v>
      </c>
      <c r="B124" s="1" t="str">
        <f>VLOOKUP(A124,[1]BDD!124:533,5,0)</f>
        <v>OSCAR DAVID REYES SOCHA</v>
      </c>
      <c r="C124" s="2" t="s">
        <v>14</v>
      </c>
      <c r="D124" s="2" t="str">
        <f>VLOOKUP(A124,[1]BDD!124:533,30,0)</f>
        <v>CUNDINAMARCA</v>
      </c>
      <c r="E124" s="2" t="str">
        <f>VLOOKUP(A124,[1]BDD!124:533,31,0)</f>
        <v>BOGOTÁ</v>
      </c>
      <c r="F124" s="2" t="str">
        <f>VLOOKUP(A124,[1]BDD!A123:CL480,85,0)</f>
        <v>ADMINISTRADOR DE EMPRESAS</v>
      </c>
      <c r="G124" s="2" t="s">
        <v>259</v>
      </c>
      <c r="H124" s="1" t="str">
        <f>VLOOKUP(A124,[1]BDD!A123:CL480,8,0)</f>
        <v>PROFESIONAL</v>
      </c>
      <c r="I124" s="2" t="str">
        <f>VLOOKUP(A124,[1]BDD!124:533,44,0)</f>
        <v>GRUPO DE TECNOLOGÍAS DE LA INFORMACIÓN Y LAS COMUNICACIONES</v>
      </c>
      <c r="J124" s="2" t="str">
        <f>VLOOKUP(A124,[1]BDD!123:534,84,0)</f>
        <v>oscar.reyes@parquesnacionales.gov.co</v>
      </c>
      <c r="K124" s="2">
        <v>3532400</v>
      </c>
      <c r="L124" s="2" t="s">
        <v>16</v>
      </c>
      <c r="M124" s="2" t="str">
        <f>VLOOKUP(A124,[1]BDD!124:533,7,0)</f>
        <v>Prestar los servicios profesionales requeridos al Grupo de Tecnologías de la Información y Comunicaciones para la programación, actualización y seguimiento de las diferentes herramientas de planeación institucional, con énfasis en la política de gobierno digital, en el marco del modelo integrado de planeación y gestión de Parques Nacionales Naturales de Colombia.</v>
      </c>
      <c r="N124" s="3">
        <f>VLOOKUP(A124,[1]BDD!124:533,21,0)</f>
        <v>30234000</v>
      </c>
      <c r="O124" s="4">
        <f>VLOOKUP(A124,[1]BDD!124:533,60,0)</f>
        <v>44977</v>
      </c>
      <c r="P124" s="4">
        <f>VLOOKUP(A124,[1]BDD!124:533,61,0)</f>
        <v>45157</v>
      </c>
    </row>
    <row r="125" spans="1:16" ht="12.75" x14ac:dyDescent="0.2">
      <c r="A125" s="2" t="s">
        <v>260</v>
      </c>
      <c r="B125" s="1" t="str">
        <f>VLOOKUP(A125,[1]BDD!125:534,5,0)</f>
        <v>MARIA CAMILA RAMIREZ HERNANDEZ</v>
      </c>
      <c r="C125" s="2" t="s">
        <v>14</v>
      </c>
      <c r="D125" s="2" t="str">
        <f>VLOOKUP(A125,[1]BDD!125:534,30,0)</f>
        <v>BOYACA</v>
      </c>
      <c r="E125" s="2" t="str">
        <f>VLOOKUP(A125,[1]BDD!125:534,31,0)</f>
        <v>DUITAMA</v>
      </c>
      <c r="F125" s="2" t="str">
        <f>VLOOKUP(A125,[1]BDD!A124:CL481,85,0)</f>
        <v>INGENIERA FORESTAL</v>
      </c>
      <c r="G125" s="2" t="s">
        <v>261</v>
      </c>
      <c r="H125" s="1" t="str">
        <f>VLOOKUP(A125,[1]BDD!A124:CL481,8,0)</f>
        <v>PROFESIONAL</v>
      </c>
      <c r="I125" s="2" t="str">
        <f>VLOOKUP(A125,[1]BDD!125:534,44,0)</f>
        <v>GRUPO DE GESTIÓN DEL CONOCIMIENTO E INNOVACIÓN</v>
      </c>
      <c r="J125" s="2" t="str">
        <f>VLOOKUP(A125,[1]BDD!124:535,84,0)</f>
        <v>N/A@parquesnacionales.gov.co</v>
      </c>
      <c r="K125" s="2">
        <v>3532400</v>
      </c>
      <c r="L125" s="2" t="s">
        <v>16</v>
      </c>
      <c r="M125" s="2" t="str">
        <f>VLOOKUP(A125,[1]BDD!125:534,7,0)</f>
        <v>Prestación de servicios profesionales para implementar lineamientos de análisis, de calidad y monitoreo de la información de coberturas de la tierra, aplicando los criterios de gestión del conocimiento</v>
      </c>
      <c r="N125" s="3">
        <f>VLOOKUP(A125,[1]BDD!125:534,21,0)</f>
        <v>67979472</v>
      </c>
      <c r="O125" s="4">
        <f>VLOOKUP(A125,[1]BDD!125:534,60,0)</f>
        <v>44978</v>
      </c>
      <c r="P125" s="4">
        <f>VLOOKUP(A125,[1]BDD!125:534,61,0)</f>
        <v>45290</v>
      </c>
    </row>
    <row r="126" spans="1:16" ht="12.75" x14ac:dyDescent="0.2">
      <c r="A126" s="2" t="s">
        <v>262</v>
      </c>
      <c r="B126" s="1" t="str">
        <f>VLOOKUP(A126,[1]BDD!126:535,5,0)</f>
        <v>JORGE LUIS GONZALEZ PEREIRA</v>
      </c>
      <c r="C126" s="2" t="s">
        <v>14</v>
      </c>
      <c r="D126" s="2" t="str">
        <f>VLOOKUP(A126,[1]BDD!126:535,30,0)</f>
        <v>CORDOBA</v>
      </c>
      <c r="E126" s="2" t="str">
        <f>VLOOKUP(A126,[1]BDD!126:535,31,0)</f>
        <v>MONTERIA</v>
      </c>
      <c r="F126" s="2" t="str">
        <f>VLOOKUP(A126,[1]BDD!A125:CL482,85,0)</f>
        <v>ECONOMISTA</v>
      </c>
      <c r="G126" s="2" t="s">
        <v>263</v>
      </c>
      <c r="H126" s="1" t="str">
        <f>VLOOKUP(A126,[1]BDD!A125:CL482,8,0)</f>
        <v>PROFESIONAL</v>
      </c>
      <c r="I126" s="2" t="str">
        <f>VLOOKUP(A126,[1]BDD!126:535,44,0)</f>
        <v>SUBDIRECCIÓN DE SOSTENIBILIDAD Y NEGOCIOS AMBIENTALES</v>
      </c>
      <c r="J126" s="2" t="str">
        <f>VLOOKUP(A126,[1]BDD!125:536,84,0)</f>
        <v>N/A@parquesnacionales.gov.co</v>
      </c>
      <c r="K126" s="2">
        <v>3532400</v>
      </c>
      <c r="L126" s="2" t="s">
        <v>16</v>
      </c>
      <c r="M126" s="2" t="str">
        <f>VLOOKUP(A126,[1]BDD!126:535,7,0)</f>
        <v>Prestar servicios profesionales en la Subdirección de Sostenibilidad y Negocios Ambientales para el diseño, ejecución y análisis de estudios económicos para la realización de actividades de valoración financiera y compensaciones.</v>
      </c>
      <c r="N126" s="3">
        <f>VLOOKUP(A126,[1]BDD!126:535,21,0)</f>
        <v>79933252</v>
      </c>
      <c r="O126" s="4">
        <f>VLOOKUP(A126,[1]BDD!126:535,60,0)</f>
        <v>44979</v>
      </c>
      <c r="P126" s="4">
        <f>VLOOKUP(A126,[1]BDD!126:535,61,0)</f>
        <v>45197</v>
      </c>
    </row>
    <row r="127" spans="1:16" ht="12.75" x14ac:dyDescent="0.2">
      <c r="A127" s="2" t="s">
        <v>264</v>
      </c>
      <c r="B127" s="1" t="str">
        <f>VLOOKUP(A127,[1]BDD!127:536,5,0)</f>
        <v>KAREN PAOLA SANCHEZ GARCÍA</v>
      </c>
      <c r="C127" s="2" t="s">
        <v>14</v>
      </c>
      <c r="D127" s="2" t="str">
        <f>VLOOKUP(A127,[1]BDD!127:536,30,0)</f>
        <v>CUNDINAMARCA</v>
      </c>
      <c r="E127" s="2" t="str">
        <f>VLOOKUP(A127,[1]BDD!127:536,31,0)</f>
        <v>BOGOTÁ</v>
      </c>
      <c r="F127" s="2" t="str">
        <f>VLOOKUP(A127,[1]BDD!A126:CL483,85,0)</f>
        <v>TECNICO EN NEGOCIACION Y VENTA DE PRODUCTOS Y SERVICIOS</v>
      </c>
      <c r="G127" s="2" t="s">
        <v>265</v>
      </c>
      <c r="H127" s="1" t="str">
        <f>VLOOKUP(A127,[1]BDD!A126:CL483,8,0)</f>
        <v>APOYO A LA GESTIÓN</v>
      </c>
      <c r="I127" s="2" t="str">
        <f>VLOOKUP(A127,[1]BDD!127:536,44,0)</f>
        <v xml:space="preserve">OFICINA ASESORA DE PLANEACIÓN </v>
      </c>
      <c r="J127" s="2" t="str">
        <f>VLOOKUP(A127,[1]BDD!126:537,84,0)</f>
        <v>tecnicokfwcentral@parquesnacionales.gov.co</v>
      </c>
      <c r="K127" s="2">
        <v>3532400</v>
      </c>
      <c r="L127" s="2" t="s">
        <v>16</v>
      </c>
      <c r="M127" s="2" t="str">
        <f>VLOOKUP(A127,[1]BDD!127:536,7,0)</f>
        <v>Prestación de servicios de apoyo a la gestión para el desarrollo de actividades administrativas en el marco de la ejecución del Programa Áreas Protegidas y Diversidad Biológica, cofinanciado por el Gobierno Alemán a través del KfW y demás proyectos de cooperación requeridos.</v>
      </c>
      <c r="N127" s="3">
        <f>VLOOKUP(A127,[1]BDD!127:536,21,0)</f>
        <v>30874171</v>
      </c>
      <c r="O127" s="4">
        <f>VLOOKUP(A127,[1]BDD!127:536,60,0)</f>
        <v>44978</v>
      </c>
      <c r="P127" s="4">
        <f>VLOOKUP(A127,[1]BDD!127:536,61,0)</f>
        <v>45290</v>
      </c>
    </row>
    <row r="128" spans="1:16" ht="12.75" x14ac:dyDescent="0.2">
      <c r="A128" s="2" t="s">
        <v>266</v>
      </c>
      <c r="B128" s="1" t="str">
        <f>VLOOKUP(A128,[1]BDD!128:537,5,0)</f>
        <v>ADRIANA ESTHER PEDRAZA MARTÍNEZ</v>
      </c>
      <c r="C128" s="2" t="s">
        <v>14</v>
      </c>
      <c r="D128" s="2" t="str">
        <f>VLOOKUP(A128,[1]BDD!128:537,30,0)</f>
        <v>CUNDINAMARCA</v>
      </c>
      <c r="E128" s="2" t="str">
        <f>VLOOKUP(A128,[1]BDD!128:537,31,0)</f>
        <v>PASCA</v>
      </c>
      <c r="F128" s="2" t="str">
        <f>VLOOKUP(A128,[1]BDD!A127:CL484,85,0)</f>
        <v>TECNOLOGA EN CARTOGRAFIA</v>
      </c>
      <c r="G128" s="2" t="s">
        <v>267</v>
      </c>
      <c r="H128" s="1" t="str">
        <f>VLOOKUP(A128,[1]BDD!A127:CL484,8,0)</f>
        <v>APOYO A LA GESTIÓN</v>
      </c>
      <c r="I128" s="2" t="str">
        <f>VLOOKUP(A128,[1]BDD!128:537,44,0)</f>
        <v>GRUPO DE TRÁMITES Y EVALUACIÓN AMBIENTAL</v>
      </c>
      <c r="J128" s="2" t="str">
        <f>VLOOKUP(A128,[1]BDD!127:538,84,0)</f>
        <v>reservas.naturales@parquesnacionales.gov.co</v>
      </c>
      <c r="K128" s="2">
        <v>3532400</v>
      </c>
      <c r="L128" s="2" t="s">
        <v>16</v>
      </c>
      <c r="M128" s="2" t="str">
        <f>VLOOKUP(A128,[1]BDD!128:537,7,0)</f>
        <v>Prestar servicios técnicos para realizar la validación de la cartografía, en el marco del registro y seguimiento de reservas naturales de la sociedad civil, de conformidad con el proceso de coordinación del SINAP</v>
      </c>
      <c r="N128" s="3">
        <f>VLOOKUP(A128,[1]BDD!128:537,21,0)</f>
        <v>28658461</v>
      </c>
      <c r="O128" s="4">
        <f>VLOOKUP(A128,[1]BDD!128:537,60,0)</f>
        <v>44979</v>
      </c>
      <c r="P128" s="4">
        <f>VLOOKUP(A128,[1]BDD!128:537,61,0)</f>
        <v>45284</v>
      </c>
    </row>
    <row r="129" spans="1:16" ht="12.75" x14ac:dyDescent="0.2">
      <c r="A129" s="2" t="s">
        <v>268</v>
      </c>
      <c r="B129" s="1" t="str">
        <f>VLOOKUP(A129,[1]BDD!129:538,5,0)</f>
        <v>ANDREA DEL MAR RIVERA VILLATE</v>
      </c>
      <c r="C129" s="2" t="s">
        <v>14</v>
      </c>
      <c r="D129" s="2" t="str">
        <f>VLOOKUP(A129,[1]BDD!129:538,30,0)</f>
        <v>RISARALDA</v>
      </c>
      <c r="E129" s="2" t="str">
        <f>VLOOKUP(A129,[1]BDD!129:538,31,0)</f>
        <v>PEREIRA</v>
      </c>
      <c r="F129" s="2" t="str">
        <f>VLOOKUP(A129,[1]BDD!A128:CL485,85,0)</f>
        <v>SOCIOLOGA</v>
      </c>
      <c r="G129" s="2" t="s">
        <v>269</v>
      </c>
      <c r="H129" s="1" t="str">
        <f>VLOOKUP(A129,[1]BDD!A128:CL485,8,0)</f>
        <v>PROFESIONAL</v>
      </c>
      <c r="I129" s="2" t="str">
        <f>VLOOKUP(A129,[1]BDD!129:538,44,0)</f>
        <v>OFICINA GESTION DEL RIESGO</v>
      </c>
      <c r="J129" s="2" t="str">
        <f>VLOOKUP(A129,[1]BDD!128:539,84,0)</f>
        <v>andrea.rivera@parquesnacionales.gov.co</v>
      </c>
      <c r="K129" s="2">
        <v>3532400</v>
      </c>
      <c r="L129" s="2" t="s">
        <v>16</v>
      </c>
      <c r="M129" s="2" t="str">
        <f>VLOOKUP(A129,[1]BDD!129:538,7,0)</f>
        <v>Prestar los servicios profesionales en la Oficina de Gestión del Riesgo para la gestión de riesgo público en el cumplimento de la misión de Parques Nacionales Naturales de Colombia en áreas protegidas adscritas a las direcciones territoriales Andes Nororientales y Caribe</v>
      </c>
      <c r="N129" s="3">
        <f>VLOOKUP(A129,[1]BDD!129:538,21,0)</f>
        <v>24400000</v>
      </c>
      <c r="O129" s="4">
        <f>VLOOKUP(A129,[1]BDD!129:538,60,0)</f>
        <v>44978</v>
      </c>
      <c r="P129" s="4">
        <f>VLOOKUP(A129,[1]BDD!129:538,61,0)</f>
        <v>45097</v>
      </c>
    </row>
    <row r="130" spans="1:16" ht="12.75" x14ac:dyDescent="0.2">
      <c r="A130" s="2" t="s">
        <v>270</v>
      </c>
      <c r="B130" s="1" t="str">
        <f>VLOOKUP(A130,[1]BDD!130:539,5,0)</f>
        <v>MARIA ALEJANDRA LOZANO RODRIGUEZ</v>
      </c>
      <c r="C130" s="2" t="s">
        <v>14</v>
      </c>
      <c r="D130" s="2" t="str">
        <f>VLOOKUP(A130,[1]BDD!130:539,30,0)</f>
        <v>CALDAS</v>
      </c>
      <c r="E130" s="2" t="str">
        <f>VLOOKUP(A130,[1]BDD!130:539,31,0)</f>
        <v>MANIZALES</v>
      </c>
      <c r="F130" s="2" t="str">
        <f>VLOOKUP(A130,[1]BDD!A129:CL486,85,0)</f>
        <v>PROFESIONAL EN GOBIERNO Y RELACIONES INTERNACIONALES</v>
      </c>
      <c r="G130" s="2" t="s">
        <v>271</v>
      </c>
      <c r="H130" s="1" t="str">
        <f>VLOOKUP(A130,[1]BDD!A129:CL486,8,0)</f>
        <v>PROFESIONAL</v>
      </c>
      <c r="I130" s="2" t="str">
        <f>VLOOKUP(A130,[1]BDD!130:539,44,0)</f>
        <v xml:space="preserve">OFICINA ASESORA DE PLANEACIÓN </v>
      </c>
      <c r="J130" s="2" t="str">
        <f>VLOOKUP(A130,[1]BDD!129:540,84,0)</f>
        <v>maria.lozano@parquesnacionales.gov.co</v>
      </c>
      <c r="K130" s="2">
        <v>3532400</v>
      </c>
      <c r="L130" s="2" t="s">
        <v>16</v>
      </c>
      <c r="M130" s="2" t="str">
        <f>VLOOKUP(A130,[1]BDD!130:539,7,0)</f>
        <v>Prestar los servicios profesionales a la Oficina Asesora de Planeación, para apoyar el desarrollo y seguimiento a los compromisos generados en los proyectos, convenios o alianzas en el ámbito de orden nacional o internacionales, de conformidad con lo establecido en la estrategia de cooperación internacional de Parques Nacionales Naturales de Colombia.</v>
      </c>
      <c r="N130" s="3">
        <f>VLOOKUP(A130,[1]BDD!130:539,21,0)</f>
        <v>60736182</v>
      </c>
      <c r="O130" s="4">
        <f>VLOOKUP(A130,[1]BDD!130:539,60,0)</f>
        <v>44979</v>
      </c>
      <c r="P130" s="4">
        <f>VLOOKUP(A130,[1]BDD!130:539,61,0)</f>
        <v>45290</v>
      </c>
    </row>
    <row r="131" spans="1:16" ht="12.75" x14ac:dyDescent="0.2">
      <c r="A131" s="2" t="s">
        <v>272</v>
      </c>
      <c r="B131" s="1" t="str">
        <f>VLOOKUP(A131,[1]BDD!131:540,5,0)</f>
        <v>GLORIA ROCÍO PEREIRA OVIEDO</v>
      </c>
      <c r="C131" s="2" t="s">
        <v>14</v>
      </c>
      <c r="D131" s="2" t="str">
        <f>VLOOKUP(A131,[1]BDD!131:540,30,0)</f>
        <v>SANTANDER</v>
      </c>
      <c r="E131" s="2" t="str">
        <f>VLOOKUP(A131,[1]BDD!131:540,31,0)</f>
        <v>BUCARAMANA</v>
      </c>
      <c r="F131" s="2" t="str">
        <f>VLOOKUP(A131,[1]BDD!A130:CL487,85,0)</f>
        <v>INGENIERA INDUSTRIAL</v>
      </c>
      <c r="G131" s="2" t="s">
        <v>273</v>
      </c>
      <c r="H131" s="1" t="str">
        <f>VLOOKUP(A131,[1]BDD!A130:CL487,8,0)</f>
        <v>PROFESIONAL</v>
      </c>
      <c r="I131" s="2" t="str">
        <f>VLOOKUP(A131,[1]BDD!131:540,44,0)</f>
        <v xml:space="preserve">OFICINA ASESORA DE PLANEACIÓN </v>
      </c>
      <c r="J131" s="2" t="str">
        <f>VLOOKUP(A131,[1]BDD!130:541,84,0)</f>
        <v>gloria.pereira@parquesnacionales.gov.co</v>
      </c>
      <c r="K131" s="2">
        <v>3532400</v>
      </c>
      <c r="L131" s="2" t="s">
        <v>16</v>
      </c>
      <c r="M131" s="2" t="str">
        <f>VLOOKUP(A131,[1]BDD!131:540,7,0)</f>
        <v>Prestar servicios profesionales a la Oficina Asesora de Planeación para la implementación, articulación, seguimiento y mejora del modelo integrado de planeación y gestión de Parques Nacionales Naturales de Colombia, acorde con el marco normativo vigente y el cumplimiento de las Normas técnicas vigentes.</v>
      </c>
      <c r="N131" s="3">
        <f>VLOOKUP(A131,[1]BDD!131:540,21,0)</f>
        <v>98483333</v>
      </c>
      <c r="O131" s="4">
        <f>VLOOKUP(A131,[1]BDD!131:540,60,0)</f>
        <v>44979</v>
      </c>
      <c r="P131" s="4">
        <f>VLOOKUP(A131,[1]BDD!131:540,61,0)</f>
        <v>45290</v>
      </c>
    </row>
    <row r="132" spans="1:16" ht="12.75" x14ac:dyDescent="0.2">
      <c r="A132" s="2" t="s">
        <v>274</v>
      </c>
      <c r="B132" s="1" t="str">
        <f>VLOOKUP(A132,[1]BDD!132:541,5,0)</f>
        <v>ALBA LILIANA GUALDRÓN DÍAZ</v>
      </c>
      <c r="C132" s="2" t="s">
        <v>14</v>
      </c>
      <c r="D132" s="2" t="str">
        <f>VLOOKUP(A132,[1]BDD!132:541,30,0)</f>
        <v>SANTANDER</v>
      </c>
      <c r="E132" s="2" t="str">
        <f>VLOOKUP(A132,[1]BDD!132:541,31,0)</f>
        <v>SAN GIL</v>
      </c>
      <c r="F132" s="2" t="str">
        <f>VLOOKUP(A132,[1]BDD!A131:CL488,85,0)</f>
        <v>INGENIERA FORESTAL</v>
      </c>
      <c r="G132" s="2" t="s">
        <v>275</v>
      </c>
      <c r="H132" s="1" t="str">
        <f>VLOOKUP(A132,[1]BDD!A131:CL488,8,0)</f>
        <v>PROFESIONAL</v>
      </c>
      <c r="I132" s="2" t="str">
        <f>VLOOKUP(A132,[1]BDD!132:541,44,0)</f>
        <v>GRUPO DE GESTIÓN DEL CONOCIMIENTO E INNOVACIÓN</v>
      </c>
      <c r="J132" s="2" t="str">
        <f>VLOOKUP(A132,[1]BDD!131:542,84,0)</f>
        <v>sensores.remotos@parquesnacionales.gov.co</v>
      </c>
      <c r="K132" s="2">
        <v>3532400</v>
      </c>
      <c r="L132" s="2" t="s">
        <v>16</v>
      </c>
      <c r="M132" s="2" t="str">
        <f>VLOOKUP(A132,[1]BDD!132:541,7,0)</f>
        <v>Prestación de servicios profesionales para implementar metodológica y técnicamente los lineamientos de los procesos de sensoramiento remoto para el monitoreo de coberturas de la tierra, aplicando los criterios de gestión del conocimiento.</v>
      </c>
      <c r="N132" s="3">
        <f>VLOOKUP(A132,[1]BDD!132:541,21,0)</f>
        <v>66896996</v>
      </c>
      <c r="O132" s="4">
        <f>VLOOKUP(A132,[1]BDD!132:541,60,0)</f>
        <v>44979</v>
      </c>
      <c r="P132" s="4">
        <f>VLOOKUP(A132,[1]BDD!132:541,61,0)</f>
        <v>45290</v>
      </c>
    </row>
    <row r="133" spans="1:16" ht="12.75" x14ac:dyDescent="0.2">
      <c r="A133" s="2" t="s">
        <v>276</v>
      </c>
      <c r="B133" s="1" t="str">
        <f>VLOOKUP(A133,[1]BDD!133:542,5,0)</f>
        <v>OSCAR ALEJANDRO BARRERA GRANADOS</v>
      </c>
      <c r="C133" s="2" t="s">
        <v>14</v>
      </c>
      <c r="D133" s="2" t="str">
        <f>VLOOKUP(A133,[1]BDD!133:542,30,0)</f>
        <v>CUNDINAMARCA</v>
      </c>
      <c r="E133" s="2" t="str">
        <f>VLOOKUP(A133,[1]BDD!133:542,31,0)</f>
        <v>BOGOTÁ</v>
      </c>
      <c r="F133" s="2" t="str">
        <f>VLOOKUP(A133,[1]BDD!A132:CL489,85,0)</f>
        <v>INGENIERO INDUSTRIAL</v>
      </c>
      <c r="G133" s="2" t="s">
        <v>277</v>
      </c>
      <c r="H133" s="1" t="str">
        <f>VLOOKUP(A133,[1]BDD!A132:CL489,8,0)</f>
        <v>PROFESIONAL</v>
      </c>
      <c r="I133" s="2" t="str">
        <f>VLOOKUP(A133,[1]BDD!133:542,44,0)</f>
        <v>GRUPO DE GESTIÓN HUMANA</v>
      </c>
      <c r="J133" s="2" t="str">
        <f>VLOOKUP(A133,[1]BDD!132:543,84,0)</f>
        <v>oscar.barrera@parquesnacionales.gov.co</v>
      </c>
      <c r="K133" s="2">
        <v>3532400</v>
      </c>
      <c r="L133" s="2" t="s">
        <v>16</v>
      </c>
      <c r="M133" s="2" t="str">
        <f>VLOOKUP(A133,[1]BDD!133:542,7,0)</f>
        <v>Prestar sus servicios profesionales al grupo de Gestión Humana para apoyar el desarrollo de las actividades relacionadas con el Plan de Trabajo Anual en Seguridad y Salud en el Trabajo con el fin de fortalecer la gestión propia del talento humano de Parques Nacionales Naturales de Colombia para la vigencia 2023, conforme a la Dimensión de Talento Humano del Modelo Integrado de Planeación y Gestión - MIPG.</v>
      </c>
      <c r="N133" s="3">
        <f>VLOOKUP(A133,[1]BDD!133:542,21,0)</f>
        <v>23510780</v>
      </c>
      <c r="O133" s="4">
        <f>VLOOKUP(A133,[1]BDD!133:542,60,0)</f>
        <v>44979</v>
      </c>
      <c r="P133" s="4">
        <f>VLOOKUP(A133,[1]BDD!133:542,61,0)</f>
        <v>45098</v>
      </c>
    </row>
    <row r="134" spans="1:16" ht="12.75" x14ac:dyDescent="0.2">
      <c r="A134" s="2" t="s">
        <v>278</v>
      </c>
      <c r="B134" s="1" t="str">
        <f>VLOOKUP(A134,[1]BDD!134:543,5,0)</f>
        <v>CAMILO ERNESTO VINCHIRA PARRA</v>
      </c>
      <c r="C134" s="2" t="s">
        <v>14</v>
      </c>
      <c r="D134" s="2" t="str">
        <f>VLOOKUP(A134,[1]BDD!134:543,30,0)</f>
        <v>CUNDINAMARCA</v>
      </c>
      <c r="E134" s="2" t="str">
        <f>VLOOKUP(A134,[1]BDD!134:543,31,0)</f>
        <v>BOGOTÁ</v>
      </c>
      <c r="F134" s="2" t="str">
        <f>VLOOKUP(A134,[1]BDD!A133:CL490,85,0)</f>
        <v>ADMINISTRADOR DE EMPRESAS AGROPECUARIAS</v>
      </c>
      <c r="G134" s="2" t="s">
        <v>279</v>
      </c>
      <c r="H134" s="1" t="str">
        <f>VLOOKUP(A134,[1]BDD!A133:CL490,8,0)</f>
        <v>PROFESIONAL</v>
      </c>
      <c r="I134" s="2" t="str">
        <f>VLOOKUP(A134,[1]BDD!134:543,44,0)</f>
        <v>GRUPO DE GESTIÓN HUMANA</v>
      </c>
      <c r="J134" s="2" t="str">
        <f>VLOOKUP(A134,[1]BDD!133:544,84,0)</f>
        <v>camilo.vinchira@parquesnacionales.gov.co</v>
      </c>
      <c r="K134" s="2">
        <v>3532400</v>
      </c>
      <c r="L134" s="2" t="s">
        <v>16</v>
      </c>
      <c r="M134" s="2" t="str">
        <f>VLOOKUP(A134,[1]BDD!134:543,7,0)</f>
        <v>Prestar sus servicios profesionales al grupo de Gestión Humana para apoyar las actividades del Plan Institucional de Capacitación 2023, relacionadas con la gestión propia del talento humano de la entidad, conforme a la Dimensión de Talento Humano del Modelo Integrado de Planeación y Gestión - MIPG, tendiente al fortalecimiento institucional.</v>
      </c>
      <c r="N134" s="3">
        <f>VLOOKUP(A134,[1]BDD!134:543,21,0)</f>
        <v>23510780</v>
      </c>
      <c r="O134" s="4">
        <f>VLOOKUP(A134,[1]BDD!134:543,60,0)</f>
        <v>44979</v>
      </c>
      <c r="P134" s="4">
        <f>VLOOKUP(A134,[1]BDD!134:543,61,0)</f>
        <v>45098</v>
      </c>
    </row>
    <row r="135" spans="1:16" ht="12.75" x14ac:dyDescent="0.2">
      <c r="A135" s="2" t="s">
        <v>280</v>
      </c>
      <c r="B135" s="1" t="str">
        <f>VLOOKUP(A135,[1]BDD!135:544,5,0)</f>
        <v>EDUARDO JAVIER CHILITO PAREDES</v>
      </c>
      <c r="C135" s="2" t="s">
        <v>14</v>
      </c>
      <c r="D135" s="2" t="str">
        <f>VLOOKUP(A135,[1]BDD!135:544,30,0)</f>
        <v>CAUCA</v>
      </c>
      <c r="E135" s="2" t="str">
        <f>VLOOKUP(A135,[1]BDD!135:544,31,0)</f>
        <v>ROSAS</v>
      </c>
      <c r="F135" s="2" t="str">
        <f>VLOOKUP(A135,[1]BDD!A134:CL491,85,0)</f>
        <v>ECOLOGO</v>
      </c>
      <c r="G135" s="2" t="s">
        <v>281</v>
      </c>
      <c r="H135" s="1" t="str">
        <f>VLOOKUP(A135,[1]BDD!A134:CL491,8,0)</f>
        <v>PROFESIONAL</v>
      </c>
      <c r="I135" s="2" t="str">
        <f>VLOOKUP(A135,[1]BDD!135:544,44,0)</f>
        <v>OFICINA GESTION DEL RIESGO</v>
      </c>
      <c r="J135" s="2" t="str">
        <f>VLOOKUP(A135,[1]BDD!134:545,84,0)</f>
        <v>eduardo.chilito@parquesnacionales.gov.co</v>
      </c>
      <c r="K135" s="2">
        <v>3532400</v>
      </c>
      <c r="L135" s="2" t="s">
        <v>16</v>
      </c>
      <c r="M135" s="2" t="str">
        <f>VLOOKUP(A135,[1]BDD!135:544,7,0)</f>
        <v>Prestar los servicios profesionales en la Oficina de Gestión del Riesgo en el análisis de riesgo en áreas protegidas y ecosistemas amenazados a partir de información oficial existente. Proyecto del plan nacional de gestión del riesgo de desastres</v>
      </c>
      <c r="N135" s="3">
        <f>VLOOKUP(A135,[1]BDD!135:544,21,0)</f>
        <v>28000000</v>
      </c>
      <c r="O135" s="4">
        <f>VLOOKUP(A135,[1]BDD!135:544,60,0)</f>
        <v>44979</v>
      </c>
      <c r="P135" s="4">
        <f>VLOOKUP(A135,[1]BDD!135:544,61,0)</f>
        <v>45098</v>
      </c>
    </row>
    <row r="136" spans="1:16" ht="12.75" x14ac:dyDescent="0.2">
      <c r="A136" s="2" t="s">
        <v>282</v>
      </c>
      <c r="B136" s="1" t="str">
        <f>VLOOKUP(A136,[1]BDD!136:545,5,0)</f>
        <v>CLAUDINE URBANO CELORIO</v>
      </c>
      <c r="C136" s="2" t="s">
        <v>14</v>
      </c>
      <c r="D136" s="2" t="str">
        <f>VLOOKUP(A136,[1]BDD!136:545,30,0)</f>
        <v>VALLE DEL CAUCA</v>
      </c>
      <c r="E136" s="2" t="str">
        <f>VLOOKUP(A136,[1]BDD!136:545,31,0)</f>
        <v>FLORIDA</v>
      </c>
      <c r="F136" s="2" t="str">
        <f>VLOOKUP(A136,[1]BDD!A135:CL492,85,0)</f>
        <v>INGENIERA AMBIENTAL</v>
      </c>
      <c r="G136" s="2" t="s">
        <v>283</v>
      </c>
      <c r="H136" s="1" t="str">
        <f>VLOOKUP(A136,[1]BDD!A135:CL492,8,0)</f>
        <v>PROFESIONAL</v>
      </c>
      <c r="I136" s="2" t="str">
        <f>VLOOKUP(A136,[1]BDD!136:545,44,0)</f>
        <v>GRUPO DE PLANEACIÓN Y MANEJO</v>
      </c>
      <c r="J136" s="2" t="str">
        <f>VLOOKUP(A136,[1]BDD!135:546,84,0)</f>
        <v>N/A@parquesnacionales.gov.co</v>
      </c>
      <c r="K136" s="2">
        <v>3532400</v>
      </c>
      <c r="L136" s="2" t="s">
        <v>16</v>
      </c>
      <c r="M136" s="2" t="str">
        <f>VLOOKUP(A136,[1]BDD!136:545,7,0)</f>
        <v>Prestación de servicios profesionales para acompañar la candidatura de nuevos sitios al Programa Lista Verde y los análisis de efectividad del manejo en diferentes ámbitos de gestión (sitio, subsistema y sistema), de manera que sus resultados aporten a la actualización de los planes de acción de los SIRAP y a la consolidación del Sistema Nacional de Áreas Protegidas.</v>
      </c>
      <c r="N136" s="3">
        <f>VLOOKUP(A136,[1]BDD!136:545,21,0)</f>
        <v>23510784</v>
      </c>
      <c r="O136" s="4">
        <f>VLOOKUP(A136,[1]BDD!136:545,60,0)</f>
        <v>44979</v>
      </c>
      <c r="P136" s="4">
        <f>VLOOKUP(A136,[1]BDD!136:545,61,0)</f>
        <v>45098</v>
      </c>
    </row>
    <row r="137" spans="1:16" ht="12.75" x14ac:dyDescent="0.2">
      <c r="A137" s="2" t="s">
        <v>284</v>
      </c>
      <c r="B137" s="1" t="str">
        <f>VLOOKUP(A137,[1]BDD!137:546,5,0)</f>
        <v>JORGE ALBERTO COTE RODRIGUEZ</v>
      </c>
      <c r="C137" s="2" t="s">
        <v>14</v>
      </c>
      <c r="D137" s="2" t="str">
        <f>VLOOKUP(A137,[1]BDD!137:546,30,0)</f>
        <v>CUNDINAMARCA</v>
      </c>
      <c r="E137" s="2" t="str">
        <f>VLOOKUP(A137,[1]BDD!137:546,31,0)</f>
        <v>BOGOTÁ</v>
      </c>
      <c r="F137" s="2" t="str">
        <f>VLOOKUP(A137,[1]BDD!A136:CL493,85,0)</f>
        <v>HISTORIADOR</v>
      </c>
      <c r="G137" s="2" t="s">
        <v>285</v>
      </c>
      <c r="H137" s="1" t="str">
        <f>VLOOKUP(A137,[1]BDD!A136:CL493,8,0)</f>
        <v>PROFESIONAL</v>
      </c>
      <c r="I137" s="2" t="str">
        <f>VLOOKUP(A137,[1]BDD!137:546,44,0)</f>
        <v>GRUPO DE COMUNICACIONES</v>
      </c>
      <c r="J137" s="2" t="str">
        <f>VLOOKUP(A137,[1]BDD!136:547,84,0)</f>
        <v>prensa@parquesnacionales.gov.co</v>
      </c>
      <c r="K137" s="2">
        <v>3532400</v>
      </c>
      <c r="L137" s="2" t="s">
        <v>16</v>
      </c>
      <c r="M137" s="2" t="str">
        <f>VLOOKUP(A137,[1]BDD!137:546,7,0)</f>
        <v>Prestar los servicios profesionales para desarrollar investigaciones periodísticas sobre procesos socioambientales de las áreas protegidas; generar contenidos para las piezas de comunicación digitales e impresas de PNN que permitan dar a conocer a la ciudadanía una visión territorial y sociocultural de los parques; y generar contenidos especializados en distintos formatos (escrito, audible, visual y multimedia) previstos en el marco de la estrategia de comunicación y educación de PNN.</v>
      </c>
      <c r="N137" s="3">
        <f>VLOOKUP(A137,[1]BDD!137:546,21,0)</f>
        <v>77354760</v>
      </c>
      <c r="O137" s="4">
        <f>VLOOKUP(A137,[1]BDD!137:546,60,0)</f>
        <v>44980</v>
      </c>
      <c r="P137" s="4">
        <f>VLOOKUP(A137,[1]BDD!137:546,61,0)</f>
        <v>45281</v>
      </c>
    </row>
    <row r="138" spans="1:16" ht="12.75" x14ac:dyDescent="0.2">
      <c r="A138" s="13" t="s">
        <v>286</v>
      </c>
      <c r="B138" s="1" t="str">
        <f>VLOOKUP(A138,[1]BDD!138:547,5,0)</f>
        <v>JULIETH MARCELA GARCIA VARGAS</v>
      </c>
      <c r="C138" s="2" t="s">
        <v>14</v>
      </c>
      <c r="D138" s="2" t="str">
        <f>VLOOKUP(A138,[1]BDD!138:547,30,0)</f>
        <v>CUNDINAMARCA</v>
      </c>
      <c r="E138" s="2" t="str">
        <f>VLOOKUP(A138,[1]BDD!138:547,31,0)</f>
        <v>BOGOTÁ</v>
      </c>
      <c r="F138" s="2" t="str">
        <f>VLOOKUP(A138,[1]BDD!A137:CL494,85,0)</f>
        <v>INGENIERA CATASTRAL Y GEODASTA</v>
      </c>
      <c r="G138" s="2" t="s">
        <v>261</v>
      </c>
      <c r="H138" s="1" t="str">
        <f>VLOOKUP(A138,[1]BDD!A137:CL494,8,0)</f>
        <v>PROFESIONAL</v>
      </c>
      <c r="I138" s="2" t="str">
        <f>VLOOKUP(A138,[1]BDD!138:547,44,0)</f>
        <v>GRUPO DE TECNOLOGÍAS DE LA INFORMACIÓN Y LAS COMUNICACIONES</v>
      </c>
      <c r="J138" s="2" t="str">
        <f>VLOOKUP(A138,[1]BDD!137:548,84,0)</f>
        <v>administrador.gdb@parquesnacionales.gov.co</v>
      </c>
      <c r="K138" s="2">
        <v>3532400</v>
      </c>
      <c r="L138" s="2" t="s">
        <v>16</v>
      </c>
      <c r="M138" s="2" t="str">
        <f>VLOOKUP(A138,[1]BDD!138:547,7,0)</f>
        <v>Prestar servicios profesionales para apoyar en la administración del sistema de información geográfico de la entidad, contribuyendo al Proyecto de Administración de SPNN.</v>
      </c>
      <c r="N138" s="3">
        <f>VLOOKUP(A138,[1]BDD!138:547,21,0)</f>
        <v>40728000</v>
      </c>
      <c r="O138" s="4">
        <f>VLOOKUP(A138,[1]BDD!138:547,60,0)</f>
        <v>44980</v>
      </c>
      <c r="P138" s="4">
        <f>VLOOKUP(A138,[1]BDD!138:547,61,0)</f>
        <v>45160</v>
      </c>
    </row>
    <row r="139" spans="1:16" ht="12.75" x14ac:dyDescent="0.2">
      <c r="A139" s="2" t="s">
        <v>287</v>
      </c>
      <c r="B139" s="1" t="str">
        <f>VLOOKUP(A139,[1]BDD!139:548,5,0)</f>
        <v>DIANA PAOLA CASTRO CIFUENTES</v>
      </c>
      <c r="C139" s="2" t="s">
        <v>14</v>
      </c>
      <c r="D139" s="2" t="str">
        <f>VLOOKUP(A139,[1]BDD!139:548,30,0)</f>
        <v>CUNDINAMARCA</v>
      </c>
      <c r="E139" s="2" t="str">
        <f>VLOOKUP(A139,[1]BDD!139:548,31,0)</f>
        <v>BOGOTÁ</v>
      </c>
      <c r="F139" s="2" t="str">
        <f>VLOOKUP(A139,[1]BDD!A138:CL495,85,0)</f>
        <v>ABOGADA</v>
      </c>
      <c r="G139" s="2" t="s">
        <v>288</v>
      </c>
      <c r="H139" s="1" t="str">
        <f>VLOOKUP(A139,[1]BDD!A138:CL495,8,0)</f>
        <v>PROFESIONAL</v>
      </c>
      <c r="I139" s="2" t="str">
        <f>VLOOKUP(A139,[1]BDD!139:548,44,0)</f>
        <v>OFICINA ASESORA JURIDICA</v>
      </c>
      <c r="J139" s="2" t="str">
        <f>VLOOKUP(A139,[1]BDD!138:549,84,0)</f>
        <v>diana.castro@parquesnacionales.gov.co</v>
      </c>
      <c r="K139" s="2">
        <v>3532400</v>
      </c>
      <c r="L139" s="2" t="s">
        <v>16</v>
      </c>
      <c r="M139" s="2" t="str">
        <f>VLOOKUP(A139,[1]BDD!139:548,7,0)</f>
        <v>Prestar los servicios profesionales en la Oficina Asesora Jurídica de Parques Nacionales Naturales de Colombia para el soporte jurídico de los diversos asuntos misionales de la entidad, en especial en los procesos de relacionamiento con grupos étnicos, revisión de los planes de manejo o instrumentos de planificación de las áreas protegidas, así como en la elaboración de instrumentos normativos que conduzcan al cumplimiento de la misión y funciones de la entidad</v>
      </c>
      <c r="N139" s="3">
        <f>VLOOKUP(A139,[1]BDD!139:548,21,0)</f>
        <v>48300000</v>
      </c>
      <c r="O139" s="4">
        <f>VLOOKUP(A139,[1]BDD!139:548,60,0)</f>
        <v>44980</v>
      </c>
      <c r="P139" s="4">
        <f>VLOOKUP(A139,[1]BDD!139:548,61,0)</f>
        <v>45290</v>
      </c>
    </row>
    <row r="140" spans="1:16" ht="12.75" x14ac:dyDescent="0.2">
      <c r="A140" s="2" t="s">
        <v>289</v>
      </c>
      <c r="B140" s="1" t="str">
        <f>VLOOKUP(A140,[1]BDD!140:549,5,0)</f>
        <v>CATALINA SÁNCHEZ LALINDE</v>
      </c>
      <c r="C140" s="2" t="s">
        <v>14</v>
      </c>
      <c r="D140" s="2" t="str">
        <f>VLOOKUP(A140,[1]BDD!140:549,30,0)</f>
        <v>CUNDINAMARCA</v>
      </c>
      <c r="E140" s="2" t="str">
        <f>VLOOKUP(A140,[1]BDD!140:549,31,0)</f>
        <v>BOGOTÁ</v>
      </c>
      <c r="F140" s="2" t="str">
        <f>VLOOKUP(A140,[1]BDD!A139:CL496,85,0)</f>
        <v>BIOLOGA</v>
      </c>
      <c r="G140" s="2" t="s">
        <v>290</v>
      </c>
      <c r="H140" s="1" t="str">
        <f>VLOOKUP(A140,[1]BDD!A139:CL496,8,0)</f>
        <v>PROFESIONAL</v>
      </c>
      <c r="I140" s="2" t="str">
        <f>VLOOKUP(A140,[1]BDD!140:549,44,0)</f>
        <v>GRUPO DE TRÁMITES Y EVALUACIÓN AMBIENTAL</v>
      </c>
      <c r="J140" s="2" t="str">
        <f>VLOOKUP(A140,[1]BDD!139:550,84,0)</f>
        <v>N/A@parquesnacionales.gov.co</v>
      </c>
      <c r="K140" s="2">
        <v>3532400</v>
      </c>
      <c r="L140" s="2" t="s">
        <v>16</v>
      </c>
      <c r="M140" s="2" t="str">
        <f>VLOOKUP(A140,[1]BDD!140:549,7,0)</f>
        <v>Prestación de servicios profesionales para apoyar la gestión del trámite y seguimiento al Registro de Reservas Naturales de la Sociedad Civil, generando los insumos técnicos y de campo necesarios dentro del procedimiento establecido para tal fin por la Subdirección de Gestión y Manejo de Áreas Protegidas.</v>
      </c>
      <c r="N140" s="3">
        <f>VLOOKUP(A140,[1]BDD!140:549,21,0)</f>
        <v>25671210</v>
      </c>
      <c r="O140" s="4">
        <f>VLOOKUP(A140,[1]BDD!140:549,60,0)</f>
        <v>44980</v>
      </c>
      <c r="P140" s="4">
        <f>VLOOKUP(A140,[1]BDD!140:549,61,0)</f>
        <v>45160</v>
      </c>
    </row>
    <row r="141" spans="1:16" ht="12.75" x14ac:dyDescent="0.2">
      <c r="A141" s="2" t="s">
        <v>291</v>
      </c>
      <c r="B141" s="1" t="str">
        <f>VLOOKUP(A141,[1]BDD!141:550,5,0)</f>
        <v>YIRA NATALY DIAZ MENDOZA</v>
      </c>
      <c r="C141" s="2" t="s">
        <v>14</v>
      </c>
      <c r="D141" s="2" t="str">
        <f>VLOOKUP(A141,[1]BDD!141:550,30,0)</f>
        <v>CESAR</v>
      </c>
      <c r="E141" s="2" t="str">
        <f>VLOOKUP(A141,[1]BDD!141:550,31,0)</f>
        <v>VALLEDUPAR</v>
      </c>
      <c r="F141" s="2" t="str">
        <f>VLOOKUP(A141,[1]BDD!A140:CL497,85,0)</f>
        <v>LICENCIADA EN BIOLOGIA</v>
      </c>
      <c r="G141" s="2" t="s">
        <v>292</v>
      </c>
      <c r="H141" s="1" t="str">
        <f>VLOOKUP(A141,[1]BDD!A140:CL497,8,0)</f>
        <v>PROFESIONAL</v>
      </c>
      <c r="I141" s="2" t="str">
        <f>VLOOKUP(A141,[1]BDD!141:550,44,0)</f>
        <v>GRUPO DE PLANEACIÓN Y MANEJO</v>
      </c>
      <c r="J141" s="2" t="str">
        <f>VLOOKUP(A141,[1]BDD!140:551,84,0)</f>
        <v>yira.diaz@parquesnacionales.gov.co</v>
      </c>
      <c r="K141" s="2">
        <v>3532400</v>
      </c>
      <c r="L141" s="2" t="s">
        <v>16</v>
      </c>
      <c r="M141" s="2" t="str">
        <f>VLOOKUP(A141,[1]BDD!141:550,7,0)</f>
        <v>Prestación de servicios profesionales para promover la apropiación social de las áreas protegidas, en el marco de los lineamientos de Educación Ambiental de Parques Nacionales Naturales de Colombia, vinculando los diferentes actores relacionados con la gestión de los procesos de conservación.</v>
      </c>
      <c r="N141" s="3">
        <f>VLOOKUP(A141,[1]BDD!141:550,21,0)</f>
        <v>25979416</v>
      </c>
      <c r="O141" s="4">
        <f>VLOOKUP(A141,[1]BDD!141:550,60,0)</f>
        <v>44980</v>
      </c>
      <c r="P141" s="4">
        <f>VLOOKUP(A141,[1]BDD!141:550,61,0)</f>
        <v>45099</v>
      </c>
    </row>
    <row r="142" spans="1:16" ht="12.75" x14ac:dyDescent="0.2">
      <c r="A142" s="2" t="s">
        <v>293</v>
      </c>
      <c r="B142" s="1" t="str">
        <f>VLOOKUP(A142,[1]BDD!142:551,5,0)</f>
        <v>MARIA CAMILA GÓMEZ CUBILLOS</v>
      </c>
      <c r="C142" s="2" t="s">
        <v>14</v>
      </c>
      <c r="D142" s="2" t="str">
        <f>VLOOKUP(A142,[1]BDD!142:551,30,0)</f>
        <v>CUNDINAMARCA</v>
      </c>
      <c r="E142" s="2" t="str">
        <f>VLOOKUP(A142,[1]BDD!142:551,31,0)</f>
        <v>BOGOTA</v>
      </c>
      <c r="F142" s="2" t="str">
        <f>VLOOKUP(A142,[1]BDD!A141:CL498,85,0)</f>
        <v>BIOLOGA MARINA</v>
      </c>
      <c r="G142" s="2" t="s">
        <v>292</v>
      </c>
      <c r="H142" s="1" t="str">
        <f>VLOOKUP(A142,[1]BDD!A141:CL498,8,0)</f>
        <v>PROFESIONAL</v>
      </c>
      <c r="I142" s="2" t="str">
        <f>VLOOKUP(A142,[1]BDD!142:551,44,0)</f>
        <v>GRUPO DE PLANEACIÓN Y MANEJO</v>
      </c>
      <c r="J142" s="2" t="str">
        <f>VLOOKUP(A142,[1]BDD!141:552,84,0)</f>
        <v>N/A@parquesnacionales.gov.co</v>
      </c>
      <c r="K142" s="2">
        <v>3532400</v>
      </c>
      <c r="L142" s="2" t="s">
        <v>16</v>
      </c>
      <c r="M142" s="2" t="str">
        <f>VLOOKUP(A142,[1]BDD!142:551,7,0)</f>
        <v>Prestación servicios profesionales para orientar la formulación, seguimiento, evaluación y gestión conjunta de instrumentos de planeación en las áreas protegidas administradas por Parques Nacionales Naturales de Colombia, traslapadas o relacionadas con territorios de grupos étnicos donde se implementan las Estrategias especiales de manejo y acciones para la gobernanza</v>
      </c>
      <c r="N142" s="3">
        <f>VLOOKUP(A142,[1]BDD!142:551,21,0)</f>
        <v>66680501</v>
      </c>
      <c r="O142" s="4">
        <f>VLOOKUP(A142,[1]BDD!142:551,60,0)</f>
        <v>44981</v>
      </c>
      <c r="P142" s="4">
        <f>VLOOKUP(A142,[1]BDD!142:551,61,0)</f>
        <v>45260</v>
      </c>
    </row>
    <row r="143" spans="1:16" ht="12.75" x14ac:dyDescent="0.2">
      <c r="A143" s="2" t="s">
        <v>294</v>
      </c>
      <c r="B143" s="1" t="str">
        <f>VLOOKUP(A143,[1]BDD!143:552,5,0)</f>
        <v>CLARA ROCIO BURGOS VALENCIA</v>
      </c>
      <c r="C143" s="2" t="s">
        <v>14</v>
      </c>
      <c r="D143" s="2" t="str">
        <f>VLOOKUP(A143,[1]BDD!143:552,30,0)</f>
        <v>CUNDINAMARCA</v>
      </c>
      <c r="E143" s="2" t="str">
        <f>VLOOKUP(A143,[1]BDD!143:552,31,0)</f>
        <v>BOGOTA</v>
      </c>
      <c r="F143" s="2" t="str">
        <f>VLOOKUP(A143,[1]BDD!A142:CL499,85,0)</f>
        <v>ADMINITRADORA HOTELERA</v>
      </c>
      <c r="G143" s="2" t="s">
        <v>295</v>
      </c>
      <c r="H143" s="1" t="str">
        <f>VLOOKUP(A143,[1]BDD!A142:CL499,8,0)</f>
        <v>PROFESIONAL</v>
      </c>
      <c r="I143" s="2" t="str">
        <f>VLOOKUP(A143,[1]BDD!143:552,44,0)</f>
        <v>SUBDIRECCIÓN DE SOSTENIBILIDAD Y NEGOCIOS AMBIENTALES</v>
      </c>
      <c r="J143" s="2" t="str">
        <f>VLOOKUP(A143,[1]BDD!142:553,84,0)</f>
        <v>clara.burgos@parquesnacionales.gov.co</v>
      </c>
      <c r="K143" s="2">
        <v>3532400</v>
      </c>
      <c r="L143" s="2" t="s">
        <v>16</v>
      </c>
      <c r="M143" s="2" t="str">
        <f>VLOOKUP(A143,[1]BDD!143:552,7,0)</f>
        <v>Prestar servicios profesionales a la Subdirección de Sostenibilidad y Negocios Ambientales en la formulación, desarrollo y seguimiento de las estrategias de Fomento del ecoturismo en articulación con las Direcciones Territoriales en las áreas protegidas del Sistema de Parques Nacionales Naturales de Colombia y en sus zonas de influencia</v>
      </c>
      <c r="N143" s="3">
        <f>VLOOKUP(A143,[1]BDD!143:552,21,0)</f>
        <v>81220000</v>
      </c>
      <c r="O143" s="4">
        <f>VLOOKUP(A143,[1]BDD!143:552,60,0)</f>
        <v>44981</v>
      </c>
      <c r="P143" s="5">
        <f>VLOOKUP(A143,[1]BDD!143:552,61,0)</f>
        <v>45290</v>
      </c>
    </row>
    <row r="144" spans="1:16" ht="12.75" x14ac:dyDescent="0.2">
      <c r="A144" s="2" t="s">
        <v>296</v>
      </c>
      <c r="B144" s="1" t="str">
        <f>VLOOKUP(A144,[1]BDD!144:553,5,0)</f>
        <v>VALENTINA CAMPUZANO MEJIA</v>
      </c>
      <c r="C144" s="2" t="s">
        <v>14</v>
      </c>
      <c r="D144" s="2" t="str">
        <f>VLOOKUP(A144,[1]BDD!144:553,30,0)</f>
        <v>CALDAS</v>
      </c>
      <c r="E144" s="2" t="str">
        <f>VLOOKUP(A144,[1]BDD!144:553,31,0)</f>
        <v>MANIZALEZ</v>
      </c>
      <c r="F144" s="2" t="str">
        <f>VLOOKUP(A144,[1]BDD!A143:CL500,85,0)</f>
        <v>PUBLICISTA</v>
      </c>
      <c r="G144" s="2" t="s">
        <v>297</v>
      </c>
      <c r="H144" s="1" t="str">
        <f>VLOOKUP(A144,[1]BDD!A143:CL500,8,0)</f>
        <v>PROFESIONAL</v>
      </c>
      <c r="I144" s="2" t="str">
        <f>VLOOKUP(A144,[1]BDD!144:553,44,0)</f>
        <v>SUBDIRECCIÓN DE SOSTENIBILIDAD Y NEGOCIOS AMBIENTALES</v>
      </c>
      <c r="J144" s="2" t="str">
        <f>VLOOKUP(A144,[1]BDD!143:554,84,0)</f>
        <v>valentin.campuzano@parquesnacionales.gov.co</v>
      </c>
      <c r="K144" s="2">
        <v>3532400</v>
      </c>
      <c r="L144" s="2" t="s">
        <v>16</v>
      </c>
      <c r="M144" s="2" t="str">
        <f>VLOOKUP(A144,[1]BDD!144:553,7,0)</f>
        <v>Prestar servicios profesionales a la Subdirección de Sostenibilidad y Negocios Ambientales para realizar el acompañamiento y socialización de las estrategias enfocadas al ecoturismo en las áreas protegidas del Sistema de Parques Nacionales Naturales de Colombia y sus zonas de influencia, así como la generación de alianzas público-privadas para el fortalecimiento del ecoturismo.</v>
      </c>
      <c r="N144" s="3">
        <f>VLOOKUP(A144,[1]BDD!144:553,21,0)</f>
        <v>79159694</v>
      </c>
      <c r="O144" s="4">
        <f>VLOOKUP(A144,[1]BDD!144:553,60,0)</f>
        <v>44981</v>
      </c>
      <c r="P144" s="4">
        <f>VLOOKUP(A144,[1]BDD!144:553,61,0)</f>
        <v>45290</v>
      </c>
    </row>
    <row r="145" spans="1:16" ht="12.75" x14ac:dyDescent="0.2">
      <c r="A145" s="2" t="s">
        <v>298</v>
      </c>
      <c r="B145" s="1" t="str">
        <f>VLOOKUP(A145,[1]BDD!145:554,5,0)</f>
        <v>CATALINA LEONOR PARRA ORJUELA</v>
      </c>
      <c r="C145" s="2" t="s">
        <v>14</v>
      </c>
      <c r="D145" s="2" t="str">
        <f>VLOOKUP(A145,[1]BDD!145:554,30,0)</f>
        <v>CALDAS</v>
      </c>
      <c r="E145" s="2" t="str">
        <f>VLOOKUP(A145,[1]BDD!145:554,31,0)</f>
        <v>MANIZALEZ</v>
      </c>
      <c r="F145" s="2" t="str">
        <f>VLOOKUP(A145,[1]BDD!A144:CL501,85,0)</f>
        <v>ABOGADA</v>
      </c>
      <c r="G145" s="2" t="s">
        <v>299</v>
      </c>
      <c r="H145" s="1" t="str">
        <f>VLOOKUP(A145,[1]BDD!A144:CL501,8,0)</f>
        <v>PROFESIONAL</v>
      </c>
      <c r="I145" s="2" t="str">
        <f>VLOOKUP(A145,[1]BDD!145:554,44,0)</f>
        <v>SUBDIRECCIÓN DE SOSTENIBILIDAD Y NEGOCIOS AMBIENTALES</v>
      </c>
      <c r="J145" s="2" t="str">
        <f>VLOOKUP(A145,[1]BDD!144:555,84,0)</f>
        <v>catalina.parra@parquesnacionales.gov.co</v>
      </c>
      <c r="K145" s="2">
        <v>3532400</v>
      </c>
      <c r="L145" s="2" t="s">
        <v>16</v>
      </c>
      <c r="M145" s="2" t="str">
        <f>VLOOKUP(A145,[1]BDD!145:554,7,0)</f>
        <v>Prestar servicios profesionales en la Subdirección de Sostenibilidad y Negocios Ambientales para realizar la estructuración, análisis jurídico de documentos técnicos, elaboración de documentos precontractuales y postcontractuales relacionados con la línea de ecoturismo, así como el seguimiento a los contratos y convenios que se suscriban por la Subdirección.</v>
      </c>
      <c r="N145" s="3">
        <f>VLOOKUP(A145,[1]BDD!145:554,21,0)</f>
        <v>83179701</v>
      </c>
      <c r="O145" s="4">
        <f>VLOOKUP(A145,[1]BDD!145:554,60,0)</f>
        <v>44981</v>
      </c>
      <c r="P145" s="4">
        <f>VLOOKUP(A145,[1]BDD!145:554,61,0)</f>
        <v>45253</v>
      </c>
    </row>
    <row r="146" spans="1:16" ht="12.75" x14ac:dyDescent="0.2">
      <c r="A146" s="2" t="s">
        <v>300</v>
      </c>
      <c r="B146" s="1" t="str">
        <f>VLOOKUP(A146,[1]BDD!146:555,5,0)</f>
        <v>CLAUDIA PATRICIA GALINDO RODRIGUEZ</v>
      </c>
      <c r="C146" s="2" t="s">
        <v>14</v>
      </c>
      <c r="D146" s="2" t="str">
        <f>VLOOKUP(A146,[1]BDD!146:555,30,0)</f>
        <v>CUNDINAMARCA</v>
      </c>
      <c r="E146" s="2" t="str">
        <f>VLOOKUP(A146,[1]BDD!146:555,31,0)</f>
        <v>BOGOTA</v>
      </c>
      <c r="F146" s="2" t="str">
        <f>VLOOKUP(A146,[1]BDD!A145:CL502,85,0)</f>
        <v>LICENCIADA EN BIOLOGIA</v>
      </c>
      <c r="G146" s="2" t="s">
        <v>301</v>
      </c>
      <c r="H146" s="1" t="str">
        <f>VLOOKUP(A146,[1]BDD!A145:CL502,8,0)</f>
        <v>PROFESIONAL</v>
      </c>
      <c r="I146" s="2" t="str">
        <f>VLOOKUP(A146,[1]BDD!146:555,44,0)</f>
        <v>GRUPO DE GESTIÓN E INTEGRACIÓN DEL SINAP</v>
      </c>
      <c r="J146" s="2" t="str">
        <f>VLOOKUP(A146,[1]BDD!145:556,84,0)</f>
        <v>claudia.galindo@parquesnacionales.gov.co</v>
      </c>
      <c r="K146" s="2">
        <v>3532400</v>
      </c>
      <c r="L146" s="2" t="s">
        <v>16</v>
      </c>
      <c r="M146" s="2" t="str">
        <f>VLOOKUP(A146,[1]BDD!146:555,7,0)</f>
        <v>Prestación de servicios profesionales para la gestión de información técnico-científica desde el ámbito biótico que sustente los procesos de declaratoria y ampliación de áreas protegidas del ámbito nacional liderados por Parques Nacionales Naturales de Colombia, así como coadyuvar en el desarrollo del objetivo 1 del Conpes 4050</v>
      </c>
      <c r="N146" s="3">
        <f>VLOOKUP(A146,[1]BDD!146:555,21,0)</f>
        <v>38969124</v>
      </c>
      <c r="O146" s="4">
        <f>VLOOKUP(A146,[1]BDD!146:555,60,0)</f>
        <v>44981</v>
      </c>
      <c r="P146" s="4">
        <f>VLOOKUP(A146,[1]BDD!146:555,61,0)</f>
        <v>45253</v>
      </c>
    </row>
    <row r="147" spans="1:16" ht="12.75" x14ac:dyDescent="0.2">
      <c r="A147" s="2" t="s">
        <v>302</v>
      </c>
      <c r="B147" s="1" t="str">
        <f>VLOOKUP(A147,[1]BDD!147:556,5,0)</f>
        <v>CARLOS ANDRES SARRIA CAICEDO</v>
      </c>
      <c r="C147" s="2" t="s">
        <v>14</v>
      </c>
      <c r="D147" s="2" t="str">
        <f>VLOOKUP(A147,[1]BDD!147:556,30,0)</f>
        <v>VALLE DEL CAUCA</v>
      </c>
      <c r="E147" s="2" t="str">
        <f>VLOOKUP(A147,[1]BDD!147:556,31,0)</f>
        <v>CALI</v>
      </c>
      <c r="F147" s="2" t="str">
        <f>VLOOKUP(A147,[1]BDD!A146:CL503,85,0)</f>
        <v>ABOGADO</v>
      </c>
      <c r="G147" s="2" t="s">
        <v>303</v>
      </c>
      <c r="H147" s="1" t="str">
        <f>VLOOKUP(A147,[1]BDD!A146:CL503,8,0)</f>
        <v>PROFESIONAL</v>
      </c>
      <c r="I147" s="2" t="str">
        <f>VLOOKUP(A147,[1]BDD!147:556,44,0)</f>
        <v>OFICINA ASESORA JURIDICA</v>
      </c>
      <c r="J147" s="2" t="str">
        <f>VLOOKUP(A147,[1]BDD!146:557,84,0)</f>
        <v>carlos.sarria@parquesnacionales.gov.co</v>
      </c>
      <c r="K147" s="2">
        <v>3532400</v>
      </c>
      <c r="L147" s="2" t="s">
        <v>16</v>
      </c>
      <c r="M147" s="2" t="str">
        <f>VLOOKUP(A147,[1]BDD!147:556,7,0)</f>
        <v>Prestar los servicios profesionales a la Oficina Asesora Jurídica, dentro de las actuaciones de adquisición y saneamiento de los predios dentro del Sistema de Parques Nacionales Naturales, así como proyectar o revisar los documentos jurídicos que se le asignen en especial con componente misional y territorial</v>
      </c>
      <c r="N147" s="3">
        <f>VLOOKUP(A147,[1]BDD!147:556,21,0)</f>
        <v>48300000</v>
      </c>
      <c r="O147" s="4">
        <f>VLOOKUP(A147,[1]BDD!147:556,60,0)</f>
        <v>44981</v>
      </c>
      <c r="P147" s="4">
        <f>VLOOKUP(A147,[1]BDD!147:556,61,0)</f>
        <v>45290</v>
      </c>
    </row>
    <row r="148" spans="1:16" ht="12.75" x14ac:dyDescent="0.2">
      <c r="A148" s="2" t="s">
        <v>304</v>
      </c>
      <c r="B148" s="1" t="str">
        <f>VLOOKUP(A148,[1]BDD!148:557,5,0)</f>
        <v>MARTHA LILIANA SARMIENTO GARCIA</v>
      </c>
      <c r="C148" s="2" t="s">
        <v>14</v>
      </c>
      <c r="D148" s="2" t="str">
        <f>VLOOKUP(A148,[1]BDD!148:557,30,0)</f>
        <v>CUNDINAMARCA</v>
      </c>
      <c r="E148" s="2" t="str">
        <f>VLOOKUP(A148,[1]BDD!148:557,31,0)</f>
        <v>BOGOTA</v>
      </c>
      <c r="F148" s="2" t="str">
        <f>VLOOKUP(A148,[1]BDD!A147:CL504,85,0)</f>
        <v>LICENCIADA EN BIOLOGIA</v>
      </c>
      <c r="G148" s="2" t="s">
        <v>305</v>
      </c>
      <c r="H148" s="1" t="str">
        <f>VLOOKUP(A148,[1]BDD!A147:CL504,8,0)</f>
        <v>PROFESIONAL</v>
      </c>
      <c r="I148" s="2" t="str">
        <f>VLOOKUP(A148,[1]BDD!148:557,44,0)</f>
        <v>GRUPO DE PLANEACIÓN Y MANEJO</v>
      </c>
      <c r="J148" s="2" t="str">
        <f>VLOOKUP(A148,[1]BDD!147:558,84,0)</f>
        <v>martha.sarmiento@parquesnacionales.gov.co</v>
      </c>
      <c r="K148" s="2">
        <v>3532400</v>
      </c>
      <c r="L148" s="2" t="s">
        <v>16</v>
      </c>
      <c r="M148" s="2" t="str">
        <f>VLOOKUP(A148,[1]BDD!148:557,7,0)</f>
        <v>Prestación de servicios profesionales para acompañar el diseño e implementación de Programas Educativos en Parques Nacionales Naturales de Colombia en el marco del plan de formación para el SINAP.</v>
      </c>
      <c r="N148" s="3">
        <f>VLOOKUP(A148,[1]BDD!148:557,21,0)</f>
        <v>25979416</v>
      </c>
      <c r="O148" s="4">
        <f>VLOOKUP(A148,[1]BDD!148:557,60,0)</f>
        <v>44981</v>
      </c>
      <c r="P148" s="4">
        <f>VLOOKUP(A148,[1]BDD!148:557,61,0)</f>
        <v>45100</v>
      </c>
    </row>
    <row r="149" spans="1:16" ht="12.75" x14ac:dyDescent="0.2">
      <c r="A149" s="2" t="s">
        <v>306</v>
      </c>
      <c r="B149" s="1" t="str">
        <f>VLOOKUP(A149,[1]BDD!149:558,5,0)</f>
        <v>VIVIANA URREA MINOTA</v>
      </c>
      <c r="C149" s="2" t="s">
        <v>14</v>
      </c>
      <c r="D149" s="2" t="str">
        <f>VLOOKUP(A149,[1]BDD!149:558,30,0)</f>
        <v>ANTIOQUIA</v>
      </c>
      <c r="E149" s="2" t="str">
        <f>VLOOKUP(A149,[1]BDD!149:558,31,0)</f>
        <v>ITAGUI</v>
      </c>
      <c r="F149" s="2" t="str">
        <f>VLOOKUP(A149,[1]BDD!A148:CL505,85,0)</f>
        <v>INGENIERO CIVIL</v>
      </c>
      <c r="G149" s="2" t="s">
        <v>307</v>
      </c>
      <c r="H149" s="1" t="str">
        <f>VLOOKUP(A149,[1]BDD!A148:CL505,8,0)</f>
        <v>PROFESIONAL</v>
      </c>
      <c r="I149" s="2" t="str">
        <f>VLOOKUP(A149,[1]BDD!149:558,44,0)</f>
        <v>GRUPO DE PLANEACIÓN Y MANEJO</v>
      </c>
      <c r="J149" s="2" t="str">
        <f>VLOOKUP(A149,[1]BDD!148:559,84,0)</f>
        <v>viviana.urrea@parquesnacionales.gov.co</v>
      </c>
      <c r="K149" s="2">
        <v>3532400</v>
      </c>
      <c r="L149" s="2" t="s">
        <v>16</v>
      </c>
      <c r="M149" s="2" t="str">
        <f>VLOOKUP(A149,[1]BDD!149:558,7,0)</f>
        <v>Prestación de servicios profesionales para orientar técnicamente a las áreas protegidas administradas por Parques Nacionales Naturales de Colombia para la gestión integral del agua y la implementación del programa de conservación del agua.</v>
      </c>
      <c r="N149" s="3">
        <f>VLOOKUP(A149,[1]BDD!149:558,21,0)</f>
        <v>67113491</v>
      </c>
      <c r="O149" s="4">
        <f>VLOOKUP(A149,[1]BDD!149:558,60,0)</f>
        <v>44981</v>
      </c>
      <c r="P149" s="4">
        <f>VLOOKUP(A149,[1]BDD!149:558,61,0)</f>
        <v>45290</v>
      </c>
    </row>
    <row r="150" spans="1:16" ht="12.75" x14ac:dyDescent="0.2">
      <c r="A150" s="2" t="s">
        <v>308</v>
      </c>
      <c r="B150" s="1" t="str">
        <f>VLOOKUP(A150,[1]BDD!150:559,5,0)</f>
        <v>ANA MARIA HERNANDEZ ANZOLA</v>
      </c>
      <c r="C150" s="2" t="s">
        <v>14</v>
      </c>
      <c r="D150" s="2" t="str">
        <f>VLOOKUP(A150,[1]BDD!150:559,30,0)</f>
        <v>CUNDINAMARCA</v>
      </c>
      <c r="E150" s="2" t="str">
        <f>VLOOKUP(A150,[1]BDD!150:559,31,0)</f>
        <v>BOGOTA</v>
      </c>
      <c r="F150" s="2" t="str">
        <f>VLOOKUP(A150,[1]BDD!A149:CL506,85,0)</f>
        <v>INGENIERA FORESTAL</v>
      </c>
      <c r="G150" s="2" t="s">
        <v>309</v>
      </c>
      <c r="H150" s="1" t="str">
        <f>VLOOKUP(A150,[1]BDD!A149:CL506,8,0)</f>
        <v>PROFESIONAL</v>
      </c>
      <c r="I150" s="2" t="str">
        <f>VLOOKUP(A150,[1]BDD!150:559,44,0)</f>
        <v>GRUPO DE GESTIÓN DEL CONOCIMIENTO E INNOVACIÓN</v>
      </c>
      <c r="J150" s="2" t="str">
        <f>VLOOKUP(A150,[1]BDD!149:560,84,0)</f>
        <v>imagenes.satelitales@parquesnacionales.gov.co</v>
      </c>
      <c r="K150" s="2">
        <v>3532400</v>
      </c>
      <c r="L150" s="2" t="s">
        <v>16</v>
      </c>
      <c r="M150" s="2" t="str">
        <f>VLOOKUP(A150,[1]BDD!150:559,7,0)</f>
        <v>Prestación de servicios profesionales para estructurar los datos de los acuerdos de restauración con campesinos, de acuerdo con los resultados de análisis de información satelital y criterios de gestión del conocimiento.</v>
      </c>
      <c r="N150" s="3">
        <f>VLOOKUP(A150,[1]BDD!150:559,21,0)</f>
        <v>61715805</v>
      </c>
      <c r="O150" s="4">
        <f>VLOOKUP(A150,[1]BDD!150:559,60,0)</f>
        <v>44981</v>
      </c>
      <c r="P150" s="4">
        <f>VLOOKUP(A150,[1]BDD!150:559,61,0)</f>
        <v>45290</v>
      </c>
    </row>
    <row r="151" spans="1:16" ht="12.75" x14ac:dyDescent="0.2">
      <c r="A151" s="2" t="s">
        <v>310</v>
      </c>
      <c r="B151" s="1" t="str">
        <f>VLOOKUP(A151,[1]BDD!151:560,5,0)</f>
        <v>DANIEL HUMBERTO RODRIGUEZ CARDENAS</v>
      </c>
      <c r="C151" s="2" t="s">
        <v>14</v>
      </c>
      <c r="D151" s="2" t="str">
        <f>VLOOKUP(A151,[1]BDD!151:560,30,0)</f>
        <v>CUNDINAMARCA</v>
      </c>
      <c r="E151" s="2" t="str">
        <f>VLOOKUP(A151,[1]BDD!151:560,31,0)</f>
        <v>BOGOTA</v>
      </c>
      <c r="F151" s="2" t="str">
        <f>VLOOKUP(A151,[1]BDD!A150:CL507,85,0)</f>
        <v>INGENIERA DE SISTEMAS</v>
      </c>
      <c r="G151" s="2" t="s">
        <v>311</v>
      </c>
      <c r="H151" s="1" t="str">
        <f>VLOOKUP(A151,[1]BDD!A150:CL507,8,0)</f>
        <v>PROFESIONAL</v>
      </c>
      <c r="I151" s="2" t="str">
        <f>VLOOKUP(A151,[1]BDD!151:560,44,0)</f>
        <v>GRUPO DE TECNOLOGÍAS DE LA INFORMACIÓN Y LAS COMUNICACIONES</v>
      </c>
      <c r="J151" s="2" t="str">
        <f>VLOOKUP(A151,[1]BDD!150:561,84,0)</f>
        <v>daniel.rodriguez@parquesnacionales.gov.co</v>
      </c>
      <c r="K151" s="2">
        <v>3532400</v>
      </c>
      <c r="L151" s="2" t="s">
        <v>16</v>
      </c>
      <c r="M151" s="2" t="str">
        <f>VLOOKUP(A151,[1]BDD!151:560,7,0)</f>
        <v>Prestar sus servicios profesionales para orientar y gestionar las etapas de diseño, análisis espacial, procesamiento, mantenimiento e implementación de los sistemas de información geográfico de la entidad desde los recursos tecnológicos para su desarrollo, contribuyendo al proyecto de fortalecimiento de la capacidad institucional.</v>
      </c>
      <c r="N151" s="3">
        <f>VLOOKUP(A151,[1]BDD!151:560,21,0)</f>
        <v>47919720</v>
      </c>
      <c r="O151" s="4">
        <f>VLOOKUP(A151,[1]BDD!151:560,60,0)</f>
        <v>44981</v>
      </c>
      <c r="P151" s="4">
        <f>VLOOKUP(A151,[1]BDD!151:560,61,0)</f>
        <v>45161</v>
      </c>
    </row>
    <row r="152" spans="1:16" ht="12.75" x14ac:dyDescent="0.2">
      <c r="A152" s="2" t="s">
        <v>312</v>
      </c>
      <c r="B152" s="1" t="str">
        <f>VLOOKUP(A152,[1]BDD!152:561,5,0)</f>
        <v>JUAN SEBASTIÁN OSORIO VERA.</v>
      </c>
      <c r="C152" s="2" t="s">
        <v>14</v>
      </c>
      <c r="D152" s="2" t="str">
        <f>VLOOKUP(A152,[1]BDD!152:561,30,0)</f>
        <v>CUNDINAMARCA</v>
      </c>
      <c r="E152" s="2" t="str">
        <f>VLOOKUP(A152,[1]BDD!152:561,31,0)</f>
        <v>BOGOTA</v>
      </c>
      <c r="F152" s="2" t="str">
        <f>VLOOKUP(A152,[1]BDD!A151:CL508,85,0)</f>
        <v>INGENIERO AMBIENTAL</v>
      </c>
      <c r="G152" s="2" t="s">
        <v>313</v>
      </c>
      <c r="H152" s="1" t="str">
        <f>VLOOKUP(A152,[1]BDD!A151:CL508,8,0)</f>
        <v>PROFESIONAL</v>
      </c>
      <c r="I152" s="2" t="str">
        <f>VLOOKUP(A152,[1]BDD!152:561,44,0)</f>
        <v>SUBDIRECCIÓN DE SOSTENIBILIDAD Y NEGOCIOS AMBIENTALES</v>
      </c>
      <c r="J152" s="2" t="str">
        <f>VLOOKUP(A152,[1]BDD!151:562,84,0)</f>
        <v>juan.osorio@parquesnacionales.gov.co</v>
      </c>
      <c r="K152" s="2">
        <v>3532400</v>
      </c>
      <c r="L152" s="2" t="s">
        <v>16</v>
      </c>
      <c r="M152" s="2" t="str">
        <f>VLOOKUP(A152,[1]BDD!152:561,7,0)</f>
        <v>Prestar servicios profesionales en la Subdirección de Sostenibilidad y Negocios Ambientales para apoyar la identificación, formulación y diseño de proyectos de Pago por Servicios Ambientales en Parques Nacionales Naturales de Colombia.</v>
      </c>
      <c r="N152" s="3">
        <f>VLOOKUP(A152,[1]BDD!152:561,21,0)</f>
        <v>59560643</v>
      </c>
      <c r="O152" s="4">
        <f>VLOOKUP(A152,[1]BDD!152:561,60,0)</f>
        <v>44985</v>
      </c>
      <c r="P152" s="4">
        <f>VLOOKUP(A152,[1]BDD!152:561,61,0)</f>
        <v>45290</v>
      </c>
    </row>
    <row r="153" spans="1:16" ht="12.75" x14ac:dyDescent="0.2">
      <c r="A153" s="2" t="s">
        <v>314</v>
      </c>
      <c r="B153" s="1" t="str">
        <f>VLOOKUP(A153,[1]BDD!153:562,5,0)</f>
        <v>MARIBEL VASQUEZ ECHEVERRI</v>
      </c>
      <c r="C153" s="2" t="s">
        <v>14</v>
      </c>
      <c r="D153" s="2" t="str">
        <f>VLOOKUP(A153,[1]BDD!153:562,30,0)</f>
        <v>ANTIOQUIA</v>
      </c>
      <c r="E153" s="2" t="str">
        <f>VLOOKUP(A153,[1]BDD!153:562,31,0)</f>
        <v>MEDELLÍN</v>
      </c>
      <c r="F153" s="2" t="str">
        <f>VLOOKUP(A153,[1]BDD!A152:CL509,85,0)</f>
        <v>ANTROPOLOGA</v>
      </c>
      <c r="G153" s="2" t="s">
        <v>315</v>
      </c>
      <c r="H153" s="1" t="str">
        <f>VLOOKUP(A153,[1]BDD!A152:CL509,8,0)</f>
        <v>PROFESIONAL</v>
      </c>
      <c r="I153" s="2" t="str">
        <f>VLOOKUP(A153,[1]BDD!153:562,44,0)</f>
        <v>GRUPO DE PLANEACIÓN Y MANEJO</v>
      </c>
      <c r="J153" s="2" t="str">
        <f>VLOOKUP(A153,[1]BDD!152:563,84,0)</f>
        <v>N/A@parquesnacionales.gov.co</v>
      </c>
      <c r="K153" s="2">
        <v>3532400</v>
      </c>
      <c r="L153" s="2" t="s">
        <v>16</v>
      </c>
      <c r="M153" s="2" t="str">
        <f>VLOOKUP(A153,[1]BDD!153:562,7,0)</f>
        <v>Prestación de servicios profesionales en el análisis de la efectividad del manejo a nivel de sitio, subsistema y sistema así como en el procesamiento geográfico y análisis de información, de manera que sus resultados aporten a los compromisos del CONPES 4050.</v>
      </c>
      <c r="N153" s="3">
        <f>VLOOKUP(A153,[1]BDD!153:562,21,0)</f>
        <v>23510784</v>
      </c>
      <c r="O153" s="4">
        <f>VLOOKUP(A153,[1]BDD!153:562,60,0)</f>
        <v>44984</v>
      </c>
      <c r="P153" s="4">
        <f>VLOOKUP(A153,[1]BDD!153:562,61,0)</f>
        <v>45103</v>
      </c>
    </row>
    <row r="154" spans="1:16" ht="12.75" x14ac:dyDescent="0.2">
      <c r="A154" s="2" t="s">
        <v>316</v>
      </c>
      <c r="B154" s="1" t="str">
        <f>VLOOKUP(A154,[1]BDD!154:563,5,0)</f>
        <v>FANNY SABOGAL AGUDELO</v>
      </c>
      <c r="C154" s="2" t="s">
        <v>14</v>
      </c>
      <c r="D154" s="2" t="str">
        <f>VLOOKUP(A154,[1]BDD!154:563,30,0)</f>
        <v>CUNDINAMARCA</v>
      </c>
      <c r="E154" s="2" t="str">
        <f>VLOOKUP(A154,[1]BDD!154:563,31,0)</f>
        <v>FOMEQUE</v>
      </c>
      <c r="F154" s="2" t="str">
        <f>VLOOKUP(A154,[1]BDD!A153:CL510,85,0)</f>
        <v>ADMINISTRADORA DE EMPRESAS</v>
      </c>
      <c r="G154" s="2" t="s">
        <v>317</v>
      </c>
      <c r="H154" s="1" t="str">
        <f>VLOOKUP(A154,[1]BDD!A153:CL510,8,0)</f>
        <v>PROFESIONAL</v>
      </c>
      <c r="I154" s="2" t="str">
        <f>VLOOKUP(A154,[1]BDD!154:563,44,0)</f>
        <v>GRUPO DE CONTROL INTERNO</v>
      </c>
      <c r="J154" s="2" t="str">
        <f>VLOOKUP(A154,[1]BDD!153:564,84,0)</f>
        <v>fanny.sabogal@parquesnacionales.gov.co</v>
      </c>
      <c r="K154" s="2">
        <v>3532400</v>
      </c>
      <c r="L154" s="2" t="s">
        <v>16</v>
      </c>
      <c r="M154" s="2" t="str">
        <f>VLOOKUP(A154,[1]BDD!154:563,7,0)</f>
        <v>Prestar servicios profesionales especializados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en MIPG y el Sistema de Gestión Integrado, y demás obligaciones asignadas por la Coordinadora del Grupo de Control Interno.</v>
      </c>
      <c r="N154" s="3">
        <f>VLOOKUP(A154,[1]BDD!154:563,21,0)</f>
        <v>70933333</v>
      </c>
      <c r="O154" s="4">
        <f>VLOOKUP(A154,[1]BDD!154:563,60,0)</f>
        <v>44985</v>
      </c>
      <c r="P154" s="4">
        <f>VLOOKUP(A154,[1]BDD!154:563,61,0)</f>
        <v>45106</v>
      </c>
    </row>
    <row r="155" spans="1:16" ht="12.75" x14ac:dyDescent="0.2">
      <c r="A155" s="2" t="s">
        <v>318</v>
      </c>
      <c r="B155" s="1" t="str">
        <f>VLOOKUP(A155,[1]BDD!155:564,5,0)</f>
        <v>YURI VIVIANA MARTINEZ MELO</v>
      </c>
      <c r="C155" s="2" t="s">
        <v>14</v>
      </c>
      <c r="D155" s="2" t="str">
        <f>VLOOKUP(A155,[1]BDD!155:564,30,0)</f>
        <v>CUNDINAMARCA</v>
      </c>
      <c r="E155" s="2" t="str">
        <f>VLOOKUP(A155,[1]BDD!155:564,31,0)</f>
        <v>BOGOTA</v>
      </c>
      <c r="F155" s="2" t="str">
        <f>VLOOKUP(A155,[1]BDD!A154:CL511,85,0)</f>
        <v>INGENIERA AGROFORESTAL</v>
      </c>
      <c r="G155" s="2" t="s">
        <v>319</v>
      </c>
      <c r="H155" s="1" t="str">
        <f>VLOOKUP(A155,[1]BDD!A154:CL511,8,0)</f>
        <v>PROFESIONAL</v>
      </c>
      <c r="I155" s="2" t="str">
        <f>VLOOKUP(A155,[1]BDD!155:564,44,0)</f>
        <v>GRUPO DE TRÁMITES Y EVALUACIÓN AMBIENTAL</v>
      </c>
      <c r="J155" s="2" t="str">
        <f>VLOOKUP(A155,[1]BDD!154:565,84,0)</f>
        <v>N/A@parquesnacionales.gov.co</v>
      </c>
      <c r="K155" s="2">
        <v>3532400</v>
      </c>
      <c r="L155" s="2" t="s">
        <v>16</v>
      </c>
      <c r="M155" s="2" t="str">
        <f>VLOOKUP(A155,[1]BDD!155:564,7,0)</f>
        <v>Prestación de servicios profesionales para orientar técnicamente a las áreas protegidas con vocación ecoturística, en la consolidación de información relacionada con turismo de naturaleza basada en los planes de ordenamiento ecoturístico y herramientas de seguimiento a los planes estratégicos.</v>
      </c>
      <c r="N155" s="3">
        <f>VLOOKUP(A155,[1]BDD!155:564,21,0)</f>
        <v>65814521</v>
      </c>
      <c r="O155" s="4">
        <f>VLOOKUP(A155,[1]BDD!155:564,60,0)</f>
        <v>44985</v>
      </c>
      <c r="P155" s="4">
        <f>VLOOKUP(A155,[1]BDD!155:564,61,0)</f>
        <v>45290</v>
      </c>
    </row>
    <row r="156" spans="1:16" ht="12.75" x14ac:dyDescent="0.2">
      <c r="A156" s="2" t="s">
        <v>320</v>
      </c>
      <c r="B156" s="1" t="str">
        <f>VLOOKUP(A156,[1]BDD!156:565,5,0)</f>
        <v>GERMAN  GALINDO HERNANDEZ</v>
      </c>
      <c r="C156" s="2" t="s">
        <v>14</v>
      </c>
      <c r="D156" s="2" t="str">
        <f>VLOOKUP(A156,[1]BDD!156:565,30,0)</f>
        <v>CUNDINAMARCA</v>
      </c>
      <c r="E156" s="2" t="str">
        <f>VLOOKUP(A156,[1]BDD!156:565,31,0)</f>
        <v>VILLETA</v>
      </c>
      <c r="F156" s="2" t="str">
        <f>VLOOKUP(A156,[1]BDD!A155:CL512,85,0)</f>
        <v>ZOOCTENISTA</v>
      </c>
      <c r="G156" s="2" t="s">
        <v>321</v>
      </c>
      <c r="H156" s="1" t="str">
        <f>VLOOKUP(A156,[1]BDD!A155:CL512,8,0)</f>
        <v>PROFESIONAL</v>
      </c>
      <c r="I156" s="2" t="str">
        <f>VLOOKUP(A156,[1]BDD!156:565,44,0)</f>
        <v>GRUPO DE PLANEACIÓN Y MANEJO</v>
      </c>
      <c r="J156" s="2" t="str">
        <f>VLOOKUP(A156,[1]BDD!155:566,84,0)</f>
        <v>german.galindo@parquesnacionales.gov.co</v>
      </c>
      <c r="K156" s="2">
        <v>3532400</v>
      </c>
      <c r="L156" s="2" t="s">
        <v>16</v>
      </c>
      <c r="M156" s="2" t="str">
        <f>VLOOKUP(A156,[1]BDD!156:565,7,0)</f>
        <v>Prestación de servicios profesionales para asesorar técnicamente los procesos de restauración ecológica y sistemas sostenibles para la conservación de las áreas protegidas administradas por Parques Nacionales Naturales de Colombia y su área de influencia, así como en la implementación del CONPES 4050 en temas relacionados.</v>
      </c>
      <c r="N156" s="3">
        <f>VLOOKUP(A156,[1]BDD!156:565,21,0)</f>
        <v>103956154</v>
      </c>
      <c r="O156" s="4">
        <f>VLOOKUP(A156,[1]BDD!156:565,60,0)</f>
        <v>44985</v>
      </c>
      <c r="P156" s="4">
        <f>VLOOKUP(A156,[1]BDD!156:565,61,0)</f>
        <v>45290</v>
      </c>
    </row>
    <row r="157" spans="1:16" ht="12.75" x14ac:dyDescent="0.2">
      <c r="A157" s="2" t="s">
        <v>322</v>
      </c>
      <c r="B157" s="1" t="str">
        <f>VLOOKUP(A157,[1]BDD!157:566,5,0)</f>
        <v>JENNYFER SOFIA DEL RIO GARCIA</v>
      </c>
      <c r="C157" s="2" t="s">
        <v>14</v>
      </c>
      <c r="D157" s="2" t="str">
        <f>VLOOKUP(A157,[1]BDD!157:566,30,0)</f>
        <v>SANTANDER</v>
      </c>
      <c r="E157" s="2" t="str">
        <f>VLOOKUP(A157,[1]BDD!157:566,31,0)</f>
        <v>BARBOSA</v>
      </c>
      <c r="F157" s="2" t="str">
        <f>VLOOKUP(A157,[1]BDD!A156:CL513,85,0)</f>
        <v>LICENCIADA EN BIOLOGIA</v>
      </c>
      <c r="G157" s="2" t="s">
        <v>323</v>
      </c>
      <c r="H157" s="1" t="str">
        <f>VLOOKUP(A157,[1]BDD!A156:CL513,8,0)</f>
        <v>PROFESIONAL</v>
      </c>
      <c r="I157" s="2" t="str">
        <f>VLOOKUP(A157,[1]BDD!157:566,44,0)</f>
        <v>GRUPO DE PLANEACIÓN Y MANEJO</v>
      </c>
      <c r="J157" s="2" t="str">
        <f>VLOOKUP(A157,[1]BDD!156:567,84,0)</f>
        <v>N/A@parquesnacionales.gov.co</v>
      </c>
      <c r="K157" s="2">
        <v>3532400</v>
      </c>
      <c r="L157" s="2" t="s">
        <v>16</v>
      </c>
      <c r="M157" s="2" t="str">
        <f>VLOOKUP(A157,[1]BDD!157:566,7,0)</f>
        <v>Prestación de servicios profesionales para acompañar la candidatura de nuevos sitios al Programa Lista Verde y los análisis de efectividad del manejo en diferentes ámbitos de gestión (sitio, subsistema y sistema), de manera que sus resultados aporten a la actualización de los planes de acción de los SIRAP y a la consolidación del Sistema Nacional de Áreas Protegidas.</v>
      </c>
      <c r="N157" s="3">
        <f>VLOOKUP(A157,[1]BDD!157:566,21,0)</f>
        <v>23510784</v>
      </c>
      <c r="O157" s="4">
        <f>VLOOKUP(A157,[1]BDD!157:566,60,0)</f>
        <v>44985</v>
      </c>
      <c r="P157" s="4">
        <f>VLOOKUP(A157,[1]BDD!157:566,61,0)</f>
        <v>45104</v>
      </c>
    </row>
    <row r="158" spans="1:16" ht="12.75" x14ac:dyDescent="0.2">
      <c r="A158" s="2" t="s">
        <v>324</v>
      </c>
      <c r="B158" s="1" t="str">
        <f>VLOOKUP(A158,[1]BDD!158:567,5,0)</f>
        <v>EDNA ROCÍO CASTAÑEDA SALAZAR</v>
      </c>
      <c r="C158" s="2" t="s">
        <v>14</v>
      </c>
      <c r="D158" s="2" t="str">
        <f>VLOOKUP(A158,[1]BDD!158:567,30,0)</f>
        <v>CAQUETA</v>
      </c>
      <c r="E158" s="2" t="str">
        <f>VLOOKUP(A158,[1]BDD!158:567,31,0)</f>
        <v>FLORENCIA</v>
      </c>
      <c r="F158" s="2" t="str">
        <f>VLOOKUP(A158,[1]BDD!A157:CL514,85,0)</f>
        <v>INGENIERA AGROECOLOGICA</v>
      </c>
      <c r="G158" s="2" t="s">
        <v>325</v>
      </c>
      <c r="H158" s="1" t="str">
        <f>VLOOKUP(A158,[1]BDD!A157:CL514,8,0)</f>
        <v>PROFESIONAL</v>
      </c>
      <c r="I158" s="2" t="str">
        <f>VLOOKUP(A158,[1]BDD!158:567,44,0)</f>
        <v>GRUPO DE PLANEACIÓN Y MANEJO</v>
      </c>
      <c r="J158" s="2" t="str">
        <f>VLOOKUP(A158,[1]BDD!157:568,84,0)</f>
        <v>edna.castañeda@parquesnacionales.gov.co</v>
      </c>
      <c r="K158" s="2">
        <v>3532400</v>
      </c>
      <c r="L158" s="2" t="s">
        <v>16</v>
      </c>
      <c r="M158" s="2" t="str">
        <f>VLOOKUP(A158,[1]BDD!158:567,7,0)</f>
        <v>Prestación de servicios profesionales para orientar acuerdos de restauración ecológica y sistemas sostenibles con comunidades locales en las áreas administradas por Parques Nacionales Naturales de Colombia y su zona de influencia.</v>
      </c>
      <c r="N158" s="3">
        <f>VLOOKUP(A158,[1]BDD!158:567,21,0)</f>
        <v>38969124</v>
      </c>
      <c r="O158" s="4">
        <f>VLOOKUP(A158,[1]BDD!158:567,60,0)</f>
        <v>44985</v>
      </c>
      <c r="P158" s="4">
        <f>VLOOKUP(A158,[1]BDD!158:567,61,0)</f>
        <v>45165</v>
      </c>
    </row>
    <row r="159" spans="1:16" ht="12.75" x14ac:dyDescent="0.2">
      <c r="A159" s="2" t="s">
        <v>326</v>
      </c>
      <c r="B159" s="1" t="str">
        <f>VLOOKUP(A159,[1]BDD!159:568,5,0)</f>
        <v>JOSÉ FELIPE VÉLEZ GARCÍA</v>
      </c>
      <c r="C159" s="2" t="s">
        <v>14</v>
      </c>
      <c r="D159" s="2" t="str">
        <f>VLOOKUP(A159,[1]BDD!159:568,30,0)</f>
        <v>CUNDINAMARCA</v>
      </c>
      <c r="E159" s="2" t="str">
        <f>VLOOKUP(A159,[1]BDD!159:568,31,0)</f>
        <v>BOGOTA</v>
      </c>
      <c r="F159" s="2" t="str">
        <f>VLOOKUP(A159,[1]BDD!A158:CL515,85,0)</f>
        <v>BIOLOGO</v>
      </c>
      <c r="G159" s="2" t="s">
        <v>327</v>
      </c>
      <c r="H159" s="1" t="str">
        <f>VLOOKUP(A159,[1]BDD!A158:CL515,8,0)</f>
        <v>PROFESIONAL</v>
      </c>
      <c r="I159" s="2" t="str">
        <f>VLOOKUP(A159,[1]BDD!159:568,44,0)</f>
        <v>GRUPO DE TRÁMITES Y EVALUACIÓN AMBIENTAL</v>
      </c>
      <c r="J159" s="2" t="str">
        <f>VLOOKUP(A159,[1]BDD!158:569,84,0)</f>
        <v>N/A@parquesnacionales.gov.co</v>
      </c>
      <c r="K159" s="2">
        <v>3532400</v>
      </c>
      <c r="L159" s="2" t="s">
        <v>16</v>
      </c>
      <c r="M159" s="2" t="str">
        <f>VLOOKUP(A159,[1]BDD!159:568,7,0)</f>
        <v>Prestación de servicios profesionales en ciencias naturales, para generar los insumos técnicos necesarios para el trámite y seguimiento de RNSC en el marco del proceso de Coordinación del SINAP.</v>
      </c>
      <c r="N159" s="3">
        <f>VLOOKUP(A159,[1]BDD!159:568,21,0)</f>
        <v>38969124</v>
      </c>
      <c r="O159" s="4">
        <f>VLOOKUP(A159,[1]BDD!159:568,60,0)</f>
        <v>44985</v>
      </c>
      <c r="P159" s="4">
        <f>VLOOKUP(A159,[1]BDD!159:568,61,0)</f>
        <v>45165</v>
      </c>
    </row>
    <row r="160" spans="1:16" ht="12.75" x14ac:dyDescent="0.2">
      <c r="A160" s="2" t="s">
        <v>328</v>
      </c>
      <c r="B160" s="1" t="str">
        <f>VLOOKUP(A160,[1]BDD!160:569,5,0)</f>
        <v>ANDREA MILENA WANUMEN MESA</v>
      </c>
      <c r="C160" s="2" t="s">
        <v>14</v>
      </c>
      <c r="D160" s="2" t="str">
        <f>VLOOKUP(A160,[1]BDD!160:569,30,0)</f>
        <v>BOYACA</v>
      </c>
      <c r="E160" s="2" t="str">
        <f>VLOOKUP(A160,[1]BDD!160:569,31,0)</f>
        <v>SOGAMOSO</v>
      </c>
      <c r="F160" s="2" t="str">
        <f>VLOOKUP(A160,[1]BDD!A159:CL516,85,0)</f>
        <v>INGENIERA FORESTAL</v>
      </c>
      <c r="G160" s="2" t="s">
        <v>329</v>
      </c>
      <c r="H160" s="1" t="str">
        <f>VLOOKUP(A160,[1]BDD!A159:CL516,8,0)</f>
        <v>PROFESIONAL</v>
      </c>
      <c r="I160" s="2" t="str">
        <f>VLOOKUP(A160,[1]BDD!160:569,44,0)</f>
        <v>GRUPO DE GESTIÓN DEL CONOCIMIENTO E INNOVACIÓN</v>
      </c>
      <c r="J160" s="2" t="str">
        <f>VLOOKUP(A160,[1]BDD!159:570,84,0)</f>
        <v>N/A@parquesnacionales.gov.co</v>
      </c>
      <c r="K160" s="2">
        <v>3532400</v>
      </c>
      <c r="L160" s="2" t="s">
        <v>16</v>
      </c>
      <c r="M160" s="2" t="str">
        <f>VLOOKUP(A160,[1]BDD!160:569,7,0)</f>
        <v>Prestación de servicios profesionales para la interpretación y el análisis de las coberturas de la tierra identificadas al interior de las áreas protegidas, así como gestionar la información de verificación en campo a partir de las tecnologías implementadas en Parques Nacionales Naturales</v>
      </c>
      <c r="N160" s="3">
        <f>VLOOKUP(A160,[1]BDD!160:569,21,0)</f>
        <v>31628862</v>
      </c>
      <c r="O160" s="4">
        <f>VLOOKUP(A160,[1]BDD!160:569,60,0)</f>
        <v>44985</v>
      </c>
      <c r="P160" s="4">
        <f>VLOOKUP(A160,[1]BDD!160:569,61,0)</f>
        <v>45165</v>
      </c>
    </row>
    <row r="161" spans="1:16" ht="12.75" x14ac:dyDescent="0.2">
      <c r="A161" s="2" t="s">
        <v>330</v>
      </c>
      <c r="B161" s="1" t="str">
        <f>VLOOKUP(A161,[1]BDD!161:570,5,0)</f>
        <v>LUIS JERÓNIMO PULIDO ARREDONDO</v>
      </c>
      <c r="C161" s="2" t="s">
        <v>14</v>
      </c>
      <c r="D161" s="2" t="str">
        <f>VLOOKUP(A161,[1]BDD!161:570,30,0)</f>
        <v>CUNDINAMARCA</v>
      </c>
      <c r="E161" s="2" t="str">
        <f>VLOOKUP(A161,[1]BDD!161:570,31,0)</f>
        <v>MADRID</v>
      </c>
      <c r="F161" s="2" t="str">
        <f>VLOOKUP(A161,[1]BDD!A160:CL517,85,0)</f>
        <v>INGENIERO AGRONOMO</v>
      </c>
      <c r="G161" s="2" t="s">
        <v>331</v>
      </c>
      <c r="H161" s="1" t="str">
        <f>VLOOKUP(A161,[1]BDD!A160:CL517,8,0)</f>
        <v>PROFESIONAL</v>
      </c>
      <c r="I161" s="2" t="str">
        <f>VLOOKUP(A161,[1]BDD!161:570,44,0)</f>
        <v>GRUPO DE GESTIÓN E INTEGRACIÓN DEL SINAP</v>
      </c>
      <c r="J161" s="2" t="str">
        <f>VLOOKUP(A161,[1]BDD!160:571,84,0)</f>
        <v>nuevasareas.gestion@parquesnacionales.gov.co</v>
      </c>
      <c r="K161" s="2">
        <v>3532400</v>
      </c>
      <c r="L161" s="2" t="s">
        <v>16</v>
      </c>
      <c r="M161" s="2" t="str">
        <f>VLOOKUP(A161,[1]BDD!161:570,7,0)</f>
        <v>Prestación de servicios profesionales para gestionar y hacer seguimiento a las agendas intersectoriales de los procesos de declaratoria y ampliación de áreas protegidas del ámbito nacional liderados por Parques Nacionales de Colombia, así como las relacionadas con los sectores de minería e hidrocarburos</v>
      </c>
      <c r="N161" s="3">
        <f>VLOOKUP(A161,[1]BDD!161:570,21,0)</f>
        <v>45463978</v>
      </c>
      <c r="O161" s="4">
        <f>VLOOKUP(A161,[1]BDD!161:570,60,0)</f>
        <v>44985</v>
      </c>
      <c r="P161" s="4">
        <f>VLOOKUP(A161,[1]BDD!161:570,61,0)</f>
        <v>45196</v>
      </c>
    </row>
    <row r="162" spans="1:16" ht="12.75" x14ac:dyDescent="0.2">
      <c r="A162" s="2" t="s">
        <v>332</v>
      </c>
      <c r="B162" s="1" t="str">
        <f>VLOOKUP(A162,[1]BDD!162:571,5,0)</f>
        <v>LADY BRIGIET PRIETO MOGOLLON</v>
      </c>
      <c r="C162" s="2" t="s">
        <v>14</v>
      </c>
      <c r="D162" s="2" t="str">
        <f>VLOOKUP(A162,[1]BDD!162:571,30,0)</f>
        <v>CUNDINAMARCA</v>
      </c>
      <c r="E162" s="2" t="str">
        <f>VLOOKUP(A162,[1]BDD!162:571,31,0)</f>
        <v>BOGOTA</v>
      </c>
      <c r="F162" s="2" t="str">
        <f>VLOOKUP(A162,[1]BDD!A161:CL518,85,0)</f>
        <v>ABOGADA</v>
      </c>
      <c r="G162" s="2" t="s">
        <v>333</v>
      </c>
      <c r="H162" s="1" t="str">
        <f>VLOOKUP(A162,[1]BDD!A161:CL518,8,0)</f>
        <v>PROFESIONAL</v>
      </c>
      <c r="I162" s="2" t="str">
        <f>VLOOKUP(A162,[1]BDD!162:571,44,0)</f>
        <v>OFICINA ASESORA JURIDICA</v>
      </c>
      <c r="J162" s="2" t="str">
        <f>VLOOKUP(A162,[1]BDD!161:572,84,0)</f>
        <v>lady.prieto@parquesnacionales.gov.co</v>
      </c>
      <c r="K162" s="2">
        <v>3532400</v>
      </c>
      <c r="L162" s="2" t="s">
        <v>16</v>
      </c>
      <c r="M162" s="2" t="str">
        <f>VLOOKUP(A162,[1]BDD!162:571,7,0)</f>
        <v>Prestar los servicios profesionales a la Oficina Asesora Jurídica, dentro de las actuaciones de adquisición y saneamiento de los predios dentro del Sistema de Parques Nacionales Naturales, así como proyectar o revisar los documentos jurídicos que se le asignen en especial con componente de la Subdirección de Gestión y Manejo de Áreas Protegidas.</v>
      </c>
      <c r="N162" s="3">
        <f>VLOOKUP(A162,[1]BDD!162:571,21,0)</f>
        <v>38500000</v>
      </c>
      <c r="O162" s="4">
        <f>VLOOKUP(A162,[1]BDD!162:571,60,0)</f>
        <v>44985</v>
      </c>
      <c r="P162" s="4">
        <f>VLOOKUP(A162,[1]BDD!162:571,61,0)</f>
        <v>45290</v>
      </c>
    </row>
    <row r="163" spans="1:16" ht="12.75" x14ac:dyDescent="0.2">
      <c r="A163" s="2" t="s">
        <v>334</v>
      </c>
      <c r="B163" s="1" t="str">
        <f>VLOOKUP(A163,[1]BDD!163:572,5,0)</f>
        <v>GIOVANY ALEJANDRO RUIZ VEGA</v>
      </c>
      <c r="C163" s="2" t="s">
        <v>14</v>
      </c>
      <c r="D163" s="2" t="str">
        <f>VLOOKUP(A163,[1]BDD!163:572,30,0)</f>
        <v>CUNDINAMARCA</v>
      </c>
      <c r="E163" s="2" t="str">
        <f>VLOOKUP(A163,[1]BDD!163:572,31,0)</f>
        <v>BOGOTA</v>
      </c>
      <c r="F163" s="2" t="str">
        <f>VLOOKUP(A163,[1]BDD!A162:CL519,85,0)</f>
        <v>ABOGADO</v>
      </c>
      <c r="G163" s="2" t="s">
        <v>335</v>
      </c>
      <c r="H163" s="1" t="str">
        <f>VLOOKUP(A163,[1]BDD!A162:CL519,8,0)</f>
        <v>PROFESIONAL</v>
      </c>
      <c r="I163" s="2" t="str">
        <f>VLOOKUP(A163,[1]BDD!163:572,44,0)</f>
        <v>OFICINA ASESORA JURIDICA</v>
      </c>
      <c r="J163" s="2" t="str">
        <f>VLOOKUP(A163,[1]BDD!162:573,84,0)</f>
        <v>N/A@parquesnacionales.gov.co</v>
      </c>
      <c r="K163" s="2">
        <v>3532400</v>
      </c>
      <c r="L163" s="2" t="s">
        <v>16</v>
      </c>
      <c r="M163" s="2" t="str">
        <f>VLOOKUP(A163,[1]BDD!163:572,7,0)</f>
        <v>Prestar los servicios profesionales a la Oficina Asesora Jurídica, dentro de las actuaciones de adquisición y saneamiento de los predios dentro del Sistema de Parques Nacionales Naturales, así como proyectar o revisar los documentos jurídicos que se le asignen.</v>
      </c>
      <c r="N163" s="3">
        <f>VLOOKUP(A163,[1]BDD!163:572,21,0)</f>
        <v>29960000</v>
      </c>
      <c r="O163" s="4">
        <f>VLOOKUP(A163,[1]BDD!163:572,60,0)</f>
        <v>44985</v>
      </c>
      <c r="P163" s="4">
        <f>VLOOKUP(A163,[1]BDD!163:572,61,0)</f>
        <v>45290</v>
      </c>
    </row>
    <row r="164" spans="1:16" ht="12.75" x14ac:dyDescent="0.2">
      <c r="A164" s="2" t="s">
        <v>336</v>
      </c>
      <c r="B164" s="1" t="str">
        <f>VLOOKUP(A164,[1]BDD!164:573,5,0)</f>
        <v>LEIDY DIANA TRIANA RODRIGUEZ</v>
      </c>
      <c r="C164" s="2" t="s">
        <v>14</v>
      </c>
      <c r="D164" s="2" t="str">
        <f>VLOOKUP(A164,[1]BDD!164:573,30,0)</f>
        <v>CUNDINAMARCA</v>
      </c>
      <c r="E164" s="2" t="str">
        <f>VLOOKUP(A164,[1]BDD!164:573,31,0)</f>
        <v>VILLETA</v>
      </c>
      <c r="F164" s="2" t="str">
        <f>VLOOKUP(A164,[1]BDD!A163:CL520,85,0)</f>
        <v>TECNICO EN SISTEMAS</v>
      </c>
      <c r="G164" s="2" t="s">
        <v>337</v>
      </c>
      <c r="H164" s="1" t="str">
        <f>VLOOKUP(A164,[1]BDD!A163:CL520,8,0)</f>
        <v>APOYO A LA GESTIÓN</v>
      </c>
      <c r="I164" s="2" t="str">
        <f>VLOOKUP(A164,[1]BDD!164:573,44,0)</f>
        <v>OFICINA DE CONTROL DISCIPLINARIO INTERNO</v>
      </c>
      <c r="J164" s="2" t="str">
        <f>VLOOKUP(A164,[1]BDD!163:574,84,0)</f>
        <v>leidy.triana@parquesnacionales.gov.co</v>
      </c>
      <c r="K164" s="2">
        <v>3532400</v>
      </c>
      <c r="L164" s="2" t="s">
        <v>16</v>
      </c>
      <c r="M164" s="2" t="str">
        <f>VLOOKUP(A164,[1]BDD!164:573,7,0)</f>
        <v>Prestar servicios de apoyo a la gestión en la Oficina de Control Disciplinario Interno, en las actividades relacionadas con notificaciones, comunicaciones, fotocopia de expedientes y demás tareas relacionadas con las actuaciones producidas dentro de los expedientes disciplinarios, así como organizar las evidencias necesarias para el reporte de las metas PAA y matrices del Sistema de Gestión de Calidad, en cumplimiento del Proyecto de Fortalecimiento Institucional de Parques Nacionales Naturales</v>
      </c>
      <c r="N164" s="3">
        <f>VLOOKUP(A164,[1]BDD!164:573,21,0)</f>
        <v>29878230</v>
      </c>
      <c r="O164" s="4">
        <f>VLOOKUP(A164,[1]BDD!164:573,60,0)</f>
        <v>44988</v>
      </c>
      <c r="P164" s="4">
        <f>VLOOKUP(A164,[1]BDD!164:573,61,0)</f>
        <v>45290</v>
      </c>
    </row>
    <row r="165" spans="1:16" ht="12.75" x14ac:dyDescent="0.2">
      <c r="A165" s="2" t="s">
        <v>338</v>
      </c>
      <c r="B165" s="1" t="str">
        <f>VLOOKUP(A165,[1]BDD!165:574,5,0)</f>
        <v>ANA MARIA GUTIERREZ URQUIJO</v>
      </c>
      <c r="C165" s="2" t="s">
        <v>14</v>
      </c>
      <c r="D165" s="2" t="str">
        <f>VLOOKUP(A165,[1]BDD!165:574,30,0)</f>
        <v>CESAR</v>
      </c>
      <c r="E165" s="2" t="str">
        <f>VLOOKUP(A165,[1]BDD!165:574,31,0)</f>
        <v>AGUSTIN CODAZZI</v>
      </c>
      <c r="F165" s="2" t="str">
        <f>VLOOKUP(A165,[1]BDD!A164:CL521,85,0)</f>
        <v>ABOGADA</v>
      </c>
      <c r="G165" s="2" t="s">
        <v>339</v>
      </c>
      <c r="H165" s="1" t="str">
        <f>VLOOKUP(A165,[1]BDD!A164:CL521,8,0)</f>
        <v>PROFESIONAL</v>
      </c>
      <c r="I165" s="2" t="str">
        <f>VLOOKUP(A165,[1]BDD!165:574,44,0)</f>
        <v>GRUPO DE CONTROL INTERNO</v>
      </c>
      <c r="J165" s="2" t="str">
        <f>VLOOKUP(A165,[1]BDD!164:575,84,0)</f>
        <v>ana.gutierrez@parquesnacionales.gov.co</v>
      </c>
      <c r="K165" s="2">
        <v>3532400</v>
      </c>
      <c r="L165" s="2" t="s">
        <v>16</v>
      </c>
      <c r="M165" s="2" t="str">
        <f>VLOOKUP(A165,[1]BDD!165:574,7,0)</f>
        <v>Prestar servicios profesionales especializados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en MIPG y enfoque jurídico, y demás obligaciones asignadas por la Coordinadora del Grupo de Control Interno</v>
      </c>
      <c r="N165" s="3">
        <f>VLOOKUP(A165,[1]BDD!165:574,21,0)</f>
        <v>66950000</v>
      </c>
      <c r="O165" s="4">
        <f>VLOOKUP(A165,[1]BDD!165:574,60,0)</f>
        <v>44986</v>
      </c>
      <c r="P165" s="4">
        <f>VLOOKUP(A165,[1]BDD!165:574,61,0)</f>
        <v>45015</v>
      </c>
    </row>
    <row r="166" spans="1:16" ht="12.75" x14ac:dyDescent="0.2">
      <c r="A166" s="2" t="s">
        <v>340</v>
      </c>
      <c r="B166" s="1" t="str">
        <f>VLOOKUP(A166,[1]BDD!166:575,5,0)</f>
        <v>LUZ SMITH FORERO MOSQUERA</v>
      </c>
      <c r="C166" s="2" t="s">
        <v>14</v>
      </c>
      <c r="D166" s="2" t="str">
        <f>VLOOKUP(A166,[1]BDD!166:575,30,0)</f>
        <v>SANTANDER</v>
      </c>
      <c r="E166" s="2" t="str">
        <f>VLOOKUP(A166,[1]BDD!166:575,31,0)</f>
        <v>PUENTE NACIONAL</v>
      </c>
      <c r="F166" s="2" t="str">
        <f>VLOOKUP(A166,[1]BDD!A165:CL522,85,0)</f>
        <v>BIBLIOTECOLOGA Y ARCHIVISTA</v>
      </c>
      <c r="G166" s="2" t="s">
        <v>341</v>
      </c>
      <c r="H166" s="1" t="str">
        <f>VLOOKUP(A166,[1]BDD!A165:CL522,8,0)</f>
        <v>PROFESIONAL</v>
      </c>
      <c r="I166" s="2" t="str">
        <f>VLOOKUP(A166,[1]BDD!166:575,44,0)</f>
        <v>GRUPO DE PROCESOS CORPORATIVOS</v>
      </c>
      <c r="J166" s="2" t="str">
        <f>VLOOKUP(A166,[1]BDD!165:576,84,0)</f>
        <v>luz.forero@parquesnacionales.gov.co</v>
      </c>
      <c r="K166" s="2">
        <v>3532400</v>
      </c>
      <c r="L166" s="2" t="s">
        <v>16</v>
      </c>
      <c r="M166" s="2" t="str">
        <f>VLOOKUP(A166,[1]BDD!166:575,7,0)</f>
        <v>Prestar servicios profesionales, apoyar en el grupo de procesos corporativos con la elaboración y/o actualización del cuadro de clasificación y las tablas de retención documental de PNNC en el marco de la planeación establecida en el plan institucional de archivos de PNNC en cumplimiento del proyecto de fortalecimiento a la capacidad institucional.</v>
      </c>
      <c r="N166" s="3">
        <f>VLOOKUP(A166,[1]BDD!166:575,21,0)</f>
        <v>68615965</v>
      </c>
      <c r="O166" s="4">
        <f>VLOOKUP(A166,[1]BDD!166:575,60,0)</f>
        <v>44988</v>
      </c>
      <c r="P166" s="4">
        <f>VLOOKUP(A166,[1]BDD!166:575,61,0)</f>
        <v>45290</v>
      </c>
    </row>
    <row r="167" spans="1:16" ht="12.75" x14ac:dyDescent="0.2">
      <c r="A167" s="2" t="s">
        <v>342</v>
      </c>
      <c r="B167" s="1" t="str">
        <f>VLOOKUP(A167,[1]BDD!167:576,5,0)</f>
        <v>NESTOR FABIAN AMARILLO RICO</v>
      </c>
      <c r="C167" s="2" t="s">
        <v>14</v>
      </c>
      <c r="D167" s="2" t="str">
        <f>VLOOKUP(A167,[1]BDD!167:576,30,0)</f>
        <v>CUNDINAMARCA</v>
      </c>
      <c r="E167" s="2" t="str">
        <f>VLOOKUP(A167,[1]BDD!167:576,31,0)</f>
        <v>BOGOTÁ</v>
      </c>
      <c r="F167" s="2" t="str">
        <f>VLOOKUP(A167,[1]BDD!A166:CL523,85,0)</f>
        <v>PROFESIONAL EN RELACIONES INTERNACIONALES</v>
      </c>
      <c r="G167" s="2" t="s">
        <v>343</v>
      </c>
      <c r="H167" s="1" t="str">
        <f>VLOOKUP(A167,[1]BDD!A166:CL523,8,0)</f>
        <v>PROFESIONAL</v>
      </c>
      <c r="I167" s="2" t="str">
        <f>VLOOKUP(A167,[1]BDD!167:576,44,0)</f>
        <v>GRUPO DE GESTIÓN E INTEGRACIÓN DEL SINAP</v>
      </c>
      <c r="J167" s="2" t="str">
        <f>VLOOKUP(A167,[1]BDD!166:577,84,0)</f>
        <v>N/A@parquesnacionales.gov.co</v>
      </c>
      <c r="K167" s="2">
        <v>3532400</v>
      </c>
      <c r="L167" s="2" t="s">
        <v>16</v>
      </c>
      <c r="M167" s="2" t="str">
        <f>VLOOKUP(A167,[1]BDD!167:576,7,0)</f>
        <v>Prestación de servicios profesionales para gestionar con comunidades locales la aplicación de criterios socioeconómicos y culturales en procesos de declaratoria y ampliación de áreas protegidas del ámbito nacional liderados por Parques Nacionales Naturales de Colombia y así como coadyuvar en el desarrollo del objetivo 3 del Conpes 4050.</v>
      </c>
      <c r="N167" s="3">
        <f>VLOOKUP(A167,[1]BDD!167:576,21,0)</f>
        <v>54148332</v>
      </c>
      <c r="O167" s="4">
        <f>VLOOKUP(A167,[1]BDD!167:576,60,0)</f>
        <v>44986</v>
      </c>
      <c r="P167" s="4">
        <f>VLOOKUP(A167,[1]BDD!167:576,61,0)</f>
        <v>45290</v>
      </c>
    </row>
    <row r="168" spans="1:16" ht="12.75" x14ac:dyDescent="0.2">
      <c r="A168" s="2" t="s">
        <v>344</v>
      </c>
      <c r="B168" s="1" t="str">
        <f>VLOOKUP(A168,[1]BDD!168:577,5,0)</f>
        <v>LILIANA VANESSA CELIS GIL</v>
      </c>
      <c r="C168" s="2" t="s">
        <v>14</v>
      </c>
      <c r="D168" s="2" t="str">
        <f>VLOOKUP(A168,[1]BDD!168:577,30,0)</f>
        <v>CUNDINAMARCA</v>
      </c>
      <c r="E168" s="2" t="str">
        <f>VLOOKUP(A168,[1]BDD!168:577,31,0)</f>
        <v>BOGOTÁ</v>
      </c>
      <c r="F168" s="2" t="str">
        <f>VLOOKUP(A168,[1]BDD!A167:CL524,85,0)</f>
        <v>ADMINISTRADORA DE EMPRESAS</v>
      </c>
      <c r="G168" s="2" t="s">
        <v>345</v>
      </c>
      <c r="H168" s="1" t="str">
        <f>VLOOKUP(A168,[1]BDD!A167:CL524,8,0)</f>
        <v>PROFESIONAL</v>
      </c>
      <c r="I168" s="2" t="str">
        <f>VLOOKUP(A168,[1]BDD!168:577,44,0)</f>
        <v>GRUPO DE GESTIÓN E INTEGRACIÓN DEL SINAP</v>
      </c>
      <c r="J168" s="2" t="str">
        <f>VLOOKUP(A168,[1]BDD!167:578,84,0)</f>
        <v>N/A@parquesnacionales.gov.co</v>
      </c>
      <c r="K168" s="2">
        <v>3532400</v>
      </c>
      <c r="L168" s="2" t="s">
        <v>16</v>
      </c>
      <c r="M168" s="2" t="str">
        <f>VLOOKUP(A168,[1]BDD!168:577,7,0)</f>
        <v>Prestación de servicios profesionales para contribuir al desarrollo de los componentes de representatividad ecosistémica y conectividad ecológica de la política para la consolidación del SINAP, así como a la evaluación del estado de conservación de las áreas protegidas a registrar en el RUNAP en el marco de la misionalidad de Parques Nacionales Naturales de Colombia.</v>
      </c>
      <c r="N168" s="3">
        <f>VLOOKUP(A168,[1]BDD!168:577,21,0)</f>
        <v>77354760</v>
      </c>
      <c r="O168" s="4">
        <f>VLOOKUP(A168,[1]BDD!168:577,60,0)</f>
        <v>44987</v>
      </c>
      <c r="P168" s="4">
        <f>VLOOKUP(A168,[1]BDD!168:577,61,0)</f>
        <v>45001</v>
      </c>
    </row>
    <row r="169" spans="1:16" ht="12.75" x14ac:dyDescent="0.2">
      <c r="A169" s="2" t="s">
        <v>346</v>
      </c>
      <c r="B169" s="1" t="str">
        <f>VLOOKUP(A169,[1]BDD!169:578,5,0)</f>
        <v>MARIA EUGENIA TORRES CARCAMO</v>
      </c>
      <c r="C169" s="2" t="s">
        <v>14</v>
      </c>
      <c r="D169" s="2" t="str">
        <f>VLOOKUP(A169,[1]BDD!169:578,30,0)</f>
        <v>CUNDINAMARCA</v>
      </c>
      <c r="E169" s="2" t="str">
        <f>VLOOKUP(A169,[1]BDD!169:578,31,0)</f>
        <v>BOGOTÁ</v>
      </c>
      <c r="F169" s="2" t="str">
        <f>VLOOKUP(A169,[1]BDD!A168:CL525,85,0)</f>
        <v>MICROBIOLOGA INDUSTRIAL</v>
      </c>
      <c r="G169" s="2" t="s">
        <v>347</v>
      </c>
      <c r="H169" s="1" t="str">
        <f>VLOOKUP(A169,[1]BDD!A168:CL525,8,0)</f>
        <v>PROFESIONAL</v>
      </c>
      <c r="I169" s="2" t="str">
        <f>VLOOKUP(A169,[1]BDD!169:578,44,0)</f>
        <v>GRUPO DE GESTIÓN DEL CONOCIMIENTO E INNOVACIÓN</v>
      </c>
      <c r="J169" s="2" t="str">
        <f>VLOOKUP(A169,[1]BDD!168:579,84,0)</f>
        <v>investigacioneinnovacion@parquesnacionales.gov.co</v>
      </c>
      <c r="K169" s="2">
        <v>3532400</v>
      </c>
      <c r="L169" s="2" t="s">
        <v>16</v>
      </c>
      <c r="M169" s="2" t="str">
        <f>VLOOKUP(A169,[1]BDD!169:578,7,0)</f>
        <v>Prestación de servicios profesionales para orientar la puesta en marcha del Programa de Estímulos a la Investigación e Innovación, según los criterios de Gestión del Conocimiento en Parques Nacionales Naturales.</v>
      </c>
      <c r="N169" s="3">
        <f>VLOOKUP(A169,[1]BDD!169:578,21,0)</f>
        <v>78128308</v>
      </c>
      <c r="O169" s="4">
        <f>VLOOKUP(A169,[1]BDD!169:578,60,0)</f>
        <v>44988</v>
      </c>
      <c r="P169" s="4">
        <f>VLOOKUP(A169,[1]BDD!169:578,61,0)</f>
        <v>45290</v>
      </c>
    </row>
    <row r="170" spans="1:16" ht="12.75" x14ac:dyDescent="0.2">
      <c r="A170" s="2" t="s">
        <v>348</v>
      </c>
      <c r="B170" s="1" t="str">
        <f>VLOOKUP(A170,[1]BDD!170:579,5,0)</f>
        <v>ESTEBAN MEDINA IDÀRRAGA</v>
      </c>
      <c r="C170" s="2" t="s">
        <v>14</v>
      </c>
      <c r="D170" s="2" t="str">
        <f>VLOOKUP(A170,[1]BDD!170:579,30,0)</f>
        <v>CALDAS</v>
      </c>
      <c r="E170" s="2" t="str">
        <f>VLOOKUP(A170,[1]BDD!170:579,31,0)</f>
        <v>MANIZALEZ</v>
      </c>
      <c r="F170" s="2" t="str">
        <f>VLOOKUP(A170,[1]BDD!A169:CL526,85,0)</f>
        <v>ADMINISTRADORA DE EMPRESAS</v>
      </c>
      <c r="G170" s="2" t="s">
        <v>349</v>
      </c>
      <c r="H170" s="1" t="str">
        <f>VLOOKUP(A170,[1]BDD!A169:CL526,8,0)</f>
        <v>PROFESIONAL</v>
      </c>
      <c r="I170" s="2" t="str">
        <f>VLOOKUP(A170,[1]BDD!170:579,44,0)</f>
        <v>SUBDIRECCIÓN DE SOSTENIBILIDAD Y NEGOCIOS AMBIENTALES</v>
      </c>
      <c r="J170" s="2" t="str">
        <f>VLOOKUP(A170,[1]BDD!169:580,84,0)</f>
        <v>esteban.medina@parquesnacionales.gov.co</v>
      </c>
      <c r="K170" s="2">
        <v>3532400</v>
      </c>
      <c r="L170" s="2" t="s">
        <v>16</v>
      </c>
      <c r="M170" s="2" t="str">
        <f>VLOOKUP(A170,[1]BDD!170:579,7,0)</f>
        <v>Prestar servicios profesionales a la Subdirección de Sostenibilidad y Negocios Ambientales en el análisis de instrumentos económicos para la valoración de bienes, beneficios ecosistémicos, así como la sistematización de procesos de sostenibilidad y generación de alertas de seguimiento a los referidos instrumentos.</v>
      </c>
      <c r="N170" s="3">
        <f>VLOOKUP(A170,[1]BDD!170:579,21,0)</f>
        <v>33990000</v>
      </c>
      <c r="O170" s="4">
        <f>VLOOKUP(A170,[1]BDD!170:579,60,0)</f>
        <v>44987</v>
      </c>
      <c r="P170" s="4">
        <f>VLOOKUP(A170,[1]BDD!170:579,61,0)</f>
        <v>45290</v>
      </c>
    </row>
    <row r="171" spans="1:16" ht="12.75" x14ac:dyDescent="0.2">
      <c r="A171" s="2" t="s">
        <v>350</v>
      </c>
      <c r="B171" s="1" t="str">
        <f>VLOOKUP(A171,[1]BDD!171:580,5,0)</f>
        <v>YURY NATALI SOTELO CRUZ</v>
      </c>
      <c r="C171" s="2" t="s">
        <v>14</v>
      </c>
      <c r="D171" s="2" t="str">
        <f>VLOOKUP(A171,[1]BDD!171:580,30,0)</f>
        <v>CUNDINAMARCA</v>
      </c>
      <c r="E171" s="2" t="str">
        <f>VLOOKUP(A171,[1]BDD!171:580,31,0)</f>
        <v>BOGOTÁ</v>
      </c>
      <c r="F171" s="2" t="str">
        <f>VLOOKUP(A171,[1]BDD!A170:CL527,85,0)</f>
        <v>INGENIERA INDUSTRIAL</v>
      </c>
      <c r="G171" s="2" t="s">
        <v>351</v>
      </c>
      <c r="H171" s="1" t="str">
        <f>VLOOKUP(A171,[1]BDD!A170:CL527,8,0)</f>
        <v>PROFESIONAL</v>
      </c>
      <c r="I171" s="2" t="str">
        <f>VLOOKUP(A171,[1]BDD!171:580,44,0)</f>
        <v xml:space="preserve">OFICINA ASESORA DE PLANEACIÓN </v>
      </c>
      <c r="J171" s="2" t="str">
        <f>VLOOKUP(A171,[1]BDD!170:581,84,0)</f>
        <v>seguimientokfwcentral@parquesnacionales.gov.co</v>
      </c>
      <c r="K171" s="2">
        <v>3532400</v>
      </c>
      <c r="L171" s="2" t="s">
        <v>16</v>
      </c>
      <c r="M171" s="2" t="str">
        <f>VLOOKUP(A171,[1]BDD!171:580,7,0)</f>
        <v>Prestar servicios profesionales para el seguimiento administrativo y financiero de los procesos de inversión del Programa Áreas Protegidas y Diversidad Biológica, cofinanciado por el gobierno alemán a través del KfW y demás procesos o proyectos de cooperación que sean requeridos por la Oficina Asesora de Planeación.</v>
      </c>
      <c r="N171" s="3">
        <f>VLOOKUP(A171,[1]BDD!171:580,21,0)</f>
        <v>30000000</v>
      </c>
      <c r="O171" s="4">
        <f>VLOOKUP(A171,[1]BDD!171:580,60,0)</f>
        <v>44987</v>
      </c>
      <c r="P171" s="4">
        <f>VLOOKUP(A171,[1]BDD!171:580,61,0)</f>
        <v>45108</v>
      </c>
    </row>
    <row r="172" spans="1:16" ht="12.75" x14ac:dyDescent="0.2">
      <c r="A172" s="2" t="s">
        <v>352</v>
      </c>
      <c r="B172" s="1" t="str">
        <f>VLOOKUP(A172,[1]BDD!172:581,5,0)</f>
        <v>MONICA CARVAJAL CALDERON</v>
      </c>
      <c r="C172" s="2" t="s">
        <v>14</v>
      </c>
      <c r="D172" s="2" t="str">
        <f>VLOOKUP(A172,[1]BDD!172:581,30,0)</f>
        <v>VALLE DEL CAUCA</v>
      </c>
      <c r="E172" s="2" t="str">
        <f>VLOOKUP(A172,[1]BDD!172:581,31,0)</f>
        <v>CALI</v>
      </c>
      <c r="F172" s="2" t="str">
        <f>VLOOKUP(A172,[1]BDD!A171:CL528,85,0)</f>
        <v>ADMINISTRADOR DEL MEDIO AMBIENTE Y DE LOS RECURSOS NATURALES</v>
      </c>
      <c r="G172" s="2" t="s">
        <v>353</v>
      </c>
      <c r="H172" s="1" t="str">
        <f>VLOOKUP(A172,[1]BDD!A171:CL528,8,0)</f>
        <v>PROFESIONAL</v>
      </c>
      <c r="I172" s="2" t="str">
        <f>VLOOKUP(A172,[1]BDD!172:581,44,0)</f>
        <v xml:space="preserve">OFICINA ASESORA DE PLANEACIÓN </v>
      </c>
      <c r="J172" s="2" t="str">
        <f>VLOOKUP(A172,[1]BDD!171:582,84,0)</f>
        <v>N/A@parquesnacionales.gov.co</v>
      </c>
      <c r="K172" s="2">
        <v>3532400</v>
      </c>
      <c r="L172" s="2" t="s">
        <v>16</v>
      </c>
      <c r="M172" s="2" t="str">
        <f>VLOOKUP(A172,[1]BDD!172:581,7,0)</f>
        <v>Prestar servicios profesionales para realizar el monitoreo al plan de acción e indicadores de resultados del Programa Áreas Protegidas y Diversidad Biológica cofinanciado por el Gobierno Alemán a través del KfW y demás procesos o proyectos de cooperación que sean requeridos por la Oficina Asesora de Planeación.</v>
      </c>
      <c r="N172" s="3">
        <f>VLOOKUP(A172,[1]BDD!172:581,21,0)</f>
        <v>75000000</v>
      </c>
      <c r="O172" s="4">
        <f>VLOOKUP(A172,[1]BDD!172:581,60,0)</f>
        <v>44987</v>
      </c>
      <c r="P172" s="4">
        <f>VLOOKUP(A172,[1]BDD!172:581,61,0)</f>
        <v>45290</v>
      </c>
    </row>
    <row r="173" spans="1:16" ht="12.75" x14ac:dyDescent="0.2">
      <c r="A173" s="2" t="s">
        <v>354</v>
      </c>
      <c r="B173" s="1" t="str">
        <f>VLOOKUP(A173,[1]BDD!173:582,5,0)</f>
        <v>CESAR FERNANDO GARCIA LLANO</v>
      </c>
      <c r="C173" s="2" t="s">
        <v>14</v>
      </c>
      <c r="D173" s="2" t="str">
        <f>VLOOKUP(A173,[1]BDD!173:582,30,0)</f>
        <v>VALLE DEL CAUCA</v>
      </c>
      <c r="E173" s="2" t="str">
        <f>VLOOKUP(A173,[1]BDD!173:582,31,0)</f>
        <v>CALI</v>
      </c>
      <c r="F173" s="2" t="str">
        <f>VLOOKUP(A173,[1]BDD!A172:CL529,85,0)</f>
        <v>BILOGIA MARINA</v>
      </c>
      <c r="G173" s="2" t="s">
        <v>355</v>
      </c>
      <c r="H173" s="1" t="str">
        <f>VLOOKUP(A173,[1]BDD!A172:CL529,8,0)</f>
        <v>PROFESIONAL</v>
      </c>
      <c r="I173" s="2" t="str">
        <f>VLOOKUP(A173,[1]BDD!173:582,44,0)</f>
        <v>GRUPO DE PLANEACIÓN Y MANEJO</v>
      </c>
      <c r="J173" s="2" t="str">
        <f>VLOOKUP(A173,[1]BDD!172:583,84,0)</f>
        <v>N/A@parquesnacionales.gov.co</v>
      </c>
      <c r="K173" s="2">
        <v>3532400</v>
      </c>
      <c r="L173" s="2" t="s">
        <v>16</v>
      </c>
      <c r="M173" s="2" t="str">
        <f>VLOOKUP(A173,[1]BDD!173:582,7,0)</f>
        <v>Prestación de servicios profesionales para orientar técnicamente a las áreas protegidas en análisis y procesamiento de la información de monitoreo y restauración de los recursos hidrobiológicos y ecosistemas acuáticos.</v>
      </c>
      <c r="N173" s="3">
        <f>VLOOKUP(A173,[1]BDD!173:582,21,0)</f>
        <v>64948540</v>
      </c>
      <c r="O173" s="4">
        <f>VLOOKUP(A173,[1]BDD!173:582,60,0)</f>
        <v>44987</v>
      </c>
      <c r="P173" s="4">
        <f>VLOOKUP(A173,[1]BDD!173:582,61,0)</f>
        <v>45290</v>
      </c>
    </row>
    <row r="174" spans="1:16" ht="12.75" x14ac:dyDescent="0.2">
      <c r="A174" s="2" t="s">
        <v>356</v>
      </c>
      <c r="B174" s="1" t="str">
        <f>VLOOKUP(A174,[1]BDD!174:583,5,0)</f>
        <v>MARYI LORENA SARMIENTO HORTUA</v>
      </c>
      <c r="C174" s="2" t="s">
        <v>14</v>
      </c>
      <c r="D174" s="2" t="str">
        <f>VLOOKUP(A174,[1]BDD!174:583,30,0)</f>
        <v>CUNDINAMARCA</v>
      </c>
      <c r="E174" s="2" t="str">
        <f>VLOOKUP(A174,[1]BDD!174:583,31,0)</f>
        <v>BOGOTÁ</v>
      </c>
      <c r="F174" s="2" t="str">
        <f>VLOOKUP(A174,[1]BDD!A173:CL530,85,0)</f>
        <v>CIENCIAS POLITICAS</v>
      </c>
      <c r="G174" s="2" t="s">
        <v>357</v>
      </c>
      <c r="H174" s="1" t="str">
        <f>VLOOKUP(A174,[1]BDD!A173:CL530,8,0)</f>
        <v>PROFESIONAL</v>
      </c>
      <c r="I174" s="2" t="str">
        <f>VLOOKUP(A174,[1]BDD!174:583,44,0)</f>
        <v>GRUPO DE PLANEACIÓN Y MANEJO</v>
      </c>
      <c r="J174" s="2" t="str">
        <f>VLOOKUP(A174,[1]BDD!173:584,84,0)</f>
        <v>N/A@parquesnacionales.gov.co</v>
      </c>
      <c r="K174" s="2">
        <v>3532400</v>
      </c>
      <c r="L174" s="2" t="s">
        <v>16</v>
      </c>
      <c r="M174" s="2" t="str">
        <f>VLOOKUP(A174,[1]BDD!174:583,7,0)</f>
        <v>Prestación de servicios profesionales para acompañar técnicamente los procesos de consulta previa, en sus diferentes fases para medidas administrativas y planes de manejo de las áreas administradas por Parques Nacionales Naturales de Colombia.</v>
      </c>
      <c r="N174" s="3">
        <f>VLOOKUP(A174,[1]BDD!174:583,21,0)</f>
        <v>64948540</v>
      </c>
      <c r="O174" s="4">
        <f>VLOOKUP(A174,[1]BDD!174:583,60,0)</f>
        <v>44987</v>
      </c>
      <c r="P174" s="4">
        <f>VLOOKUP(A174,[1]BDD!174:583,61,0)</f>
        <v>45197</v>
      </c>
    </row>
    <row r="175" spans="1:16" ht="12.75" x14ac:dyDescent="0.2">
      <c r="A175" s="2" t="s">
        <v>358</v>
      </c>
      <c r="B175" s="1" t="str">
        <f>VLOOKUP(A175,[1]BDD!175:584,5,0)</f>
        <v>JOHN JAIRO ALARCON RESTREPO</v>
      </c>
      <c r="C175" s="2" t="s">
        <v>14</v>
      </c>
      <c r="D175" s="2" t="str">
        <f>VLOOKUP(A175,[1]BDD!175:584,30,0)</f>
        <v>CALDAS</v>
      </c>
      <c r="E175" s="2" t="str">
        <f>VLOOKUP(A175,[1]BDD!175:584,31,0)</f>
        <v>MANIZALEZ</v>
      </c>
      <c r="F175" s="2" t="str">
        <f>VLOOKUP(A175,[1]BDD!A174:CL531,85,0)</f>
        <v>INGENIERO AGRONOMO</v>
      </c>
      <c r="G175" s="2" t="s">
        <v>359</v>
      </c>
      <c r="H175" s="1" t="str">
        <f>VLOOKUP(A175,[1]BDD!A174:CL531,8,0)</f>
        <v>PROFESIONAL</v>
      </c>
      <c r="I175" s="2" t="str">
        <f>VLOOKUP(A175,[1]BDD!175:584,44,0)</f>
        <v>SUBDIRECCIÓN DE SOSTENIBILIDAD Y NEGOCIOS AMBIENTALES</v>
      </c>
      <c r="J175" s="2" t="str">
        <f>VLOOKUP(A175,[1]BDD!174:585,84,0)</f>
        <v>N/A@parquesnacionales.gov.co</v>
      </c>
      <c r="K175" s="2">
        <v>3532400</v>
      </c>
      <c r="L175" s="2" t="s">
        <v>16</v>
      </c>
      <c r="M175" s="2" t="str">
        <f>VLOOKUP(A175,[1]BDD!175:584,7,0)</f>
        <v>Prestar servicios profesionales en la Subdirección de Sostenibilidad y Negocios Ambientales para apoyar el seguimiento de la estrategia de sostenibilidad para la generación de recursos, tendientes a la recuperación de los servicios ecosistémicos y biodiversidad en las áreas en las que tenga influencia Parques Nacionales Naturales de Colombia.</v>
      </c>
      <c r="N175" s="3">
        <f>VLOOKUP(A175,[1]BDD!175:584,21,0)</f>
        <v>90881525</v>
      </c>
      <c r="O175" s="4">
        <f>VLOOKUP(A175,[1]BDD!175:584,60,0)</f>
        <v>44992</v>
      </c>
      <c r="P175" s="4">
        <f>VLOOKUP(A175,[1]BDD!175:584,61,0)</f>
        <v>45290</v>
      </c>
    </row>
    <row r="176" spans="1:16" ht="12.75" x14ac:dyDescent="0.2">
      <c r="A176" s="2" t="s">
        <v>360</v>
      </c>
      <c r="B176" s="1" t="str">
        <f>VLOOKUP(A176,[1]BDD!176:585,5,0)</f>
        <v>JORGE ALBERTO HERNÁNDEZ CASTAÑO</v>
      </c>
      <c r="C176" s="2" t="s">
        <v>14</v>
      </c>
      <c r="D176" s="2" t="str">
        <f>VLOOKUP(A176,[1]BDD!176:585,30,0)</f>
        <v>META</v>
      </c>
      <c r="E176" s="2" t="str">
        <f>VLOOKUP(A176,[1]BDD!176:585,31,0)</f>
        <v>GRANADA</v>
      </c>
      <c r="F176" s="2" t="str">
        <f>VLOOKUP(A176,[1]BDD!A175:CL532,85,0)</f>
        <v>INGENIERO CATASTRAL Y GEODASTA</v>
      </c>
      <c r="G176" s="2" t="s">
        <v>361</v>
      </c>
      <c r="H176" s="1" t="str">
        <f>VLOOKUP(A176,[1]BDD!A175:CL532,8,0)</f>
        <v>PROFESIONAL</v>
      </c>
      <c r="I176" s="2" t="str">
        <f>VLOOKUP(A176,[1]BDD!176:585,44,0)</f>
        <v>GRUPO DE GESTIÓN DEL CONOCIMIENTO E INNOVACIÓN</v>
      </c>
      <c r="J176" s="2" t="str">
        <f>VLOOKUP(A176,[1]BDD!175:586,84,0)</f>
        <v>john.alarcon@parquesnacionales.gov.co</v>
      </c>
      <c r="K176" s="2">
        <v>3532400</v>
      </c>
      <c r="L176" s="2" t="s">
        <v>16</v>
      </c>
      <c r="M176" s="2" t="str">
        <f>VLOOKUP(A176,[1]BDD!176:585,7,0)</f>
        <v>Prestación de servicios profesionales para estructuración y tratamiento de los datos institucionales de prevención, vigilancia y control a través de la plataforma SMART, aplicando los criterios de gestión del conocimiento.</v>
      </c>
      <c r="N176" s="3">
        <f>VLOOKUP(A176,[1]BDD!176:585,21,0)</f>
        <v>64732045</v>
      </c>
      <c r="O176" s="4">
        <f>VLOOKUP(A176,[1]BDD!176:585,60,0)</f>
        <v>44992</v>
      </c>
      <c r="P176" s="4">
        <f>VLOOKUP(A176,[1]BDD!176:585,61,0)</f>
        <v>45290</v>
      </c>
    </row>
    <row r="177" spans="1:16" ht="12.75" x14ac:dyDescent="0.2">
      <c r="A177" s="2" t="s">
        <v>362</v>
      </c>
      <c r="B177" s="1" t="str">
        <f>VLOOKUP(A177,[1]BDD!177:586,5,0)</f>
        <v>ORLANDO RUEDA DIAZ</v>
      </c>
      <c r="C177" s="2" t="s">
        <v>14</v>
      </c>
      <c r="D177" s="2" t="str">
        <f>VLOOKUP(A177,[1]BDD!177:586,30,0)</f>
        <v>SANTANDER</v>
      </c>
      <c r="E177" s="2" t="str">
        <f>VLOOKUP(A177,[1]BDD!177:586,31,0)</f>
        <v>BUCARAMANGA</v>
      </c>
      <c r="F177" s="2" t="str">
        <f>VLOOKUP(A177,[1]BDD!A176:CL533,85,0)</f>
        <v>BIBLIOTECOLOGO Y ARCHIVISTA</v>
      </c>
      <c r="G177" s="2" t="s">
        <v>363</v>
      </c>
      <c r="H177" s="1" t="str">
        <f>VLOOKUP(A177,[1]BDD!A176:CL533,8,0)</f>
        <v>PROFESIONAL</v>
      </c>
      <c r="I177" s="2" t="str">
        <f>VLOOKUP(A177,[1]BDD!177:586,44,0)</f>
        <v>GRUPO DE PROCESOS CORPORATIVOS</v>
      </c>
      <c r="J177" s="2" t="str">
        <f>VLOOKUP(A177,[1]BDD!176:587,84,0)</f>
        <v>orlando.rueda@parquesnacionales.gov.co</v>
      </c>
      <c r="K177" s="2">
        <v>3532400</v>
      </c>
      <c r="L177" s="2" t="s">
        <v>16</v>
      </c>
      <c r="M177" s="2" t="str">
        <f>VLOOKUP(A177,[1]BDD!177:586,7,0)</f>
        <v>Prestar servicios profesionales en el grupo de procesos corporativos para la elaboración y/o actualización del cuadro de clasificación y tablas de retención documental cumpliendo con las normas, metodologías y requisitos establecidos en el modelo de gestión documental y administración de archivos MGDA, del archivo general de la Nación y en la planeación establecida en el plan institucional de archivos PNNC, en cumplimiento del proyecto de fortalecimiento a la capacidad institucional.</v>
      </c>
      <c r="N177" s="3">
        <f>VLOOKUP(A177,[1]BDD!177:586,21,0)</f>
        <v>67239056</v>
      </c>
      <c r="O177" s="4">
        <f>VLOOKUP(A177,[1]BDD!177:586,60,0)</f>
        <v>44993</v>
      </c>
      <c r="P177" s="4">
        <f>VLOOKUP(A177,[1]BDD!177:586,61,0)</f>
        <v>45290</v>
      </c>
    </row>
    <row r="178" spans="1:16" ht="12.75" x14ac:dyDescent="0.2">
      <c r="A178" s="2" t="s">
        <v>364</v>
      </c>
      <c r="B178" s="1" t="str">
        <f>VLOOKUP(A178,[1]BDD!178:587,5,0)</f>
        <v>JOSE FRANCISCO MORALES MARTINEZ</v>
      </c>
      <c r="C178" s="2" t="s">
        <v>14</v>
      </c>
      <c r="D178" s="2" t="str">
        <f>VLOOKUP(A178,[1]BDD!178:587,30,0)</f>
        <v>CUNDINAMARCA</v>
      </c>
      <c r="E178" s="2" t="str">
        <f>VLOOKUP(A178,[1]BDD!178:587,31,0)</f>
        <v>AGUA DE DIOS</v>
      </c>
      <c r="F178" s="2" t="str">
        <f>VLOOKUP(A178,[1]BDD!A177:CL534,85,0)</f>
        <v>UNIVERSITARIO-DERECHO</v>
      </c>
      <c r="G178" s="2" t="s">
        <v>365</v>
      </c>
      <c r="H178" s="1" t="str">
        <f>VLOOKUP(A178,[1]BDD!A177:CL534,8,0)</f>
        <v>APOYO A LA GESTIÓN</v>
      </c>
      <c r="I178" s="2" t="str">
        <f>VLOOKUP(A178,[1]BDD!178:587,44,0)</f>
        <v>OFICINA ASESORA JURIDICA</v>
      </c>
      <c r="J178" s="2" t="str">
        <f>VLOOKUP(A178,[1]BDD!177:588,84,0)</f>
        <v>grupo.predios@parquesnacionales.gov.co</v>
      </c>
      <c r="K178" s="2">
        <v>3532400</v>
      </c>
      <c r="L178" s="2" t="s">
        <v>16</v>
      </c>
      <c r="M178" s="2" t="str">
        <f>VLOOKUP(A178,[1]BDD!178:587,7,0)</f>
        <v>Prestar los servicios de apoyo a la gestión a la Oficina Asesora Jurídica en la adquisición y saneamiento de los predios dentro del Sistema de Parques Nacionales Naturales.</v>
      </c>
      <c r="N178" s="3">
        <f>VLOOKUP(A178,[1]BDD!178:587,21,0)</f>
        <v>19435000</v>
      </c>
      <c r="O178" s="4">
        <f>VLOOKUP(A178,[1]BDD!178:587,60,0)</f>
        <v>44993</v>
      </c>
      <c r="P178" s="4">
        <f>VLOOKUP(A178,[1]BDD!178:587,61,0)</f>
        <v>45289</v>
      </c>
    </row>
    <row r="179" spans="1:16" ht="12.75" x14ac:dyDescent="0.2">
      <c r="A179" s="2" t="s">
        <v>366</v>
      </c>
      <c r="B179" s="1" t="str">
        <f>VLOOKUP(A179,[1]BDD!179:588,5,0)</f>
        <v>MARIA CAROLINA DUARTE TRIVIÑO</v>
      </c>
      <c r="C179" s="2" t="s">
        <v>14</v>
      </c>
      <c r="D179" s="2" t="str">
        <f>VLOOKUP(A179,[1]BDD!179:588,30,0)</f>
        <v>CUNDINAMARCA</v>
      </c>
      <c r="E179" s="2" t="str">
        <f>VLOOKUP(A179,[1]BDD!179:588,31,0)</f>
        <v>BOGOTÁ</v>
      </c>
      <c r="F179" s="2" t="str">
        <f>VLOOKUP(A179,[1]BDD!A178:CL535,85,0)</f>
        <v>ABOGADA</v>
      </c>
      <c r="G179" s="2" t="s">
        <v>367</v>
      </c>
      <c r="H179" s="1" t="str">
        <f>VLOOKUP(A179,[1]BDD!A178:CL535,8,0)</f>
        <v>PROFESIONAL</v>
      </c>
      <c r="I179" s="2" t="str">
        <f>VLOOKUP(A179,[1]BDD!179:588,44,0)</f>
        <v>GRUPO DE PLANEACIÓN Y MANEJO</v>
      </c>
      <c r="J179" s="2" t="str">
        <f>VLOOKUP(A179,[1]BDD!178:589,84,0)</f>
        <v>maria.duarte@parquesnacionales.gov.co</v>
      </c>
      <c r="K179" s="2">
        <v>3532400</v>
      </c>
      <c r="L179" s="2" t="s">
        <v>16</v>
      </c>
      <c r="M179" s="2" t="str">
        <f>VLOOKUP(A179,[1]BDD!179:588,7,0)</f>
        <v>Prestación de servicios profesionales para apoyar los espacios de relacionamiento con campesinos y aportar jurídicamente a la gestión de los conflictos socioambientales en las áreas protegidas administradas por Parques Nacionales Naturales de Colombia y sus zonas de influencia.</v>
      </c>
      <c r="N179" s="3">
        <f>VLOOKUP(A179,[1]BDD!179:588,21,0)</f>
        <v>71273403</v>
      </c>
      <c r="O179" s="4">
        <f>VLOOKUP(A179,[1]BDD!179:588,60,0)</f>
        <v>44993</v>
      </c>
      <c r="P179" s="4">
        <f>VLOOKUP(A179,[1]BDD!179:588,61,0)</f>
        <v>45290</v>
      </c>
    </row>
    <row r="180" spans="1:16" ht="12.75" x14ac:dyDescent="0.2">
      <c r="A180" s="14" t="s">
        <v>368</v>
      </c>
      <c r="B180" s="1" t="str">
        <f>VLOOKUP(A180,[1]BDD!180:589,5,0)</f>
        <v>YURY MERCEDES ARENAS RINCON</v>
      </c>
      <c r="C180" s="2" t="s">
        <v>14</v>
      </c>
      <c r="D180" s="2" t="str">
        <f>VLOOKUP(A180,[1]BDD!180:589,30,0)</f>
        <v>CUNDINAMARCA</v>
      </c>
      <c r="E180" s="2" t="str">
        <f>VLOOKUP(A180,[1]BDD!180:589,31,0)</f>
        <v>BOGOTÁ</v>
      </c>
      <c r="F180" s="2" t="str">
        <f>VLOOKUP(A180,[1]BDD!A179:CL536,85,0)</f>
        <v>ABOGADA</v>
      </c>
      <c r="G180" s="2" t="s">
        <v>369</v>
      </c>
      <c r="H180" s="1" t="str">
        <f>VLOOKUP(A180,[1]BDD!A179:CL536,8,0)</f>
        <v>PROFESIONAL</v>
      </c>
      <c r="I180" s="2" t="str">
        <f>VLOOKUP(A180,[1]BDD!180:589,44,0)</f>
        <v>OFICINA DE CONTROL DISCIPLINARIO INTERNO</v>
      </c>
      <c r="J180" s="2" t="str">
        <f>VLOOKUP(A180,[1]BDD!179:590,84,0)</f>
        <v>yury.arenas@parquesnacionales.gov.co</v>
      </c>
      <c r="K180" s="2">
        <v>3532400</v>
      </c>
      <c r="L180" s="2" t="s">
        <v>16</v>
      </c>
      <c r="M180" s="2" t="str">
        <f>VLOOKUP(A180,[1]BDD!180:589,7,0)</f>
        <v>Prestar servicios profesionales de abogado a la Oficina de Control Disciplinario Interno en la instrucción de los procesos disciplinarios adelantados en contra de servidores y ex servidores de la Entidad, así como en todas las actividades relacionadas con el cumplimiento del Sistema de Gestión de Calidad, en cumplimiento del Proyecto de Fortalecimiento Institucional de Parques Nacionales Naturales de Colombia.</v>
      </c>
      <c r="N180" s="3">
        <f>VLOOKUP(A180,[1]BDD!180:589,21,0)</f>
        <v>67239056</v>
      </c>
      <c r="O180" s="4">
        <f>VLOOKUP(A180,[1]BDD!180:589,60,0)</f>
        <v>44994</v>
      </c>
      <c r="P180" s="4">
        <f>VLOOKUP(A180,[1]BDD!180:589,61,0)</f>
        <v>45290</v>
      </c>
    </row>
    <row r="181" spans="1:16" ht="12.75" x14ac:dyDescent="0.2">
      <c r="A181" s="2" t="s">
        <v>370</v>
      </c>
      <c r="B181" s="1" t="str">
        <f>VLOOKUP(A181,[1]BDD!181:590,5,0)</f>
        <v>JUAN CARLOS MEJIA NARIÑO</v>
      </c>
      <c r="C181" s="2" t="s">
        <v>14</v>
      </c>
      <c r="D181" s="2" t="str">
        <f>VLOOKUP(A181,[1]BDD!181:590,30,0)</f>
        <v>CALDAS</v>
      </c>
      <c r="E181" s="2" t="str">
        <f>VLOOKUP(A181,[1]BDD!181:590,31,0)</f>
        <v>MANIZALEZ</v>
      </c>
      <c r="F181" s="2" t="str">
        <f>VLOOKUP(A181,[1]BDD!A180:CL537,85,0)</f>
        <v>INGENIERO AGRONOMO</v>
      </c>
      <c r="G181" s="2" t="s">
        <v>371</v>
      </c>
      <c r="H181" s="1" t="str">
        <f>VLOOKUP(A181,[1]BDD!A180:CL537,8,0)</f>
        <v>PROFESIONAL</v>
      </c>
      <c r="I181" s="2" t="str">
        <f>VLOOKUP(A181,[1]BDD!181:590,44,0)</f>
        <v xml:space="preserve">OFICINA ASESORA DE PLANEACIÓN </v>
      </c>
      <c r="J181" s="2" t="str">
        <f>VLOOKUP(A181,[1]BDD!180:591,84,0)</f>
        <v>juan.mejia@parquesnacionales.gov.co</v>
      </c>
      <c r="K181" s="2">
        <v>3532400</v>
      </c>
      <c r="L181" s="2" t="s">
        <v>16</v>
      </c>
      <c r="M181" s="2" t="str">
        <f>VLOOKUP(A181,[1]BDD!181:590,7,0)</f>
        <v>Prestación de servicios profesionales para la estructuración, formulación y gestión de programas y proyectos nacionales y/o territoriales, para el desarrollo de sistemas de innovación territorial, acorde con las prioridades estratégicas del Plan Nacional de Desarrollo, por diversas fuentes de financiación.</v>
      </c>
      <c r="N181" s="3">
        <f>VLOOKUP(A181,[1]BDD!181:590,21,0)</f>
        <v>93100000</v>
      </c>
      <c r="O181" s="4">
        <f>VLOOKUP(A181,[1]BDD!181:590,60,0)</f>
        <v>44995</v>
      </c>
      <c r="P181" s="4">
        <f>VLOOKUP(A181,[1]BDD!181:590,61,0)</f>
        <v>45290</v>
      </c>
    </row>
    <row r="182" spans="1:16" ht="12.75" x14ac:dyDescent="0.2">
      <c r="A182" s="2" t="s">
        <v>372</v>
      </c>
      <c r="B182" s="1" t="str">
        <f>VLOOKUP(A182,[1]BDD!182:591,5,0)</f>
        <v>XIMENA XAVIER BORRÉ TORRES</v>
      </c>
      <c r="C182" s="2" t="s">
        <v>14</v>
      </c>
      <c r="D182" s="2" t="str">
        <f>VLOOKUP(A182,[1]BDD!182:591,30,0)</f>
        <v>CUNDINAMARCA</v>
      </c>
      <c r="E182" s="2" t="str">
        <f>VLOOKUP(A182,[1]BDD!182:591,31,0)</f>
        <v>BOGOTÁ</v>
      </c>
      <c r="F182" s="2" t="str">
        <f>VLOOKUP(A182,[1]BDD!A181:CL538,85,0)</f>
        <v>INGENIERA EN TELEMÁTICA</v>
      </c>
      <c r="G182" s="2" t="s">
        <v>373</v>
      </c>
      <c r="H182" s="1" t="str">
        <f>VLOOKUP(A182,[1]BDD!A181:CL538,8,0)</f>
        <v>PROFESIONAL</v>
      </c>
      <c r="I182" s="2" t="str">
        <f>VLOOKUP(A182,[1]BDD!182:591,44,0)</f>
        <v>GRUPO DE COMUNICACIONES</v>
      </c>
      <c r="J182" s="2" t="str">
        <f>VLOOKUP(A182,[1]BDD!181:592,84,0)</f>
        <v>paginaweb@parquesnacionales.gov.co</v>
      </c>
      <c r="K182" s="2">
        <v>3532400</v>
      </c>
      <c r="L182" s="2" t="s">
        <v>16</v>
      </c>
      <c r="M182" s="2" t="str">
        <f>VLOOKUP(A182,[1]BDD!182:591,7,0)</f>
        <v>Prestar servicios profesionales en el Grupo de Comunicaciones como webmaster para la administración, actualización de la página web y la intranet de la entidad, así como la formulación y ejecución de estrategias web; Así mismo aportar al desarrollo, generación de contenidos, actualización, administración de las redes sociales y al diseño y ejecución de campañas para el posicionamiento de Parques Nacionales Naturales.</v>
      </c>
      <c r="N182" s="3">
        <f>VLOOKUP(A182,[1]BDD!182:591,21,0)</f>
        <v>72976180</v>
      </c>
      <c r="O182" s="4">
        <f>VLOOKUP(A182,[1]BDD!182:591,60,0)</f>
        <v>44994</v>
      </c>
      <c r="P182" s="4">
        <f>VLOOKUP(A182,[1]BDD!182:591,61,0)</f>
        <v>45290</v>
      </c>
    </row>
    <row r="183" spans="1:16" ht="12.75" x14ac:dyDescent="0.2">
      <c r="A183" s="2" t="s">
        <v>374</v>
      </c>
      <c r="B183" s="1" t="str">
        <f>VLOOKUP(A183,[1]BDD!183:592,5,0)</f>
        <v>ELSA ROS MERY LEON MARTIN</v>
      </c>
      <c r="C183" s="2" t="s">
        <v>14</v>
      </c>
      <c r="D183" s="2" t="str">
        <f>VLOOKUP(A183,[1]BDD!183:592,30,0)</f>
        <v>CUNDINAMARCA</v>
      </c>
      <c r="E183" s="2" t="str">
        <f>VLOOKUP(A183,[1]BDD!183:592,31,0)</f>
        <v>MANTA</v>
      </c>
      <c r="F183" s="2" t="str">
        <f>VLOOKUP(A183,[1]BDD!A182:CL539,85,0)</f>
        <v>CONTADORA PÚBLICA</v>
      </c>
      <c r="G183" s="2" t="s">
        <v>375</v>
      </c>
      <c r="H183" s="1" t="str">
        <f>VLOOKUP(A183,[1]BDD!A182:CL539,8,0)</f>
        <v>PROFESIONAL</v>
      </c>
      <c r="I183" s="2" t="str">
        <f>VLOOKUP(A183,[1]BDD!183:592,44,0)</f>
        <v>GRUPO DE CONTROL INTERNO</v>
      </c>
      <c r="J183" s="2" t="str">
        <f>VLOOKUP(A183,[1]BDD!182:593,84,0)</f>
        <v>elsa.leon@parquesnacionales.gov.co</v>
      </c>
      <c r="K183" s="2">
        <v>3532400</v>
      </c>
      <c r="L183" s="2" t="s">
        <v>16</v>
      </c>
      <c r="M183" s="2" t="str">
        <f>VLOOKUP(A183,[1]BDD!183:592,7,0)</f>
        <v>Prestar servicios profesionales especializados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en MIPG y enfoque financiero, y demás obligaciones asignadas por la Coordinadora del Grupo de Control Interno.</v>
      </c>
      <c r="N183" s="3">
        <f>VLOOKUP(A183,[1]BDD!183:592,21,0)</f>
        <v>63050000</v>
      </c>
      <c r="O183" s="4">
        <f>VLOOKUP(A183,[1]BDD!183:592,60,0)</f>
        <v>44995</v>
      </c>
      <c r="P183" s="4">
        <f>VLOOKUP(A183,[1]BDD!183:592,61,0)</f>
        <v>45085</v>
      </c>
    </row>
    <row r="184" spans="1:16" ht="12.75" x14ac:dyDescent="0.2">
      <c r="A184" s="2" t="s">
        <v>376</v>
      </c>
      <c r="B184" s="1" t="str">
        <f>VLOOKUP(A184,[1]BDD!184:593,5,0)</f>
        <v>EDNA PATRICIA RANGEL BARRAGAN</v>
      </c>
      <c r="C184" s="2" t="s">
        <v>14</v>
      </c>
      <c r="D184" s="2" t="str">
        <f>VLOOKUP(A184,[1]BDD!184:593,30,0)</f>
        <v>CUNDINAMARCA</v>
      </c>
      <c r="E184" s="2" t="str">
        <f>VLOOKUP(A184,[1]BDD!184:593,31,0)</f>
        <v>BOGOTÁ</v>
      </c>
      <c r="F184" s="2" t="str">
        <f>VLOOKUP(A184,[1]BDD!A183:CL540,85,0)</f>
        <v>ABOGADA</v>
      </c>
      <c r="G184" s="2" t="s">
        <v>377</v>
      </c>
      <c r="H184" s="1" t="str">
        <f>VLOOKUP(A184,[1]BDD!A183:CL540,8,0)</f>
        <v>PROFESIONAL</v>
      </c>
      <c r="I184" s="2" t="str">
        <f>VLOOKUP(A184,[1]BDD!184:593,44,0)</f>
        <v>SUBDIRECCIÓN DE GESTIÓN Y MANEJO Y ÁREAS PROTEGIDAS</v>
      </c>
      <c r="J184" s="2" t="str">
        <f>VLOOKUP(A184,[1]BDD!183:594,84,0)</f>
        <v>edna.rangel@parquesnacionales.gov.co</v>
      </c>
      <c r="K184" s="2">
        <v>3532400</v>
      </c>
      <c r="L184" s="2" t="s">
        <v>16</v>
      </c>
      <c r="M184" s="2" t="str">
        <f>VLOOKUP(A184,[1]BDD!184:593,7,0)</f>
        <v>Prestación de servicios profesionales de asesoría y acompañamiento jurídico en materia contractual a la Subdirección de Gestión y Manejo de Áreas protegidas, para garantizar el cumplimiento de la normatividad en los procesos de contratación que se deban adelantar en virtud de las funciones asignadas a la citada área.</v>
      </c>
      <c r="N184" s="3">
        <f>VLOOKUP(A184,[1]BDD!184:593,21,0)</f>
        <v>122607078</v>
      </c>
      <c r="O184" s="4">
        <f>VLOOKUP(A184,[1]BDD!184:593,60,0)</f>
        <v>44999</v>
      </c>
      <c r="P184" s="4">
        <f>VLOOKUP(A184,[1]BDD!184:593,61,0)</f>
        <v>45190</v>
      </c>
    </row>
    <row r="185" spans="1:16" ht="12.75" x14ac:dyDescent="0.2">
      <c r="A185" s="2" t="s">
        <v>378</v>
      </c>
      <c r="B185" s="1" t="str">
        <f>VLOOKUP(A185,[1]BDD!185:594,5,0)</f>
        <v>MARIA CRISTINA RUIZ GONZALEZ</v>
      </c>
      <c r="C185" s="2" t="s">
        <v>14</v>
      </c>
      <c r="D185" s="2" t="str">
        <f>VLOOKUP(A185,[1]BDD!185:594,30,0)</f>
        <v>CUNDINAMARCA</v>
      </c>
      <c r="E185" s="2" t="str">
        <f>VLOOKUP(A185,[1]BDD!185:594,31,0)</f>
        <v>BOGOTÁ</v>
      </c>
      <c r="F185" s="2" t="str">
        <f>VLOOKUP(A185,[1]BDD!A184:CL541,85,0)</f>
        <v>SOCIOLOGA</v>
      </c>
      <c r="G185" s="2" t="s">
        <v>379</v>
      </c>
      <c r="H185" s="1" t="str">
        <f>VLOOKUP(A185,[1]BDD!A184:CL541,8,0)</f>
        <v>PROFESIONAL</v>
      </c>
      <c r="I185" s="2" t="str">
        <f>VLOOKUP(A185,[1]BDD!185:594,44,0)</f>
        <v>GRUPO DE COMUNICACIONES</v>
      </c>
      <c r="J185" s="2" t="str">
        <f>VLOOKUP(A185,[1]BDD!184:595,84,0)</f>
        <v>maria.ruiz@parquesnacionales.gov.co</v>
      </c>
      <c r="K185" s="2">
        <v>3532400</v>
      </c>
      <c r="L185" s="2" t="s">
        <v>16</v>
      </c>
      <c r="M185" s="2" t="str">
        <f>VLOOKUP(A185,[1]BDD!185:594,7,0)</f>
        <v>Prestar servicios profesionales para apoyar la implementación y seguimiento de las estrategias de comunicaciones, vinculando públicos internos en los tres niveles de Gestión y niveles externos, que conlleve al posicionamiento de la entidad.</v>
      </c>
      <c r="N185" s="3">
        <f>VLOOKUP(A185,[1]BDD!185:594,21,0)</f>
        <v>80082799</v>
      </c>
      <c r="O185" s="4">
        <f>VLOOKUP(A185,[1]BDD!185:594,60,0)</f>
        <v>44998</v>
      </c>
      <c r="P185" s="4">
        <f>VLOOKUP(A185,[1]BDD!185:594,61,0)</f>
        <v>45290</v>
      </c>
    </row>
    <row r="186" spans="1:16" ht="12.75" x14ac:dyDescent="0.2">
      <c r="A186" s="2" t="s">
        <v>380</v>
      </c>
      <c r="B186" s="1" t="str">
        <f>VLOOKUP(A186,[1]BDD!186:595,5,0)</f>
        <v>MANUELA CANO BURGOS</v>
      </c>
      <c r="C186" s="2" t="s">
        <v>14</v>
      </c>
      <c r="D186" s="2" t="str">
        <f>VLOOKUP(A186,[1]BDD!186:595,30,0)</f>
        <v>BOYACA</v>
      </c>
      <c r="E186" s="2" t="str">
        <f>VLOOKUP(A186,[1]BDD!186:595,31,0)</f>
        <v>CHIQUINQUIRÁ</v>
      </c>
      <c r="F186" s="2" t="str">
        <f>VLOOKUP(A186,[1]BDD!A185:CL542,85,0)</f>
        <v>COMUNICADORA SOCIAL</v>
      </c>
      <c r="G186" s="2" t="s">
        <v>381</v>
      </c>
      <c r="H186" s="1" t="str">
        <f>VLOOKUP(A186,[1]BDD!A185:CL542,8,0)</f>
        <v>PROFESIONAL</v>
      </c>
      <c r="I186" s="2" t="str">
        <f>VLOOKUP(A186,[1]BDD!186:595,44,0)</f>
        <v>GRUPO DE COMUNICACIONES</v>
      </c>
      <c r="J186" s="2" t="str">
        <f>VLOOKUP(A186,[1]BDD!185:596,84,0)</f>
        <v>guardianes.dechiribiquete@parquesnacionales.gov.co</v>
      </c>
      <c r="K186" s="2">
        <v>3532400</v>
      </c>
      <c r="L186" s="2" t="s">
        <v>16</v>
      </c>
      <c r="M186" s="2" t="str">
        <f>VLOOKUP(A186,[1]BDD!186:595,7,0)</f>
        <v>Prestar Servicios Profesionales para generar los protocolos de relacionamiento con los equipos de las Áreas Protegidas y las Direcciones Territoriales, que permitan generar las estrategias y lineamientos de comunicación con comunidades y diferentes grupos étnicos</v>
      </c>
      <c r="N186" s="3">
        <f>VLOOKUP(A186,[1]BDD!186:595,21,0)</f>
        <v>62350598</v>
      </c>
      <c r="O186" s="4">
        <f>VLOOKUP(A186,[1]BDD!186:595,60,0)</f>
        <v>45001</v>
      </c>
      <c r="P186" s="4">
        <f>VLOOKUP(A186,[1]BDD!186:595,61,0)</f>
        <v>45290</v>
      </c>
    </row>
    <row r="187" spans="1:16" ht="12.75" x14ac:dyDescent="0.2">
      <c r="A187" s="2" t="s">
        <v>382</v>
      </c>
      <c r="B187" s="1" t="str">
        <f>VLOOKUP(A187,[1]BDD!187:596,5,0)</f>
        <v>JESÚS ANTONIO SÁNCHEZ GÓMEZ</v>
      </c>
      <c r="C187" s="2" t="s">
        <v>14</v>
      </c>
      <c r="D187" s="2" t="str">
        <f>VLOOKUP(A187,[1]BDD!187:596,30,0)</f>
        <v xml:space="preserve">TOLIMA </v>
      </c>
      <c r="E187" s="2" t="str">
        <f>VLOOKUP(A187,[1]BDD!187:596,31,0)</f>
        <v>IBAGUÉ</v>
      </c>
      <c r="F187" s="2" t="str">
        <f>VLOOKUP(A187,[1]BDD!A186:CL543,85,0)</f>
        <v>ABOGADO</v>
      </c>
      <c r="G187" s="2" t="s">
        <v>383</v>
      </c>
      <c r="H187" s="1" t="str">
        <f>VLOOKUP(A187,[1]BDD!A186:CL543,8,0)</f>
        <v>PROFESIONAL</v>
      </c>
      <c r="I187" s="2" t="str">
        <f>VLOOKUP(A187,[1]BDD!187:596,44,0)</f>
        <v>OFICINA ASESORA JURIDICA</v>
      </c>
      <c r="J187" s="2" t="str">
        <f>VLOOKUP(A187,[1]BDD!186:597,84,0)</f>
        <v>jesus.sanchez@parquesnacionales.gov.co</v>
      </c>
      <c r="K187" s="2">
        <v>3532400</v>
      </c>
      <c r="L187" s="2" t="s">
        <v>16</v>
      </c>
      <c r="M187" s="2" t="str">
        <f>VLOOKUP(A187,[1]BDD!187:596,7,0)</f>
        <v>Prestar los servicios profesionales en la Oficina Asesora Jurídica de Parques Nacionales Naturales de Colombia para el soporte jurídico de los diversos asuntos misionales de la entidad, en especial en la elaboración de los instrumentos normativos y jurídicos que conduzcan al manejo de los conflictos socio ambientales por Uso Ocupación y Tenencia dentro de las áreas del Sistema de Parques Nacionales Naturales de Colombia, revisión de los planes de manejo o instrumentos de planificación de las áreas protegidas, así como en la elaboración de instrumentos normativos que conduzcan al cumplimiento de la misión y funciones de la entidad.</v>
      </c>
      <c r="N187" s="3">
        <f>VLOOKUP(A187,[1]BDD!187:596,21,0)</f>
        <v>48300000</v>
      </c>
      <c r="O187" s="4">
        <f>VLOOKUP(A187,[1]BDD!187:596,60,0)</f>
        <v>44999</v>
      </c>
      <c r="P187" s="4">
        <f>VLOOKUP(A187,[1]BDD!187:596,61,0)</f>
        <v>45290</v>
      </c>
    </row>
    <row r="188" spans="1:16" ht="12.75" x14ac:dyDescent="0.2">
      <c r="A188" s="2" t="s">
        <v>384</v>
      </c>
      <c r="B188" s="1" t="str">
        <f>VLOOKUP(A188,[1]BDD!188:597,5,0)</f>
        <v>HANSEL ANDRE OYUELA PERDOMO</v>
      </c>
      <c r="C188" s="2" t="s">
        <v>14</v>
      </c>
      <c r="D188" s="2" t="str">
        <f>VLOOKUP(A188,[1]BDD!188:597,30,0)</f>
        <v>TOLIMA</v>
      </c>
      <c r="E188" s="2" t="str">
        <f>VLOOKUP(A188,[1]BDD!188:597,31,0)</f>
        <v>IBAGUÉ</v>
      </c>
      <c r="F188" s="2" t="str">
        <f>VLOOKUP(A188,[1]BDD!A187:CL544,85,0)</f>
        <v>BIOLOGO</v>
      </c>
      <c r="G188" s="2" t="s">
        <v>385</v>
      </c>
      <c r="H188" s="1" t="str">
        <f>VLOOKUP(A188,[1]BDD!A187:CL544,8,0)</f>
        <v>PROFESIONAL</v>
      </c>
      <c r="I188" s="2" t="str">
        <f>VLOOKUP(A188,[1]BDD!188:597,44,0)</f>
        <v>GRUPO DE PLANEACIÓN Y MANEJO</v>
      </c>
      <c r="J188" s="2" t="str">
        <f>VLOOKUP(A188,[1]BDD!187:598,84,0)</f>
        <v>cambioclimatico@parquesnacionales.gov.co</v>
      </c>
      <c r="K188" s="2">
        <v>3532400</v>
      </c>
      <c r="L188" s="2" t="s">
        <v>16</v>
      </c>
      <c r="M188" s="2" t="str">
        <f>VLOOKUP(A188,[1]BDD!188:597,7,0)</f>
        <v>Prestación de servicios profesionales para la inclusión de la gestión de los servicios ecosistémicos en la planeación del manejo de las áreas protegidas administradas por Parques Nacionales Naturales de Colombia.</v>
      </c>
      <c r="N188" s="3">
        <f>VLOOKUP(A188,[1]BDD!188:597,21,0)</f>
        <v>32403800</v>
      </c>
      <c r="O188" s="4">
        <f>VLOOKUP(A188,[1]BDD!188:597,60,0)</f>
        <v>45001</v>
      </c>
      <c r="P188" s="4">
        <f>VLOOKUP(A188,[1]BDD!188:597,61,0)</f>
        <v>45290</v>
      </c>
    </row>
    <row r="189" spans="1:16" ht="12.75" x14ac:dyDescent="0.2">
      <c r="A189" s="2" t="s">
        <v>386</v>
      </c>
      <c r="B189" s="1" t="str">
        <f>VLOOKUP(A189,[1]BDD!189:598,5,0)</f>
        <v>MARLA VANESSA QUINTERO MORENO</v>
      </c>
      <c r="C189" s="2" t="s">
        <v>14</v>
      </c>
      <c r="D189" s="2" t="str">
        <f>VLOOKUP(A189,[1]BDD!189:598,30,0)</f>
        <v>CUNDINAMARCA</v>
      </c>
      <c r="E189" s="2" t="str">
        <f>VLOOKUP(A189,[1]BDD!189:598,31,0)</f>
        <v>BOGOTÁ</v>
      </c>
      <c r="F189" s="2" t="str">
        <f>VLOOKUP(A189,[1]BDD!A188:CL545,85,0)</f>
        <v>ABOGADA</v>
      </c>
      <c r="G189" s="2" t="s">
        <v>387</v>
      </c>
      <c r="H189" s="1" t="str">
        <f>VLOOKUP(A189,[1]BDD!A188:CL545,8,0)</f>
        <v>PROFESIONAL</v>
      </c>
      <c r="I189" s="2" t="str">
        <f>VLOOKUP(A189,[1]BDD!189:598,44,0)</f>
        <v>GRUPO DE GESTIÓN HUMANA</v>
      </c>
      <c r="J189" s="2" t="str">
        <f>VLOOKUP(A189,[1]BDD!188:599,84,0)</f>
        <v>marla.quintero@parquesnacionales.gov.co</v>
      </c>
      <c r="K189" s="2">
        <v>3532400</v>
      </c>
      <c r="L189" s="2" t="s">
        <v>16</v>
      </c>
      <c r="M189" s="2" t="str">
        <f>VLOOKUP(A189,[1]BDD!189:598,7,0)</f>
        <v>Prestar los servicios profesionales para apoyar jurídicamente en las actividades requeridas para el desarrollo de los procesos y procedimientos del Grupo de Gestión Humana y las actividades inherentes al cumplimiento de la Política de la Gestión Estratégica de Talento Humano - GETH, de la Dimensión de Talento Humano del Modelo Integrado de Planeación y Gestión - MIPG.</v>
      </c>
      <c r="N189" s="3">
        <f>VLOOKUP(A189,[1]BDD!189:598,21,0)</f>
        <v>56050000</v>
      </c>
      <c r="O189" s="4">
        <f>VLOOKUP(A189,[1]BDD!189:598,60,0)</f>
        <v>45001</v>
      </c>
      <c r="P189" s="4">
        <f>VLOOKUP(A189,[1]BDD!189:598,61,0)</f>
        <v>45290</v>
      </c>
    </row>
    <row r="190" spans="1:16" ht="12.75" x14ac:dyDescent="0.2">
      <c r="A190" s="2" t="s">
        <v>388</v>
      </c>
      <c r="B190" s="1" t="str">
        <f>VLOOKUP(A190,[1]BDD!190:599,5,0)</f>
        <v>JESSIKA ALEXANDRA ZAMBRANO HERNANDEZ</v>
      </c>
      <c r="C190" s="2" t="s">
        <v>14</v>
      </c>
      <c r="D190" s="2" t="str">
        <f>VLOOKUP(A190,[1]BDD!190:599,30,0)</f>
        <v>NARIÑO</v>
      </c>
      <c r="E190" s="2" t="str">
        <f>VLOOKUP(A190,[1]BDD!190:599,31,0)</f>
        <v>BELÉN</v>
      </c>
      <c r="F190" s="2" t="str">
        <f>VLOOKUP(A190,[1]BDD!A189:CL546,85,0)</f>
        <v>INGENIERA TOPOGRAFICA</v>
      </c>
      <c r="G190" s="2" t="s">
        <v>389</v>
      </c>
      <c r="H190" s="1" t="str">
        <f>VLOOKUP(A190,[1]BDD!A189:CL546,8,0)</f>
        <v>PROFESIONAL</v>
      </c>
      <c r="I190" s="2" t="str">
        <f>VLOOKUP(A190,[1]BDD!190:599,44,0)</f>
        <v>GRUPO DE GESTIÓN DEL CONOCIMIENTO E INNOVACIÓN</v>
      </c>
      <c r="J190" s="2" t="str">
        <f>VLOOKUP(A190,[1]BDD!189:600,84,0)</f>
        <v>sectorial.ggci@parquesnacionales.gov.co</v>
      </c>
      <c r="K190" s="2">
        <v>3532400</v>
      </c>
      <c r="L190" s="2" t="s">
        <v>16</v>
      </c>
      <c r="M190" s="2" t="str">
        <f>VLOOKUP(A190,[1]BDD!190:599,7,0)</f>
        <v>Prestación de servicios profesionales para la gestión y seguimiento de la información espacial relacionada con los temas sectoriales aplicando los criterios de gestión del conocimiento.</v>
      </c>
      <c r="N190" s="3">
        <f>VLOOKUP(A190,[1]BDD!190:599,21,0)</f>
        <v>40646082</v>
      </c>
      <c r="O190" s="4">
        <f>VLOOKUP(A190,[1]BDD!190:599,60,0)</f>
        <v>45001</v>
      </c>
      <c r="P190" s="4">
        <f>VLOOKUP(A190,[1]BDD!190:599,61,0)</f>
        <v>45290</v>
      </c>
    </row>
    <row r="191" spans="1:16" ht="12.75" x14ac:dyDescent="0.2">
      <c r="A191" s="2" t="s">
        <v>390</v>
      </c>
      <c r="B191" s="1" t="str">
        <f>VLOOKUP(A191,[1]BDD!191:600,5,0)</f>
        <v>JESSIKA ALEXANDRA ZAMBRANO HERNANDEZ</v>
      </c>
      <c r="C191" s="2" t="s">
        <v>14</v>
      </c>
      <c r="D191" s="2" t="str">
        <f>VLOOKUP(A191,[1]BDD!191:600,30,0)</f>
        <v>CUNDINAMARCA</v>
      </c>
      <c r="E191" s="2" t="str">
        <f>VLOOKUP(A191,[1]BDD!191:600,31,0)</f>
        <v>BOGOTÁ</v>
      </c>
      <c r="F191" s="2" t="str">
        <f>VLOOKUP(A191,[1]BDD!A190:CL547,85,0)</f>
        <v>MAESTRO EN ARTES PLÁSTICAS</v>
      </c>
      <c r="G191" s="2" t="s">
        <v>391</v>
      </c>
      <c r="H191" s="1" t="str">
        <f>VLOOKUP(A191,[1]BDD!A190:CL547,8,0)</f>
        <v>PROFESIONAL</v>
      </c>
      <c r="I191" s="2" t="str">
        <f>VLOOKUP(A191,[1]BDD!191:600,44,0)</f>
        <v>GRUPO DE COMUNICACIONES</v>
      </c>
      <c r="J191" s="2" t="str">
        <f>VLOOKUP(A191,[1]BDD!190:601,84,0)</f>
        <v>diego.rueda@parquesnacionales.gov.co</v>
      </c>
      <c r="K191" s="2">
        <v>3532400</v>
      </c>
      <c r="L191" s="2" t="s">
        <v>16</v>
      </c>
      <c r="M191" s="2" t="str">
        <f>VLOOKUP(A191,[1]BDD!191:600,7,0)</f>
        <v>Prestar servicios profesionales para la generación de contenido gráfico, ilustraciones, diseño y diagramación, desarrollados en el marco de la estrategia de comunicación y en procesos de relacionamiento con comunidades y grupos étnicos. Y participar activamente en la implementación de la estrategia mediante procesos y actividades de educación desde el lenguaje artístico.</v>
      </c>
      <c r="N191" s="3">
        <f>VLOOKUP(A191,[1]BDD!191:600,21,0)</f>
        <v>62350958</v>
      </c>
      <c r="O191" s="4">
        <f>VLOOKUP(A191,[1]BDD!191:600,60,0)</f>
        <v>45006</v>
      </c>
      <c r="P191" s="5">
        <f>VLOOKUP(A191,[1]BDD!191:600,61,0)</f>
        <v>45290</v>
      </c>
    </row>
    <row r="192" spans="1:16" ht="12.75" x14ac:dyDescent="0.2">
      <c r="A192" s="15" t="s">
        <v>392</v>
      </c>
      <c r="B192" s="1" t="str">
        <f>VLOOKUP(A192,[1]BDD!192:601,5,0)</f>
        <v>AMAURY GONZALEZ BEDOYA</v>
      </c>
      <c r="C192" s="2" t="s">
        <v>14</v>
      </c>
      <c r="D192" s="2" t="str">
        <f>VLOOKUP(A192,[1]BDD!192:601,30,0)</f>
        <v>CORDOBA</v>
      </c>
      <c r="E192" s="2" t="str">
        <f>VLOOKUP(A192,[1]BDD!192:601,31,0)</f>
        <v>MONTERIA</v>
      </c>
      <c r="F192" s="2" t="str">
        <f>VLOOKUP(A192,[1]BDD!A191:CL548,85,0)</f>
        <v>ADMINISTRADOR DE EMPRESAS</v>
      </c>
      <c r="G192" s="2" t="s">
        <v>393</v>
      </c>
      <c r="H192" s="1" t="str">
        <f>VLOOKUP(A192,[1]BDD!A191:CL548,8,0)</f>
        <v>PROFESIONAL</v>
      </c>
      <c r="I192" s="2" t="str">
        <f>VLOOKUP(A192,[1]BDD!192:601,44,0)</f>
        <v>GRUPO DE PROCESOS CORPORATIVOS</v>
      </c>
      <c r="J192" s="2" t="str">
        <f>VLOOKUP(A192,[1]BDD!191:602,84,0)</f>
        <v>amaury.gonzalez@parquesnacionales.gov.co</v>
      </c>
      <c r="K192" s="2">
        <v>3532400</v>
      </c>
      <c r="L192" s="2" t="s">
        <v>16</v>
      </c>
      <c r="M192" s="2" t="str">
        <f>VLOOKUP(A192,[1]BDD!192:601,7,0)</f>
        <v>Prestar servicios profesionales al Grupo de Procesos Corporativos de la Subdirección Administrativa y Financiera, apoyando el desarrollo de los procesos y procedimientos relacionados con la administración de los servicios, bienes, recursos físicos y gestión documental que se requieran en la Entidad, en cumplimiento del proyecto de Fortalecimiento a la capacidad institucional.</v>
      </c>
      <c r="N192" s="3">
        <f>VLOOKUP(A192,[1]BDD!192:601,21,0)</f>
        <v>33473934</v>
      </c>
      <c r="O192" s="4">
        <f>VLOOKUP(A192,[1]BDD!192:601,60,0)</f>
        <v>45006</v>
      </c>
      <c r="P192" s="5">
        <f>VLOOKUP(A192,[1]BDD!192:601,61,0)</f>
        <v>45290</v>
      </c>
    </row>
    <row r="193" spans="1:16" ht="12.75" x14ac:dyDescent="0.2">
      <c r="A193" s="15" t="s">
        <v>394</v>
      </c>
      <c r="B193" s="1" t="str">
        <f>VLOOKUP(A193,[1]BDD!193:602,5,0)</f>
        <v>STEFANY DEL CARMEN ARROYO ESCUDERO</v>
      </c>
      <c r="C193" s="2" t="s">
        <v>14</v>
      </c>
      <c r="D193" s="2" t="str">
        <f>VLOOKUP(A193,[1]BDD!193:602,30,0)</f>
        <v>CUNDINAMARCA</v>
      </c>
      <c r="E193" s="2" t="str">
        <f>VLOOKUP(A193,[1]BDD!193:602,31,0)</f>
        <v>BOGOTÁ</v>
      </c>
      <c r="F193" s="2" t="str">
        <f>VLOOKUP(A193,[1]BDD!A192:CL549,85,0)</f>
        <v>ABOGADA</v>
      </c>
      <c r="G193" s="2" t="s">
        <v>395</v>
      </c>
      <c r="H193" s="1" t="str">
        <f>VLOOKUP(A193,[1]BDD!A192:CL549,8,0)</f>
        <v>PROFESIONAL</v>
      </c>
      <c r="I193" s="2" t="str">
        <f>VLOOKUP(A193,[1]BDD!193:602,44,0)</f>
        <v>GRUPO DE ATENCIÓN AL CIUDADANO</v>
      </c>
      <c r="J193" s="2" t="str">
        <f>VLOOKUP(A193,[1]BDD!192:603,84,0)</f>
        <v>stefany.arroyo@parquesnacionales.gov.co</v>
      </c>
      <c r="K193" s="2">
        <v>3532400</v>
      </c>
      <c r="L193" s="2" t="s">
        <v>16</v>
      </c>
      <c r="M193" s="2" t="str">
        <f>VLOOKUP(A193,[1]BDD!193:602,7,0)</f>
        <v>Prestar los servicios profesionales al Grupo de Atención al Ciudadano -GAU para brindar acompañamiento jurídico en la proyección, revisión y seguimiento del trámite de las respuestas a las consultas y requerimientos de órganos de control y ciudadanía en general, consolidación de insumos que sean necesarios para atender Tutelas, a través de los diferentes canales de PNNC, en especial las relacionadas con el proyecto de fortalecimiento a la capacidad institucional.</v>
      </c>
      <c r="N193" s="3">
        <f>VLOOKUP(A193,[1]BDD!193:602,21,0)</f>
        <v>42909322</v>
      </c>
      <c r="O193" s="4">
        <f>VLOOKUP(A193,[1]BDD!193:602,60,0)</f>
        <v>45006</v>
      </c>
      <c r="P193" s="5">
        <f>VLOOKUP(A193,[1]BDD!193:602,61,0)</f>
        <v>45290</v>
      </c>
    </row>
    <row r="194" spans="1:16" ht="12.75" x14ac:dyDescent="0.2">
      <c r="A194" s="2" t="s">
        <v>396</v>
      </c>
      <c r="B194" s="1" t="str">
        <f>VLOOKUP(A194,[1]BDD!194:603,5,0)</f>
        <v>EDDY JAZMINA QUINTERO PERILLA</v>
      </c>
      <c r="C194" s="2" t="s">
        <v>14</v>
      </c>
      <c r="D194" s="2" t="str">
        <f>VLOOKUP(A194,[1]BDD!194:603,30,0)</f>
        <v xml:space="preserve">CASANARE </v>
      </c>
      <c r="E194" s="2" t="str">
        <f>VLOOKUP(A194,[1]BDD!194:603,31,0)</f>
        <v>YOPAL</v>
      </c>
      <c r="F194" s="2" t="str">
        <f>VLOOKUP(A194,[1]BDD!A193:CL550,85,0)</f>
        <v>ADMINISTRADORA DE EMPRESAS</v>
      </c>
      <c r="G194" s="2" t="s">
        <v>397</v>
      </c>
      <c r="H194" s="1" t="str">
        <f>VLOOKUP(A194,[1]BDD!A193:CL550,8,0)</f>
        <v>PROFESIONAL</v>
      </c>
      <c r="I194" s="2" t="str">
        <f>VLOOKUP(A194,[1]BDD!194:603,44,0)</f>
        <v xml:space="preserve">OFICINA ASESORA DE PLANEACIÓN </v>
      </c>
      <c r="J194" s="2" t="str">
        <f>VLOOKUP(A194,[1]BDD!193:604,84,0)</f>
        <v>eddy.quintero@parquesnacionales.gov.co</v>
      </c>
      <c r="K194" s="2">
        <v>3532400</v>
      </c>
      <c r="L194" s="2" t="s">
        <v>16</v>
      </c>
      <c r="M194" s="2" t="str">
        <f>VLOOKUP(A194,[1]BDD!194:603,7,0)</f>
        <v>Prestación de servicios profesionales para la formulación, seguimiento y gestión de planes institucionales y proyectos de inversión, con énfasis en sistema general de regalías, ciencia tecnología e innovación, acorde con las prioridades estratégicas del Plan Nacional de Desarrollo 2022-2026 y los lineamientos institucionales vigentes.</v>
      </c>
      <c r="N194" s="3">
        <f>VLOOKUP(A194,[1]BDD!194:603,21,0)</f>
        <v>76000000</v>
      </c>
      <c r="O194" s="4">
        <f>VLOOKUP(A194,[1]BDD!194:603,60,0)</f>
        <v>45006</v>
      </c>
      <c r="P194" s="5">
        <f>VLOOKUP(A194,[1]BDD!194:603,61,0)</f>
        <v>45290</v>
      </c>
    </row>
    <row r="195" spans="1:16" ht="12.75" x14ac:dyDescent="0.2">
      <c r="A195" s="2" t="s">
        <v>398</v>
      </c>
      <c r="B195" s="1" t="str">
        <f>VLOOKUP(A195,[1]BDD!195:604,5,0)</f>
        <v>DANIEL ESTEBAN VIASUS GOMEZ</v>
      </c>
      <c r="C195" s="2" t="s">
        <v>14</v>
      </c>
      <c r="D195" s="2" t="str">
        <f>VLOOKUP(A195,[1]BDD!195:604,30,0)</f>
        <v>CUNDINAMARCA</v>
      </c>
      <c r="E195" s="2" t="str">
        <f>VLOOKUP(A195,[1]BDD!195:604,31,0)</f>
        <v>BOGOTÁ</v>
      </c>
      <c r="F195" s="2" t="str">
        <f>VLOOKUP(A195,[1]BDD!A194:CL551,85,0)</f>
        <v>INGENIERO TOPOGRAFICO</v>
      </c>
      <c r="G195" s="2" t="s">
        <v>399</v>
      </c>
      <c r="H195" s="1" t="str">
        <f>VLOOKUP(A195,[1]BDD!A194:CL551,8,0)</f>
        <v>PROFESIONAL</v>
      </c>
      <c r="I195" s="2" t="str">
        <f>VLOOKUP(A195,[1]BDD!195:604,44,0)</f>
        <v>GRUPO DE GESTIÓN DEL CONOCIMIENTO E INNOVACIÓN</v>
      </c>
      <c r="J195" s="2" t="str">
        <f>VLOOKUP(A195,[1]BDD!194:605,84,0)</f>
        <v>relacionamiento.campesino-acuerdos@parquesnacionales.gov.co</v>
      </c>
      <c r="K195" s="2">
        <v>3532400</v>
      </c>
      <c r="L195" s="2" t="s">
        <v>16</v>
      </c>
      <c r="M195" s="2" t="str">
        <f>VLOOKUP(A195,[1]BDD!195:604,7,0)</f>
        <v>Prestación de servicios profesionales para administrar el componente espacial en las aplicaciones utilizadas en el proceso de relacionamiento con campesinos respecto a caracterización, suscripción de acuerdos. Así mismo las Iniciativas Ambientales INA.</v>
      </c>
      <c r="N195" s="3">
        <f>VLOOKUP(A195,[1]BDD!195:604,21,0)</f>
        <v>55642188</v>
      </c>
      <c r="O195" s="4">
        <f>VLOOKUP(A195,[1]BDD!195:604,60,0)</f>
        <v>45007</v>
      </c>
      <c r="P195" s="5">
        <f>VLOOKUP(A195,[1]BDD!195:604,61,0)</f>
        <v>45077</v>
      </c>
    </row>
    <row r="196" spans="1:16" ht="12.75" x14ac:dyDescent="0.2">
      <c r="A196" s="2" t="s">
        <v>400</v>
      </c>
      <c r="B196" s="1" t="str">
        <f>VLOOKUP(A196,[1]BDD!196:605,5,0)</f>
        <v>LAURA JULIANA PEÑUELA MOJICA</v>
      </c>
      <c r="C196" s="2" t="s">
        <v>14</v>
      </c>
      <c r="D196" s="2" t="str">
        <f>VLOOKUP(A196,[1]BDD!196:605,30,0)</f>
        <v>CUNDINAMARCA</v>
      </c>
      <c r="E196" s="2" t="str">
        <f>VLOOKUP(A196,[1]BDD!196:605,31,0)</f>
        <v>BOGOTÁ</v>
      </c>
      <c r="F196" s="2" t="str">
        <f>VLOOKUP(A196,[1]BDD!A195:CL552,85,0)</f>
        <v>INGENIERA AGRONOMA</v>
      </c>
      <c r="G196" s="2" t="s">
        <v>401</v>
      </c>
      <c r="H196" s="1" t="str">
        <f>VLOOKUP(A196,[1]BDD!A195:CL552,8,0)</f>
        <v>PROFESIONAL</v>
      </c>
      <c r="I196" s="2" t="str">
        <f>VLOOKUP(A196,[1]BDD!196:605,44,0)</f>
        <v xml:space="preserve">OFICINA ASESORA DE PLANEACIÓN </v>
      </c>
      <c r="J196" s="2" t="str">
        <f>VLOOKUP(A196,[1]BDD!195:606,84,0)</f>
        <v>laura.penuela@parquesnacionales.gov.co</v>
      </c>
      <c r="K196" s="2">
        <v>3532400</v>
      </c>
      <c r="L196" s="2" t="s">
        <v>16</v>
      </c>
      <c r="M196" s="2" t="str">
        <f>VLOOKUP(A196,[1]BDD!196:605,7,0)</f>
        <v>Prestar servicios de apoyo a la gestión para el seguimiento y reportes oficiales de Parques Nacionales Naturales de Colombia, en el marco de los planes, proyectos institucionales y procesos misionales, así como las prioridades estratégicas definidas en el Plan Nacional de Desarrollo 2022-2026.</v>
      </c>
      <c r="N196" s="3">
        <f>VLOOKUP(A196,[1]BDD!196:605,21,0)</f>
        <v>29280664</v>
      </c>
      <c r="O196" s="4">
        <f>VLOOKUP(A196,[1]BDD!196:605,60,0)</f>
        <v>45006</v>
      </c>
      <c r="P196" s="5">
        <f>VLOOKUP(A196,[1]BDD!196:605,61,0)</f>
        <v>45290</v>
      </c>
    </row>
    <row r="197" spans="1:16" ht="12.75" x14ac:dyDescent="0.2">
      <c r="A197" s="2" t="s">
        <v>402</v>
      </c>
      <c r="B197" s="1" t="str">
        <f>VLOOKUP(A197,[1]BDD!197:606,5,0)</f>
        <v>JUAN CAMILO ALARCÓN JARAMILLO</v>
      </c>
      <c r="C197" s="2" t="s">
        <v>14</v>
      </c>
      <c r="D197" s="2" t="str">
        <f>VLOOKUP(A197,[1]BDD!197:606,30,0)</f>
        <v>VALLE DEL CAUCA</v>
      </c>
      <c r="E197" s="2" t="str">
        <f>VLOOKUP(A197,[1]BDD!197:606,31,0)</f>
        <v>CALI</v>
      </c>
      <c r="F197" s="2" t="str">
        <f>VLOOKUP(A197,[1]BDD!A196:CL553,85,0)</f>
        <v>PROFESIONAL EN INGENIERIA MECATRONICA</v>
      </c>
      <c r="G197" s="2" t="s">
        <v>403</v>
      </c>
      <c r="H197" s="1" t="str">
        <f>VLOOKUP(A197,[1]BDD!A196:CL553,8,0)</f>
        <v>PROFESIONAL</v>
      </c>
      <c r="I197" s="2" t="str">
        <f>VLOOKUP(A197,[1]BDD!197:606,44,0)</f>
        <v xml:space="preserve">OFICINA ASESORA DE PLANEACIÓN </v>
      </c>
      <c r="J197" s="2" t="str">
        <f>VLOOKUP(A197,[1]BDD!196:607,84,0)</f>
        <v>juan.alarcon@parquesnacionales.gov.co</v>
      </c>
      <c r="K197" s="2">
        <v>3532400</v>
      </c>
      <c r="L197" s="2" t="s">
        <v>16</v>
      </c>
      <c r="M197" s="2" t="str">
        <f>VLOOKUP(A197,[1]BDD!197:606,7,0)</f>
        <v>Prestar servicios profesionales a la Oficina Asesora de Planeación para apoyar el desarrollo de estrategias de gestión de la información en el marco de la política de gestión del conocimiento e innovación en Parques Nacionales Naturales de Colombia.</v>
      </c>
      <c r="N197" s="3">
        <f>VLOOKUP(A197,[1]BDD!197:606,21,0)</f>
        <v>33709666</v>
      </c>
      <c r="O197" s="4">
        <f>VLOOKUP(A197,[1]BDD!197:606,60,0)</f>
        <v>45006</v>
      </c>
      <c r="P197" s="5">
        <f>VLOOKUP(A197,[1]BDD!197:606,61,0)</f>
        <v>45290</v>
      </c>
    </row>
    <row r="198" spans="1:16" ht="12.75" x14ac:dyDescent="0.2">
      <c r="A198" s="2" t="s">
        <v>404</v>
      </c>
      <c r="B198" s="1" t="str">
        <f>VLOOKUP(A198,[1]BDD!198:607,5,0)</f>
        <v>MARIA ANDREA ALZATE HERNANDEZ</v>
      </c>
      <c r="C198" s="2" t="s">
        <v>14</v>
      </c>
      <c r="D198" s="2" t="str">
        <f>VLOOKUP(A198,[1]BDD!198:607,30,0)</f>
        <v>RISARALDA</v>
      </c>
      <c r="E198" s="2" t="str">
        <f>VLOOKUP(A198,[1]BDD!198:607,31,0)</f>
        <v>PEREIRA</v>
      </c>
      <c r="F198" s="2" t="str">
        <f>VLOOKUP(A198,[1]BDD!A197:CL554,85,0)</f>
        <v>ABOGADA</v>
      </c>
      <c r="G198" s="2" t="s">
        <v>405</v>
      </c>
      <c r="H198" s="1" t="str">
        <f>VLOOKUP(A198,[1]BDD!A197:CL554,8,0)</f>
        <v>PROFESIONAL</v>
      </c>
      <c r="I198" s="2" t="str">
        <f>VLOOKUP(A198,[1]BDD!198:607,44,0)</f>
        <v>GRUPO DE TRÁMITES Y EVALUACIÓN AMBIENTAL</v>
      </c>
      <c r="J198" s="2" t="str">
        <f>VLOOKUP(A198,[1]BDD!197:608,84,0)</f>
        <v>N/A@parquesnacionales.gov.co</v>
      </c>
      <c r="K198" s="2">
        <v>3532400</v>
      </c>
      <c r="L198" s="2" t="s">
        <v>16</v>
      </c>
      <c r="M198" s="2" t="str">
        <f>VLOOKUP(A198,[1]BDD!198:607,7,0)</f>
        <v>Prestación de servicios jurídicos, para el impulso de solicitudes de registro de Reservas Naturales de la Sociedad Civil, en el marco del proceso de Coordinación del SINAP</v>
      </c>
      <c r="N198" s="3">
        <f>VLOOKUP(A198,[1]BDD!198:607,21,0)</f>
        <v>25671204</v>
      </c>
      <c r="O198" s="4">
        <f>VLOOKUP(A198,[1]BDD!198:607,60,0)</f>
        <v>45006</v>
      </c>
      <c r="P198" s="4">
        <f>VLOOKUP(A198,[1]BDD!198:607,61,0)</f>
        <v>45280</v>
      </c>
    </row>
    <row r="199" spans="1:16" ht="12.75" x14ac:dyDescent="0.2">
      <c r="A199" s="2" t="s">
        <v>406</v>
      </c>
      <c r="B199" s="1" t="str">
        <f>VLOOKUP(A199,[1]BDD!199:608,5,0)</f>
        <v>LUISA PALOMINO MORERA</v>
      </c>
      <c r="C199" s="2" t="s">
        <v>14</v>
      </c>
      <c r="D199" s="2" t="str">
        <f>VLOOKUP(A199,[1]BDD!199:608,30,0)</f>
        <v>CUNDINAMARCA</v>
      </c>
      <c r="E199" s="2" t="str">
        <f>VLOOKUP(A199,[1]BDD!199:608,31,0)</f>
        <v>BOGOTÁ</v>
      </c>
      <c r="F199" s="2" t="str">
        <f>VLOOKUP(A199,[1]BDD!A198:CL555,85,0)</f>
        <v>INGENIERA AMBIENTAL</v>
      </c>
      <c r="G199" s="2" t="s">
        <v>305</v>
      </c>
      <c r="H199" s="1" t="str">
        <f>VLOOKUP(A199,[1]BDD!A198:CL555,8,0)</f>
        <v>PROFESIONAL</v>
      </c>
      <c r="I199" s="2" t="str">
        <f>VLOOKUP(A199,[1]BDD!199:608,44,0)</f>
        <v>GRUPO DE PLANEACIÓN Y MANEJO</v>
      </c>
      <c r="J199" s="2" t="str">
        <f>VLOOKUP(A199,[1]BDD!198:609,84,0)</f>
        <v>N/A@parquesnacionales.gov.co</v>
      </c>
      <c r="K199" s="2">
        <v>3532400</v>
      </c>
      <c r="L199" s="2" t="s">
        <v>16</v>
      </c>
      <c r="M199" s="2" t="str">
        <f>VLOOKUP(A199,[1]BDD!199:608,7,0)</f>
        <v>Prestación de servicios profesionales para realizar la formulación y seguimiento de los instrumentos de planeación así como la implementación del CONPES 4050 en las áreas administradas por Parques Nacionales Naturales de Colombia.</v>
      </c>
      <c r="N199" s="3">
        <f>VLOOKUP(A199,[1]BDD!199:608,21,0)</f>
        <v>35266176</v>
      </c>
      <c r="O199" s="4">
        <f>VLOOKUP(A199,[1]BDD!199:608,60,0)</f>
        <v>45006</v>
      </c>
      <c r="P199" s="4">
        <f>VLOOKUP(A199,[1]BDD!199:608,61,0)</f>
        <v>45280</v>
      </c>
    </row>
    <row r="200" spans="1:16" ht="12.75" x14ac:dyDescent="0.2">
      <c r="A200" s="2" t="s">
        <v>407</v>
      </c>
      <c r="B200" s="1" t="str">
        <f>VLOOKUP(A200,[1]BDD!200:609,5,0)</f>
        <v>DIANA MARCELA SANTANA MARTINEZ</v>
      </c>
      <c r="C200" s="2" t="s">
        <v>14</v>
      </c>
      <c r="D200" s="2" t="str">
        <f>VLOOKUP(A200,[1]BDD!200:609,30,0)</f>
        <v>CUNDINAMARCA</v>
      </c>
      <c r="E200" s="2" t="str">
        <f>VLOOKUP(A200,[1]BDD!200:609,31,0)</f>
        <v>BOGOTÁ</v>
      </c>
      <c r="F200" s="2" t="str">
        <f>VLOOKUP(A200,[1]BDD!A199:CL556,85,0)</f>
        <v>LICENCIADA EN BIOLOGIA</v>
      </c>
      <c r="G200" s="2" t="s">
        <v>408</v>
      </c>
      <c r="H200" s="1" t="str">
        <f>VLOOKUP(A200,[1]BDD!A199:CL556,8,0)</f>
        <v>PROFESIONAL</v>
      </c>
      <c r="I200" s="2" t="str">
        <f>VLOOKUP(A200,[1]BDD!200:609,44,0)</f>
        <v>GRUPO DE PLANEACIÓN Y MANEJO</v>
      </c>
      <c r="J200" s="2" t="str">
        <f>VLOOKUP(A200,[1]BDD!199:610,84,0)</f>
        <v>smart.central@parquesnacionales.gov.co</v>
      </c>
      <c r="K200" s="2">
        <v>3532400</v>
      </c>
      <c r="L200" s="2" t="s">
        <v>16</v>
      </c>
      <c r="M200" s="2" t="str">
        <f>VLOOKUP(A200,[1]BDD!200:609,7,0)</f>
        <v>Prestación de servicios profesionales para la administración del módulo de registros ecológicos de SMART, conforme los lineamientos y flujos de información establecidos en las temáticas de investigación y monitoreo, así como su articulación con otros sistemas de información internos y externo que determine Parques Nacionales Naturales.</v>
      </c>
      <c r="N200" s="3">
        <f>VLOOKUP(A200,[1]BDD!200:609,21,0)</f>
        <v>35266176</v>
      </c>
      <c r="O200" s="4">
        <f>VLOOKUP(A200,[1]BDD!200:609,60,0)</f>
        <v>45007</v>
      </c>
      <c r="P200" s="4">
        <f>VLOOKUP(A200,[1]BDD!200:609,61,0)</f>
        <v>45281</v>
      </c>
    </row>
    <row r="201" spans="1:16" ht="12.75" x14ac:dyDescent="0.2">
      <c r="A201" s="2" t="s">
        <v>409</v>
      </c>
      <c r="B201" s="1" t="str">
        <f>VLOOKUP(A201,[1]BDD!201:610,5,0)</f>
        <v>WILMER EUSEBIO ALFONSO HERRERA</v>
      </c>
      <c r="C201" s="2" t="s">
        <v>14</v>
      </c>
      <c r="D201" s="2" t="str">
        <f>VLOOKUP(A201,[1]BDD!201:610,30,0)</f>
        <v>BOYACA</v>
      </c>
      <c r="E201" s="2" t="str">
        <f>VLOOKUP(A201,[1]BDD!201:610,31,0)</f>
        <v>GARAGOA</v>
      </c>
      <c r="F201" s="2" t="str">
        <f>VLOOKUP(A201,[1]BDD!A200:CL557,85,0)</f>
        <v>INGENIERO TOPOGRAFICO</v>
      </c>
      <c r="G201" s="2" t="s">
        <v>410</v>
      </c>
      <c r="H201" s="1" t="str">
        <f>VLOOKUP(A201,[1]BDD!A200:CL557,8,0)</f>
        <v>PROFESIONAL</v>
      </c>
      <c r="I201" s="2" t="str">
        <f>VLOOKUP(A201,[1]BDD!201:610,44,0)</f>
        <v>GRUPO DE GESTIÓN DEL CONOCIMIENTO E INNOVACIÓN</v>
      </c>
      <c r="J201" s="2" t="str">
        <f>VLOOKUP(A201,[1]BDD!200:611,84,0)</f>
        <v>gestioncatastro.ggci@parquesnacionales.gov.co</v>
      </c>
      <c r="K201" s="2">
        <v>3532400</v>
      </c>
      <c r="L201" s="2" t="s">
        <v>16</v>
      </c>
      <c r="M201" s="2" t="str">
        <f>VLOOKUP(A201,[1]BDD!201:610,7,0)</f>
        <v>Prestación de servicios profesionales para la consolidación y estructuración de información de infraestructura existente dentro de las áreas protegidas administradas por Parques Nacionales Naturales de Colombia, para el fortalecimiento de los sistemas de información geográfica en el marco de la política de catastro multipropósito.</v>
      </c>
      <c r="N201" s="3">
        <f>VLOOKUP(A201,[1]BDD!201:610,21,0)</f>
        <v>52899264</v>
      </c>
      <c r="O201" s="4">
        <f>VLOOKUP(A201,[1]BDD!201:610,60,0)</f>
        <v>45008</v>
      </c>
      <c r="P201" s="5">
        <f>VLOOKUP(A201,[1]BDD!201:610,61,0)</f>
        <v>45282</v>
      </c>
    </row>
    <row r="202" spans="1:16" ht="12.75" x14ac:dyDescent="0.2">
      <c r="A202" s="2" t="s">
        <v>411</v>
      </c>
      <c r="B202" s="1" t="str">
        <f>VLOOKUP(A202,[1]BDD!202:611,5,0)</f>
        <v>MARLON ANDRES MORENO MILLÁN</v>
      </c>
      <c r="C202" s="2" t="s">
        <v>14</v>
      </c>
      <c r="D202" s="2" t="str">
        <f>VLOOKUP(A202,[1]BDD!202:611,30,0)</f>
        <v>VALLE DEL CAUCA</v>
      </c>
      <c r="E202" s="2" t="str">
        <f>VLOOKUP(A202,[1]BDD!202:611,31,0)</f>
        <v>CALI</v>
      </c>
      <c r="F202" s="2" t="str">
        <f>VLOOKUP(A202,[1]BDD!A201:CL558,85,0)</f>
        <v>ABOGADO</v>
      </c>
      <c r="G202" s="2" t="s">
        <v>412</v>
      </c>
      <c r="H202" s="1" t="str">
        <f>VLOOKUP(A202,[1]BDD!A201:CL558,8,0)</f>
        <v>PROFESIONAL</v>
      </c>
      <c r="I202" s="2" t="str">
        <f>VLOOKUP(A202,[1]BDD!202:611,44,0)</f>
        <v>SUBDIRECCIÓN DE SOSTENIBILIDAD Y NEGOCIOS AMBIENTALES</v>
      </c>
      <c r="J202" s="2" t="str">
        <f>VLOOKUP(A202,[1]BDD!201:612,84,0)</f>
        <v>marlon.moreno@parquesnacionales.gov.co</v>
      </c>
      <c r="K202" s="2">
        <v>3532400</v>
      </c>
      <c r="L202" s="2" t="s">
        <v>16</v>
      </c>
      <c r="M202" s="2" t="str">
        <f>VLOOKUP(A202,[1]BDD!202:611,7,0)</f>
        <v>Prestar servicios profesionales a la Subdirección de Sostenibilidad y Negocios Ambientales en la elaboración de documentos, realización de análisis jurídicos y control de legalidad a documentos técnicos relacionados con compensaciones, transferencias y valoraciones.</v>
      </c>
      <c r="N202" s="3">
        <f>VLOOKUP(A202,[1]BDD!202:611,21,0)</f>
        <v>67867838</v>
      </c>
      <c r="O202" s="4">
        <f>VLOOKUP(A202,[1]BDD!202:611,60,0)</f>
        <v>45009</v>
      </c>
      <c r="P202" s="5">
        <f>VLOOKUP(A202,[1]BDD!202:611,61,0)</f>
        <v>45290</v>
      </c>
    </row>
    <row r="203" spans="1:16" ht="12.75" x14ac:dyDescent="0.2">
      <c r="A203" s="2" t="s">
        <v>413</v>
      </c>
      <c r="B203" s="1" t="str">
        <f>VLOOKUP(A203,[1]BDD!203:612,5,0)</f>
        <v>LEE ANNE DÍAZ CAICEDO</v>
      </c>
      <c r="C203" s="2" t="s">
        <v>14</v>
      </c>
      <c r="D203" s="2" t="str">
        <f>VLOOKUP(A203,[1]BDD!203:612,30,0)</f>
        <v>CUNDINAMARCA</v>
      </c>
      <c r="E203" s="2" t="str">
        <f>VLOOKUP(A203,[1]BDD!203:612,31,0)</f>
        <v>BOGOTÁ</v>
      </c>
      <c r="F203" s="2" t="str">
        <f>VLOOKUP(A203,[1]BDD!A202:CL559,85,0)</f>
        <v>BACHILLER ACADEMICO</v>
      </c>
      <c r="G203" s="2" t="s">
        <v>335</v>
      </c>
      <c r="H203" s="1" t="str">
        <f>VLOOKUP(A203,[1]BDD!A202:CL559,8,0)</f>
        <v>APOYO A LA GESTIÓN</v>
      </c>
      <c r="I203" s="2" t="str">
        <f>VLOOKUP(A203,[1]BDD!203:612,44,0)</f>
        <v>GRUPO DE TRÁMITES Y EVALUACIÓN AMBIENTAL</v>
      </c>
      <c r="J203" s="2" t="str">
        <f>VLOOKUP(A203,[1]BDD!202:613,84,0)</f>
        <v>N/A@parquesnacionales.gov.co</v>
      </c>
      <c r="K203" s="2">
        <v>3532400</v>
      </c>
      <c r="L203" s="2" t="s">
        <v>16</v>
      </c>
      <c r="M203" s="2" t="str">
        <f>VLOOKUP(A203,[1]BDD!203:612,7,0)</f>
        <v>Prestación de servicios de apoyo operativo para realizar la articulación con las corporaciones y alcaldías y lo que corresponde al registro de reservas de la sociedad civil conforme al proceso de coordinación Sinap.</v>
      </c>
      <c r="N203" s="3">
        <f>VLOOKUP(A203,[1]BDD!203:612,21,0)</f>
        <v>13141584</v>
      </c>
      <c r="O203" s="4">
        <f>VLOOKUP(A203,[1]BDD!203:612,60,0)</f>
        <v>45009</v>
      </c>
      <c r="P203" s="4">
        <f>VLOOKUP(A203,[1]BDD!203:612,61,0)</f>
        <v>45283</v>
      </c>
    </row>
    <row r="204" spans="1:16" ht="12.75" x14ac:dyDescent="0.2">
      <c r="A204" s="16" t="s">
        <v>414</v>
      </c>
      <c r="B204" s="1" t="str">
        <f>VLOOKUP(A204,[1]BDD!204:613,5,0)</f>
        <v>ROSSMERY CHAPARRO FORERO</v>
      </c>
      <c r="C204" s="2" t="s">
        <v>14</v>
      </c>
      <c r="D204" s="2" t="str">
        <f>VLOOKUP(A204,[1]BDD!204:613,30,0)</f>
        <v>CUNDINAMARCA</v>
      </c>
      <c r="E204" s="2" t="str">
        <f>VLOOKUP(A204,[1]BDD!204:613,31,0)</f>
        <v>BOGOTÁ</v>
      </c>
      <c r="F204" s="2" t="str">
        <f>VLOOKUP(A204,[1]BDD!A203:CL560,85,0)</f>
        <v>ABOGADA</v>
      </c>
      <c r="G204" s="2" t="s">
        <v>415</v>
      </c>
      <c r="H204" s="1" t="str">
        <f>VLOOKUP(A204,[1]BDD!A203:CL560,8,0)</f>
        <v>PROFESIONAL</v>
      </c>
      <c r="I204" s="2" t="str">
        <f>VLOOKUP(A204,[1]BDD!204:613,44,0)</f>
        <v>OFICINA ASESORA JURIDICA</v>
      </c>
      <c r="J204" s="2" t="str">
        <f>VLOOKUP(A204,[1]BDD!203:614,84,0)</f>
        <v>disciplinarios.juzgamiento@parquesnacionales.gov.co</v>
      </c>
      <c r="K204" s="2">
        <v>3532400</v>
      </c>
      <c r="L204" s="2" t="s">
        <v>16</v>
      </c>
      <c r="M204" s="2" t="str">
        <f>VLOOKUP(A204,[1]BDD!204:613,7,0)</f>
        <v>Prestar los servicios profesionales en la Oficina Asesora Jurídica de Parques Nacionales Naturales de Colombia para el soporte jurídico de los diversos asuntos misionales de la entidad, en especial el apoyo en la sustanciación de las actuaciones disciplinarias y sancionatorias ambientales, así como la proyección y revisión de asuntos jurídicos de la Oficina</v>
      </c>
      <c r="N204" s="3">
        <f>VLOOKUP(A204,[1]BDD!204:613,21,0)</f>
        <v>48300000</v>
      </c>
      <c r="O204" s="4">
        <f>VLOOKUP(A204,[1]BDD!204:613,60,0)</f>
        <v>45009</v>
      </c>
      <c r="P204" s="5">
        <f>VLOOKUP(A204,[1]BDD!204:613,61,0)</f>
        <v>45290</v>
      </c>
    </row>
    <row r="205" spans="1:16" ht="12.75" x14ac:dyDescent="0.2">
      <c r="A205" s="2" t="s">
        <v>416</v>
      </c>
      <c r="B205" s="1" t="str">
        <f>VLOOKUP(A205,[1]BDD!205:614,5,0)</f>
        <v>SANDRA MILENA AYA ROJAS</v>
      </c>
      <c r="C205" s="2" t="s">
        <v>14</v>
      </c>
      <c r="D205" s="2" t="str">
        <f>VLOOKUP(A205,[1]BDD!205:614,30,0)</f>
        <v>CUNDINAMARCA</v>
      </c>
      <c r="E205" s="2" t="str">
        <f>VLOOKUP(A205,[1]BDD!205:614,31,0)</f>
        <v>FUSAGASUGA</v>
      </c>
      <c r="F205" s="2" t="str">
        <f>VLOOKUP(A205,[1]BDD!A204:CL561,85,0)</f>
        <v>INGENIERA AGRONOMA</v>
      </c>
      <c r="G205" s="2" t="s">
        <v>417</v>
      </c>
      <c r="H205" s="1" t="str">
        <f>VLOOKUP(A205,[1]BDD!A204:CL561,8,0)</f>
        <v>PROFESIONAL</v>
      </c>
      <c r="I205" s="2" t="str">
        <f>VLOOKUP(A205,[1]BDD!205:614,44,0)</f>
        <v>GRUPO DE PLANEACIÓN Y MANEJO</v>
      </c>
      <c r="J205" s="2" t="str">
        <f>VLOOKUP(A205,[1]BDD!204:615,84,0)</f>
        <v>sandra.aya@parquesnacionales.gov.co</v>
      </c>
      <c r="K205" s="2">
        <v>3532400</v>
      </c>
      <c r="L205" s="2" t="s">
        <v>16</v>
      </c>
      <c r="M205" s="2" t="str">
        <f>VLOOKUP(A205,[1]BDD!205:614,7,0)</f>
        <v>Prestación de servicios profesionales para orientar técnicamente los sistemas sostenibles para la conservación con enfoque agroecológico en las zonas de influencia de las áreas protegidas administradas por Parques Nacionales Naturales de Colombia.</v>
      </c>
      <c r="N205" s="3">
        <f>VLOOKUP(A205,[1]BDD!205:614,21,0)</f>
        <v>46412856</v>
      </c>
      <c r="O205" s="4">
        <f>VLOOKUP(A205,[1]BDD!205:614,60,0)</f>
        <v>45012</v>
      </c>
      <c r="P205" s="5">
        <f>VLOOKUP(A205,[1]BDD!205:614,61,0)</f>
        <v>45286</v>
      </c>
    </row>
    <row r="206" spans="1:16" ht="12.75" x14ac:dyDescent="0.2">
      <c r="A206" s="2" t="s">
        <v>418</v>
      </c>
      <c r="B206" s="1" t="str">
        <f>VLOOKUP(A206,[1]BDD!206:615,5,0)</f>
        <v>BEATRIZ ANDREA ALVAREZ VELEZ</v>
      </c>
      <c r="C206" s="2" t="s">
        <v>14</v>
      </c>
      <c r="D206" s="2" t="str">
        <f>VLOOKUP(A206,[1]BDD!206:615,30,0)</f>
        <v>VENEZUELA</v>
      </c>
      <c r="E206" s="2">
        <f>VLOOKUP(A206,[1]BDD!206:615,31,0)</f>
        <v>0</v>
      </c>
      <c r="F206" s="2" t="str">
        <f>VLOOKUP(A206,[1]BDD!A205:CL562,85,0)</f>
        <v>PSICOLOGA</v>
      </c>
      <c r="G206" s="2" t="s">
        <v>419</v>
      </c>
      <c r="H206" s="1" t="str">
        <f>VLOOKUP(A206,[1]BDD!A205:CL562,8,0)</f>
        <v>PROFESIONAL</v>
      </c>
      <c r="I206" s="2" t="str">
        <f>VLOOKUP(A206,[1]BDD!206:615,44,0)</f>
        <v>GRUPO DE GESTIÓN HUMANA</v>
      </c>
      <c r="J206" s="2" t="str">
        <f>VLOOKUP(A206,[1]BDD!205:616,84,0)</f>
        <v>N/A@parquesnacionales.gov.co</v>
      </c>
      <c r="K206" s="2">
        <v>3532400</v>
      </c>
      <c r="L206" s="2" t="s">
        <v>16</v>
      </c>
      <c r="M206" s="2" t="str">
        <f>VLOOKUP(A206,[1]BDD!206:615,7,0)</f>
        <v>Prestar sus servicios profesionales para apoyar los temas organizacionales propios del Grupo de Gestión Humana, especialmente los relacionados con riesgo psicosocial, ejecución de actividades de Plan de Bienestar, implementación del plan de trabajo del Sistema de Seguridad y Salud en el Trabajo SGSST y selección de personal, conforme con la normatividad vigente y tendiendo por el fortalecimiento de Parques Nacionales Naturales de Colombia.</v>
      </c>
      <c r="N206" s="3">
        <f>VLOOKUP(A206,[1]BDD!206:615,21,0)</f>
        <v>54800000</v>
      </c>
      <c r="O206" s="4">
        <f>VLOOKUP(A206,[1]BDD!206:615,60,0)</f>
        <v>45012</v>
      </c>
      <c r="P206" s="5">
        <f>VLOOKUP(A206,[1]BDD!206:615,61,0)</f>
        <v>45290</v>
      </c>
    </row>
    <row r="207" spans="1:16" ht="12.75" x14ac:dyDescent="0.2">
      <c r="A207" s="2" t="s">
        <v>420</v>
      </c>
      <c r="B207" s="1" t="str">
        <f>VLOOKUP(A207,[1]BDD!207:616,5,0)</f>
        <v>EMERSON CRUZ ALDANA</v>
      </c>
      <c r="C207" s="2" t="s">
        <v>14</v>
      </c>
      <c r="D207" s="2" t="str">
        <f>VLOOKUP(A207,[1]BDD!207:616,30,0)</f>
        <v>CUNDINAMARCA</v>
      </c>
      <c r="E207" s="2" t="str">
        <f>VLOOKUP(A207,[1]BDD!207:616,31,0)</f>
        <v>BOGOTÁ</v>
      </c>
      <c r="F207" s="2" t="str">
        <f>VLOOKUP(A207,[1]BDD!A206:CL563,85,0)</f>
        <v>INGENIERO DE SISTEMAS</v>
      </c>
      <c r="G207" s="2" t="s">
        <v>421</v>
      </c>
      <c r="H207" s="1" t="str">
        <f>VLOOKUP(A207,[1]BDD!A206:CL563,8,0)</f>
        <v>PROFESIONAL</v>
      </c>
      <c r="I207" s="2" t="str">
        <f>VLOOKUP(A207,[1]BDD!207:616,44,0)</f>
        <v>GRUPO DE TECNOLOGÍAS DE LA INFORMACIÓN Y LAS COMUNICACIONES</v>
      </c>
      <c r="J207" s="2" t="str">
        <f>VLOOKUP(A207,[1]BDD!206:617,84,0)</f>
        <v>monitoreo.tic@parquesnacionales.gov.co</v>
      </c>
      <c r="K207" s="2">
        <v>3532400</v>
      </c>
      <c r="L207" s="2" t="s">
        <v>16</v>
      </c>
      <c r="M207" s="2" t="str">
        <f>VLOOKUP(A207,[1]BDD!207:616,7,0)</f>
        <v>Prestar servicios profesionales para soportar y mantener la infraestructura tecnológica del centro de cómputo de la entidad, contribuyendo al Proyecto de fortalecimiento de la capacidad institucional.</v>
      </c>
      <c r="N207" s="3">
        <f>VLOOKUP(A207,[1]BDD!207:616,21,0)</f>
        <v>32946000</v>
      </c>
      <c r="O207" s="4">
        <f>VLOOKUP(A207,[1]BDD!207:616,60,0)</f>
        <v>45012</v>
      </c>
      <c r="P207" s="4">
        <f>VLOOKUP(A207,[1]BDD!207:616,61,0)</f>
        <v>45286</v>
      </c>
    </row>
    <row r="208" spans="1:16" ht="12.75" x14ac:dyDescent="0.2">
      <c r="A208" s="16" t="s">
        <v>422</v>
      </c>
      <c r="B208" s="1" t="str">
        <f>VLOOKUP(A208,[1]BDD!208:617,5,0)</f>
        <v>ADRIANA LORENA BERNAL FONSECA</v>
      </c>
      <c r="C208" s="2" t="s">
        <v>14</v>
      </c>
      <c r="D208" s="2" t="str">
        <f>VLOOKUP(A208,[1]BDD!208:617,30,0)</f>
        <v>BOYACA</v>
      </c>
      <c r="E208" s="2" t="str">
        <f>VLOOKUP(A208,[1]BDD!208:617,31,0)</f>
        <v>SOGAMOSO</v>
      </c>
      <c r="F208" s="2" t="str">
        <f>VLOOKUP(A208,[1]BDD!A207:CL564,85,0)</f>
        <v>INGENIERA SANITARIA Y AMBIENTAL</v>
      </c>
      <c r="G208" s="2" t="s">
        <v>423</v>
      </c>
      <c r="H208" s="1" t="str">
        <f>VLOOKUP(A208,[1]BDD!A207:CL564,8,0)</f>
        <v>PROFESIONAL</v>
      </c>
      <c r="I208" s="2" t="str">
        <f>VLOOKUP(A208,[1]BDD!208:617,44,0)</f>
        <v>GRUPO DE TECNOLOGÍAS DE LA INFORMACIÓN Y LAS COMUNICACIONES</v>
      </c>
      <c r="J208" s="2" t="str">
        <f>VLOOKUP(A208,[1]BDD!207:618,84,0)</f>
        <v>adriana.bernal@parquesnacionales.gov.co</v>
      </c>
      <c r="K208" s="2">
        <v>3532400</v>
      </c>
      <c r="L208" s="2" t="s">
        <v>16</v>
      </c>
      <c r="M208" s="2" t="str">
        <f>VLOOKUP(A208,[1]BDD!208:617,7,0)</f>
        <v>Prestar servicios profesionales para gestionar el cumplimiento de la política de Gobierno Digital y de Arquitectura Empresarial reguladas por el Ministerio de las TIC, contribuyendo al Proyecto de fortalecimiento de la capacidad institucional</v>
      </c>
      <c r="N208" s="3">
        <f>VLOOKUP(A208,[1]BDD!208:617,21,0)</f>
        <v>53838000</v>
      </c>
      <c r="O208" s="4">
        <f>VLOOKUP(A208,[1]BDD!208:617,60,0)</f>
        <v>45014</v>
      </c>
      <c r="P208" s="4">
        <f>VLOOKUP(A208,[1]BDD!208:617,61,0)</f>
        <v>45288</v>
      </c>
    </row>
    <row r="209" spans="1:16" ht="12.75" x14ac:dyDescent="0.2">
      <c r="A209" s="2" t="s">
        <v>424</v>
      </c>
      <c r="B209" s="1" t="str">
        <f>VLOOKUP(A209,[1]BDD!209:618,5,0)</f>
        <v>EDGAR JUNIOR CASTRO ESCORCIA</v>
      </c>
      <c r="C209" s="2" t="s">
        <v>14</v>
      </c>
      <c r="D209" s="2" t="str">
        <f>VLOOKUP(A209,[1]BDD!209:618,30,0)</f>
        <v xml:space="preserve">CUNDINAMARCA   </v>
      </c>
      <c r="E209" s="2" t="str">
        <f>VLOOKUP(A209,[1]BDD!209:618,31,0)</f>
        <v>BOGOTÁ</v>
      </c>
      <c r="F209" s="2" t="str">
        <f>VLOOKUP(A209,[1]BDD!A208:CL565,85,0)</f>
        <v>INGENIERO DE SISTEMAS</v>
      </c>
      <c r="G209" s="2" t="s">
        <v>425</v>
      </c>
      <c r="H209" s="1" t="str">
        <f>VLOOKUP(A209,[1]BDD!A208:CL565,8,0)</f>
        <v>PROFESIONAL</v>
      </c>
      <c r="I209" s="2" t="str">
        <f>VLOOKUP(A209,[1]BDD!209:618,44,0)</f>
        <v>GRUPO DE TECNOLOGÍAS DE LA INFORMACIÓN Y LAS COMUNICACIONES</v>
      </c>
      <c r="J209" s="2" t="str">
        <f>VLOOKUP(A209,[1]BDD!208:619,84,0)</f>
        <v>desarrolladores@parquesnacionales.gov.co</v>
      </c>
      <c r="K209" s="2">
        <v>3532400</v>
      </c>
      <c r="L209" s="2" t="s">
        <v>16</v>
      </c>
      <c r="M209" s="2" t="str">
        <f>VLOOKUP(A209,[1]BDD!209:618,7,0)</f>
        <v>Prestar servicios profesionales para desarrollar, implementar, actualizar, documentar y soportar los sistemas de información que le sean asignados, contribuyendo al Proyecto de fortalecimiento de la capacidad institucional.</v>
      </c>
      <c r="N209" s="3">
        <f>VLOOKUP(A209,[1]BDD!209:618,21,0)</f>
        <v>41986920</v>
      </c>
      <c r="O209" s="4">
        <f>VLOOKUP(A209,[1]BDD!209:618,60,0)</f>
        <v>45014</v>
      </c>
      <c r="P209" s="4">
        <f>VLOOKUP(A209,[1]BDD!209:618,61,0)</f>
        <v>45288</v>
      </c>
    </row>
    <row r="210" spans="1:16" ht="12.75" x14ac:dyDescent="0.2">
      <c r="A210" s="16" t="s">
        <v>426</v>
      </c>
      <c r="B210" s="1" t="str">
        <f>VLOOKUP(A210,[1]BDD!210:619,5,0)</f>
        <v>KAROL CONSTANZA RAMIREZ HERNANDEZ</v>
      </c>
      <c r="C210" s="2" t="s">
        <v>14</v>
      </c>
      <c r="D210" s="2" t="str">
        <f>VLOOKUP(A210,[1]BDD!210:619,30,0)</f>
        <v>SANTANDER</v>
      </c>
      <c r="E210" s="2" t="str">
        <f>VLOOKUP(A210,[1]BDD!210:619,31,0)</f>
        <v>BUCARAMANGA</v>
      </c>
      <c r="F210" s="2" t="str">
        <f>VLOOKUP(A210,[1]BDD!A209:CL566,85,0)</f>
        <v>INGENIERA FORESTAL</v>
      </c>
      <c r="G210" s="2" t="s">
        <v>427</v>
      </c>
      <c r="H210" s="1" t="str">
        <f>VLOOKUP(A210,[1]BDD!A209:CL566,8,0)</f>
        <v>PROFESIONAL</v>
      </c>
      <c r="I210" s="2" t="str">
        <f>VLOOKUP(A210,[1]BDD!210:619,44,0)</f>
        <v>GRUPO DE GESTIÓN DEL CONOCIMIENTO E INNOVACIÓN</v>
      </c>
      <c r="J210" s="2" t="str">
        <f>VLOOKUP(A210,[1]BDD!209:620,84,0)</f>
        <v>N/A@parquesnacionales.gov.co</v>
      </c>
      <c r="K210" s="2">
        <v>3532400</v>
      </c>
      <c r="L210" s="2" t="s">
        <v>16</v>
      </c>
      <c r="M210" s="2" t="str">
        <f>VLOOKUP(A210,[1]BDD!210:619,7,0)</f>
        <v>Prestación de servicios profesionales para apoyar en la estructuración de los datos del monitoreo de coberturas de la tierra, generados a partir de interpretación de sensoramiento remoto, aplicando los criterios de gestión del conocimiento.</v>
      </c>
      <c r="N210" s="3">
        <f>VLOOKUP(A210,[1]BDD!210:619,21,0)</f>
        <v>43180409</v>
      </c>
      <c r="O210" s="4">
        <f>VLOOKUP(A210,[1]BDD!210:619,60,0)</f>
        <v>45014</v>
      </c>
      <c r="P210" s="5">
        <f>VLOOKUP(A210,[1]BDD!210:619,61,0)</f>
        <v>45290</v>
      </c>
    </row>
    <row r="211" spans="1:16" ht="12.75" x14ac:dyDescent="0.2">
      <c r="A211" s="2" t="s">
        <v>428</v>
      </c>
      <c r="B211" s="1" t="str">
        <f>VLOOKUP(A211,[1]BDD!211:620,5,0)</f>
        <v>JOHANNA ESPERANZA ROMERO MURCIA</v>
      </c>
      <c r="C211" s="2" t="s">
        <v>14</v>
      </c>
      <c r="D211" s="2" t="str">
        <f>VLOOKUP(A211,[1]BDD!211:620,30,0)</f>
        <v>TOLIMA</v>
      </c>
      <c r="E211" s="2" t="str">
        <f>VLOOKUP(A211,[1]BDD!211:620,31,0)</f>
        <v>IBAGUÉ</v>
      </c>
      <c r="F211" s="2" t="str">
        <f>VLOOKUP(A211,[1]BDD!A210:CL567,85,0)</f>
        <v>BIOLOGA</v>
      </c>
      <c r="G211" s="2" t="s">
        <v>429</v>
      </c>
      <c r="H211" s="1" t="str">
        <f>VLOOKUP(A211,[1]BDD!A210:CL567,8,0)</f>
        <v>PROFESIONAL</v>
      </c>
      <c r="I211" s="2" t="str">
        <f>VLOOKUP(A211,[1]BDD!211:620,44,0)</f>
        <v>GRUPO DE PLANEACIÓN Y MANEJO</v>
      </c>
      <c r="J211" s="2" t="str">
        <f>VLOOKUP(A211,[1]BDD!210:621,84,0)</f>
        <v>N/A@parquesnacionales.gov.co</v>
      </c>
      <c r="K211" s="2">
        <v>3532400</v>
      </c>
      <c r="L211" s="2" t="s">
        <v>16</v>
      </c>
      <c r="M211" s="2" t="str">
        <f>VLOOKUP(A211,[1]BDD!211:620,7,0)</f>
        <v>Prestación de servicios profesionales para orientar el manejo de los viveros, la sistematización y planes de propagación de material vegetal en las áreas protegidas administradas por Parques Nacionales Naturales de Colombia.</v>
      </c>
      <c r="N211" s="3">
        <f>VLOOKUP(A211,[1]BDD!211:620,21,0)</f>
        <v>58020696</v>
      </c>
      <c r="O211" s="4">
        <f>VLOOKUP(A211,[1]BDD!211:620,60,0)</f>
        <v>45019</v>
      </c>
      <c r="P211" s="5">
        <f>VLOOKUP(A211,[1]BDD!211:620,61,0)</f>
        <v>45290</v>
      </c>
    </row>
    <row r="212" spans="1:16" ht="12.75" x14ac:dyDescent="0.2">
      <c r="A212" s="2" t="s">
        <v>430</v>
      </c>
      <c r="B212" s="1" t="str">
        <f>VLOOKUP(A212,[1]BDD!212:621,5,0)</f>
        <v>EDGAR CAMILO PIRAJAN PRIETO</v>
      </c>
      <c r="C212" s="2" t="s">
        <v>14</v>
      </c>
      <c r="D212" s="2" t="str">
        <f>VLOOKUP(A212,[1]BDD!212:621,30,0)</f>
        <v>CUNDINAMARCA</v>
      </c>
      <c r="E212" s="2" t="str">
        <f>VLOOKUP(A212,[1]BDD!212:621,31,0)</f>
        <v>BOGOTÁ</v>
      </c>
      <c r="F212" s="2" t="str">
        <f>VLOOKUP(A212,[1]BDD!A211:CL568,85,0)</f>
        <v>MEDICO VETERINARIO</v>
      </c>
      <c r="G212" s="2" t="s">
        <v>431</v>
      </c>
      <c r="H212" s="1" t="str">
        <f>VLOOKUP(A212,[1]BDD!A211:CL568,8,0)</f>
        <v>PROFESIONAL</v>
      </c>
      <c r="I212" s="2" t="str">
        <f>VLOOKUP(A212,[1]BDD!212:621,44,0)</f>
        <v>GRUPO DE PLANEACIÓN Y MANEJO</v>
      </c>
      <c r="J212" s="2" t="str">
        <f>VLOOKUP(A212,[1]BDD!211:622,84,0)</f>
        <v>N/A@parquesnacionales.gov.co</v>
      </c>
      <c r="K212" s="2">
        <v>3532400</v>
      </c>
      <c r="L212" s="2" t="s">
        <v>16</v>
      </c>
      <c r="M212" s="2" t="str">
        <f>VLOOKUP(A212,[1]BDD!212:621,7,0)</f>
        <v>Prestación de servicios profesionales para la consolidación de líneas base de los VOC, interacciones de la biodiversidad con la gente y gestión de la investigación en biodiversidad en las áreas administradas por Parques Nacionales Naturales de Colombia.</v>
      </c>
      <c r="N212" s="3">
        <f>VLOOKUP(A212,[1]BDD!212:621,21,0)</f>
        <v>38969118</v>
      </c>
      <c r="O212" s="4">
        <f>VLOOKUP(A212,[1]BDD!212:621,60,0)</f>
        <v>45020</v>
      </c>
      <c r="P212" s="5">
        <f>VLOOKUP(A212,[1]BDD!212:621,61,0)</f>
        <v>45290</v>
      </c>
    </row>
    <row r="213" spans="1:16" ht="12.75" x14ac:dyDescent="0.2">
      <c r="A213" s="2" t="s">
        <v>432</v>
      </c>
      <c r="B213" s="1" t="str">
        <f>VLOOKUP(A213,[1]BDD!213:622,5,0)</f>
        <v>NORMA CAROLINA ESPEJO DELGADO</v>
      </c>
      <c r="C213" s="2" t="s">
        <v>14</v>
      </c>
      <c r="D213" s="2" t="str">
        <f>VLOOKUP(A213,[1]BDD!213:622,30,0)</f>
        <v>CUNDINAMARCA</v>
      </c>
      <c r="E213" s="2" t="str">
        <f>VLOOKUP(A213,[1]BDD!213:622,31,0)</f>
        <v>BOGOTÁ</v>
      </c>
      <c r="F213" s="2" t="str">
        <f>VLOOKUP(A213,[1]BDD!A212:CL569,85,0)</f>
        <v>INGENIERA FORESTAL</v>
      </c>
      <c r="G213" s="2" t="s">
        <v>325</v>
      </c>
      <c r="H213" s="1" t="str">
        <f>VLOOKUP(A213,[1]BDD!A212:CL569,8,0)</f>
        <v>PROFESIONAL</v>
      </c>
      <c r="I213" s="2" t="str">
        <f>VLOOKUP(A213,[1]BDD!213:622,44,0)</f>
        <v>GRUPO DE GESTIÓN DEL CONOCIMIENTO E INNOVACIÓN</v>
      </c>
      <c r="J213" s="2" t="str">
        <f>VLOOKUP(A213,[1]BDD!212:623,84,0)</f>
        <v>N/A@parquesnacionales.gov.co</v>
      </c>
      <c r="K213" s="2">
        <v>3532400</v>
      </c>
      <c r="L213" s="2" t="s">
        <v>16</v>
      </c>
      <c r="M213" s="2" t="str">
        <f>VLOOKUP(A213,[1]BDD!213:622,7,0)</f>
        <v>Prestación de servicios profesionales para realizar el análisis, gestión y actualización de la información espacial de la temática de restauración ecológica en las áreas protegidas administradas por Parques Nacionales Naturales de Colombia, aplicando los criterios de gestión del conocimiento</v>
      </c>
      <c r="N213" s="3">
        <f>VLOOKUP(A213,[1]BDD!213:622,21,0)</f>
        <v>58020696</v>
      </c>
      <c r="O213" s="4">
        <f>VLOOKUP(A213,[1]BDD!213:622,60,0)</f>
        <v>45020</v>
      </c>
      <c r="P213" s="5">
        <f>VLOOKUP(A213,[1]BDD!213:622,61,0)</f>
        <v>45290</v>
      </c>
    </row>
    <row r="214" spans="1:16" ht="12.75" x14ac:dyDescent="0.2">
      <c r="A214" s="2" t="s">
        <v>433</v>
      </c>
      <c r="B214" s="1" t="str">
        <f>VLOOKUP(A214,[1]BDD!214:623,5,0)</f>
        <v>JORGE YOVANI GOMEZ RODRIGUEZ</v>
      </c>
      <c r="C214" s="2" t="s">
        <v>14</v>
      </c>
      <c r="D214" s="2" t="str">
        <f>VLOOKUP(A214,[1]BDD!214:623,30,0)</f>
        <v>CUNDINAMARCA</v>
      </c>
      <c r="E214" s="2" t="str">
        <f>VLOOKUP(A214,[1]BDD!214:623,31,0)</f>
        <v>BOGOTÁ</v>
      </c>
      <c r="F214" s="2" t="str">
        <f>VLOOKUP(A214,[1]BDD!A213:CL570,85,0)</f>
        <v>INGENIERO CATASTRAL Y GEODASTA</v>
      </c>
      <c r="G214" s="2" t="s">
        <v>434</v>
      </c>
      <c r="H214" s="1" t="str">
        <f>VLOOKUP(A214,[1]BDD!A213:CL570,8,0)</f>
        <v>PROFESIONAL</v>
      </c>
      <c r="I214" s="2" t="str">
        <f>VLOOKUP(A214,[1]BDD!214:623,44,0)</f>
        <v>GRUPO DE GESTIÓN E INTEGRACIÓN DEL SINAP</v>
      </c>
      <c r="J214" s="2">
        <f>VLOOKUP(A214,[1]BDD!213:624,84,0)</f>
        <v>0</v>
      </c>
      <c r="K214" s="2">
        <v>3532400</v>
      </c>
      <c r="L214" s="2" t="s">
        <v>16</v>
      </c>
      <c r="M214" s="2" t="str">
        <f>VLOOKUP(A214,[1]BDD!214:623,7,0)</f>
        <v>Prestación de servicios profesionales para la administración en el componente geográfico del Registro Único Nacional de Áreas Protegidas - RUNAP en el marco de las funciones de Parques Nacionales de Colombia.</v>
      </c>
      <c r="N214" s="3">
        <f>VLOOKUP(A214,[1]BDD!214:623,21,0)</f>
        <v>27927872</v>
      </c>
      <c r="O214" s="4">
        <f>VLOOKUP(A214,[1]BDD!214:623,60,0)</f>
        <v>45163</v>
      </c>
      <c r="P214" s="5">
        <f>VLOOKUP(A214,[1]BDD!214:623,61,0)</f>
        <v>45290</v>
      </c>
    </row>
    <row r="215" spans="1:16" ht="12.75" x14ac:dyDescent="0.2">
      <c r="A215" s="17" t="s">
        <v>435</v>
      </c>
      <c r="B215" s="1" t="str">
        <f>VLOOKUP(A215,[1]BDD!215:624,5,0)</f>
        <v>CAMILO ESTEBAN BENAVIDES ZARATE</v>
      </c>
      <c r="C215" s="2" t="s">
        <v>14</v>
      </c>
      <c r="D215" s="2" t="str">
        <f>VLOOKUP(A215,[1]BDD!215:624,30,0)</f>
        <v>CUNDINAMARCA</v>
      </c>
      <c r="E215" s="2" t="str">
        <f>VLOOKUP(A215,[1]BDD!215:624,31,0)</f>
        <v>BOGOTÁ</v>
      </c>
      <c r="F215" s="2" t="str">
        <f>VLOOKUP(A215,[1]BDD!A214:CL571,85,0)</f>
        <v>INGENIERO CIVIL</v>
      </c>
      <c r="G215" s="2" t="s">
        <v>436</v>
      </c>
      <c r="H215" s="1" t="str">
        <f>VLOOKUP(A215,[1]BDD!A214:CL571,8,0)</f>
        <v>PROFESIONAL</v>
      </c>
      <c r="I215" s="2" t="str">
        <f>VLOOKUP(A215,[1]BDD!215:624,44,0)</f>
        <v>GRUPO DE INFRAESTRUCTURA</v>
      </c>
      <c r="J215" s="2" t="str">
        <f>VLOOKUP(A215,[1]BDD!214:625,84,0)</f>
        <v>N/A@parquesnacionales.gov.co</v>
      </c>
      <c r="K215" s="2">
        <v>3532400</v>
      </c>
      <c r="L215" s="2" t="s">
        <v>16</v>
      </c>
      <c r="M215" s="2" t="str">
        <f>VLOOKUP(A215,[1]BDD!215:624,7,0)</f>
        <v>Prestación de servicios profesionales al Grupo de Infraestructura de la Subdirección Administrativa y Financiera, en la elaboración y verificación de cálculos estructurales para el desarrollo de los proyectos, como fortalecimiento de las estrategias planteadas dentro de la administración de las Áreas Protegidas del sistema de Parques Nacionales Naturales, como fortalecimiento a la normativa vigente.</v>
      </c>
      <c r="N215" s="3">
        <f>VLOOKUP(A215,[1]BDD!215:624,21,0)</f>
        <v>57587705</v>
      </c>
      <c r="O215" s="4">
        <f>VLOOKUP(A215,[1]BDD!215:624,60,0)</f>
        <v>45021</v>
      </c>
      <c r="P215" s="5">
        <f>VLOOKUP(A215,[1]BDD!215:624,61,0)</f>
        <v>45290</v>
      </c>
    </row>
    <row r="216" spans="1:16" ht="12.75" x14ac:dyDescent="0.2">
      <c r="A216" s="17" t="s">
        <v>437</v>
      </c>
      <c r="B216" s="1" t="str">
        <f>VLOOKUP(A216,[1]BDD!217:625,5,0)</f>
        <v>NICOLAS SAENZ ROJAS</v>
      </c>
      <c r="C216" s="2" t="s">
        <v>14</v>
      </c>
      <c r="D216" s="2" t="str">
        <f>VLOOKUP(A216,[1]BDD!217:625,30,0)</f>
        <v>CUNDINAMARCA</v>
      </c>
      <c r="E216" s="2" t="str">
        <f>VLOOKUP(A216,[1]BDD!217:625,31,0)</f>
        <v>BOGOTÁ</v>
      </c>
      <c r="F216" s="2" t="str">
        <f>VLOOKUP(A216,[1]BDD!A215:CL572,85,0)</f>
        <v>INGENIERO FORESTAL</v>
      </c>
      <c r="G216" s="2" t="s">
        <v>438</v>
      </c>
      <c r="H216" s="1" t="str">
        <f>VLOOKUP(A216,[1]BDD!A215:CL572,8,0)</f>
        <v>PROFESIONAL</v>
      </c>
      <c r="I216" s="2" t="str">
        <f>VLOOKUP(A216,[1]BDD!217:625,44,0)</f>
        <v>GRUPO DE GESTIÓN DEL CONOCIMIENTO E INNOVACIÓN</v>
      </c>
      <c r="J216" s="2" t="str">
        <f>VLOOKUP(A216,[1]BDD!215:626,84,0)</f>
        <v>sinap.ggci@parquesnacionales.gov.co</v>
      </c>
      <c r="K216" s="2">
        <v>3532400</v>
      </c>
      <c r="L216" s="2" t="s">
        <v>16</v>
      </c>
      <c r="M216" s="2" t="str">
        <f>VLOOKUP(A216,[1]BDD!217:625,7,0)</f>
        <v>Prestación de servicios profesionales para gestionar el conocimiento en el marco de la implementación de la Política pública CONPES 4050 en la línea estratégica 11.</v>
      </c>
      <c r="N216" s="3">
        <f>VLOOKUP(A216,[1]BDD!217:625,21,0)</f>
        <v>52507418</v>
      </c>
      <c r="O216" s="4">
        <f>VLOOKUP(A216,[1]BDD!217:625,60,0)</f>
        <v>45026</v>
      </c>
      <c r="P216" s="5">
        <f>VLOOKUP(A216,[1]BDD!217:625,61,0)</f>
        <v>45290</v>
      </c>
    </row>
    <row r="217" spans="1:16" ht="12.75" x14ac:dyDescent="0.2">
      <c r="A217" s="17" t="s">
        <v>439</v>
      </c>
      <c r="B217" s="1" t="str">
        <f>VLOOKUP(A217,[1]BDD!218:626,5,0)</f>
        <v>CLARA PAOLA CARDENAS SOLANO</v>
      </c>
      <c r="C217" s="2" t="s">
        <v>14</v>
      </c>
      <c r="D217" s="2" t="str">
        <f>VLOOKUP(A217,[1]BDD!218:626,30,0)</f>
        <v>CUNDINAMARCA</v>
      </c>
      <c r="E217" s="2" t="str">
        <f>VLOOKUP(A217,[1]BDD!218:626,31,0)</f>
        <v>BOGOTÁ</v>
      </c>
      <c r="F217" s="2" t="str">
        <f>VLOOKUP(A217,[1]BDD!A216:CL573,85,0)</f>
        <v>POLITOLOGA</v>
      </c>
      <c r="G217" s="2" t="s">
        <v>421</v>
      </c>
      <c r="H217" s="1" t="str">
        <f>VLOOKUP(A217,[1]BDD!A216:CL573,8,0)</f>
        <v>PROFESIONAL</v>
      </c>
      <c r="I217" s="2" t="str">
        <f>VLOOKUP(A217,[1]BDD!218:626,44,0)</f>
        <v xml:space="preserve">OFICINA ASESORA DE PLANEACIÓN </v>
      </c>
      <c r="J217" s="2" t="str">
        <f>VLOOKUP(A217,[1]BDD!216:627,84,0)</f>
        <v>clara.cardenas@parquesnacionales.gov.co</v>
      </c>
      <c r="K217" s="2">
        <v>3532400</v>
      </c>
      <c r="L217" s="2" t="s">
        <v>16</v>
      </c>
      <c r="M217" s="2" t="str">
        <f>VLOOKUP(A217,[1]BDD!218:626,7,0)</f>
        <v>Prestar servicios profesionales para la implementación de los requisitos asociados a las políticas de gestión y desempeño institucional del Modelo Integrado de Planeación y Gestión MIPG acorde con las prioridades estratégicas definidas en el Plan Nacional de Desarrollo 2022-2026 y la articulación con el Sistema de Gestión Integrado de Parques Nacionales Naturales de Colombia.</v>
      </c>
      <c r="N217" s="3">
        <f>VLOOKUP(A217,[1]BDD!218:626,21,0)</f>
        <v>50677667</v>
      </c>
      <c r="O217" s="4">
        <f>VLOOKUP(A217,[1]BDD!218:626,60,0)</f>
        <v>45028</v>
      </c>
      <c r="P217" s="5">
        <f>VLOOKUP(A217,[1]BDD!218:626,61,0)</f>
        <v>45290</v>
      </c>
    </row>
    <row r="218" spans="1:16" ht="12.75" x14ac:dyDescent="0.2">
      <c r="A218" s="17" t="s">
        <v>440</v>
      </c>
      <c r="B218" s="1" t="str">
        <f>VLOOKUP(A218,[1]BDD!219:627,5,0)</f>
        <v>MARCIA JOHANA VARGAS PEÑA</v>
      </c>
      <c r="C218" s="2" t="s">
        <v>14</v>
      </c>
      <c r="D218" s="2" t="str">
        <f>VLOOKUP(A218,[1]BDD!219:627,30,0)</f>
        <v>HUILA</v>
      </c>
      <c r="E218" s="2" t="str">
        <f>VLOOKUP(A218,[1]BDD!219:627,31,0)</f>
        <v>SALADOBLANCO</v>
      </c>
      <c r="F218" s="2" t="str">
        <f>VLOOKUP(A218,[1]BDD!A217:CL574,85,0)</f>
        <v>GEOGRAFA</v>
      </c>
      <c r="G218" s="2" t="s">
        <v>441</v>
      </c>
      <c r="H218" s="1" t="str">
        <f>VLOOKUP(A218,[1]BDD!A217:CL574,8,0)</f>
        <v>PROFESIONAL</v>
      </c>
      <c r="I218" s="2" t="str">
        <f>VLOOKUP(A218,[1]BDD!219:627,44,0)</f>
        <v>OFICINA GESTION DEL RIESGO</v>
      </c>
      <c r="J218" s="2" t="str">
        <f>VLOOKUP(A218,[1]BDD!217:628,84,0)</f>
        <v>N/A@parquesnacionales.gov.co</v>
      </c>
      <c r="K218" s="2">
        <v>3532400</v>
      </c>
      <c r="L218" s="2" t="s">
        <v>16</v>
      </c>
      <c r="M218" s="2" t="str">
        <f>VLOOKUP(A218,[1]BDD!219:627,7,0)</f>
        <v>Prestar los servicios profesionales en la Oficina de Gestión del Riesgo en el análisis espacial de información de deforestación, cultivos ilícitos, minería, minas antipersonas e incendios forestales y riesgo público en áreas protegidas administradas por Parques Nacionales Naturales de Colombia a partir de información oficial existente.</v>
      </c>
      <c r="N218" s="3">
        <f>VLOOKUP(A218,[1]BDD!219:627,21,0)</f>
        <v>24400000</v>
      </c>
      <c r="O218" s="4">
        <f>VLOOKUP(A218,[1]BDD!219:627,60,0)</f>
        <v>45028</v>
      </c>
      <c r="P218" s="5">
        <f>VLOOKUP(A218,[1]BDD!219:627,61,0)</f>
        <v>45149</v>
      </c>
    </row>
    <row r="219" spans="1:16" ht="12.75" x14ac:dyDescent="0.2">
      <c r="A219" s="17" t="s">
        <v>442</v>
      </c>
      <c r="B219" s="1" t="str">
        <f>VLOOKUP(A219,[1]BDD!220:628,5,0)</f>
        <v>CARLOS FREDY REY CAMACHO</v>
      </c>
      <c r="C219" s="2" t="s">
        <v>14</v>
      </c>
      <c r="D219" s="2" t="str">
        <f>VLOOKUP(A219,[1]BDD!220:628,30,0)</f>
        <v>CUNDINAMARCA</v>
      </c>
      <c r="E219" s="2" t="str">
        <f>VLOOKUP(A219,[1]BDD!220:628,31,0)</f>
        <v>GUADUAS</v>
      </c>
      <c r="F219" s="2" t="str">
        <f>VLOOKUP(A219,[1]BDD!A218:CL575,85,0)</f>
        <v>INGENIERO DE SISTEMAS</v>
      </c>
      <c r="G219" s="2" t="s">
        <v>443</v>
      </c>
      <c r="H219" s="1" t="str">
        <f>VLOOKUP(A219,[1]BDD!A218:CL575,8,0)</f>
        <v>PROFESIONAL</v>
      </c>
      <c r="I219" s="2" t="str">
        <f>VLOOKUP(A219,[1]BDD!220:628,44,0)</f>
        <v>GRUPO DE CONTROL INTERNO</v>
      </c>
      <c r="J219" s="2" t="str">
        <f>VLOOKUP(A219,[1]BDD!218:629,84,0)</f>
        <v>carlos.rey@parquesnacionales.gov.co</v>
      </c>
      <c r="K219" s="2">
        <v>3532400</v>
      </c>
      <c r="L219" s="2" t="s">
        <v>16</v>
      </c>
      <c r="M219" s="2" t="str">
        <f>VLOOKUP(A219,[1]BDD!220:628,7,0)</f>
        <v>Prestar servicios profesionales especializados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de MIPG, enfoque en Sistemas, Tecnologías de la Información y Seguridad Informática, y demás obligaciones asignadas por la Coordinadora</v>
      </c>
      <c r="N219" s="3">
        <f>VLOOKUP(A219,[1]BDD!220:628,21,0)</f>
        <v>56550000</v>
      </c>
      <c r="O219" s="4">
        <f>VLOOKUP(A219,[1]BDD!220:628,60,0)</f>
        <v>45030</v>
      </c>
      <c r="P219" s="5">
        <f>VLOOKUP(A219,[1]BDD!220:628,61,0)</f>
        <v>45290</v>
      </c>
    </row>
    <row r="220" spans="1:16" ht="12.75" x14ac:dyDescent="0.2">
      <c r="A220" s="2" t="s">
        <v>444</v>
      </c>
      <c r="B220" s="1" t="str">
        <f>VLOOKUP(A220,[1]BDD!221:629,5,0)</f>
        <v>LEONEL IVAN PORRAS LARROTTA</v>
      </c>
      <c r="C220" s="2" t="s">
        <v>14</v>
      </c>
      <c r="D220" s="2" t="str">
        <f>VLOOKUP(A220,[1]BDD!221:629,30,0)</f>
        <v>SANTANDER</v>
      </c>
      <c r="E220" s="2" t="str">
        <f>VLOOKUP(A220,[1]BDD!221:629,31,0)</f>
        <v>CHARALA</v>
      </c>
      <c r="F220" s="2" t="str">
        <f>VLOOKUP(A220,[1]BDD!A219:CL576,85,0)</f>
        <v>GEOLOGO</v>
      </c>
      <c r="G220" s="2" t="s">
        <v>445</v>
      </c>
      <c r="H220" s="1" t="str">
        <f>VLOOKUP(A220,[1]BDD!A219:CL576,8,0)</f>
        <v>PROFESIONAL</v>
      </c>
      <c r="I220" s="2" t="str">
        <f>VLOOKUP(A220,[1]BDD!221:629,44,0)</f>
        <v>OFICINA GESTION DEL RIESGO</v>
      </c>
      <c r="J220" s="2" t="str">
        <f>VLOOKUP(A220,[1]BDD!219:630,84,0)</f>
        <v>leonel.porras@parquesnacionales.gov.co</v>
      </c>
      <c r="K220" s="2">
        <v>3532400</v>
      </c>
      <c r="L220" s="2" t="s">
        <v>16</v>
      </c>
      <c r="M220" s="2" t="str">
        <f>VLOOKUP(A220,[1]BDD!221:629,7,0)</f>
        <v>Prestar los servicios profesionales en la Oficina de Gestión del Riesgo para la revisión y asistencia técnica de los planes de emergencias y contingencias por desastres naturales y socionaturales de las áreas protegidas administradas por PNNC adscritas a las DTS Andes Occidentales y Pacífico en su formulación actualización e implementación así como la preparación y revisión técnica de otros institucionales que requieran el análisis para la gestión del riesgo de desastres naturales y socionatural</v>
      </c>
      <c r="N220" s="3">
        <f>VLOOKUP(A220,[1]BDD!221:629,21,0)</f>
        <v>24400000</v>
      </c>
      <c r="O220" s="4">
        <f>VLOOKUP(A220,[1]BDD!221:629,60,0)</f>
        <v>45033</v>
      </c>
      <c r="P220" s="4">
        <f>VLOOKUP(A220,[1]BDD!221:629,61,0)</f>
        <v>45154</v>
      </c>
    </row>
    <row r="221" spans="1:16" ht="12.75" x14ac:dyDescent="0.2">
      <c r="A221" s="2" t="s">
        <v>446</v>
      </c>
      <c r="B221" s="1" t="str">
        <f>VLOOKUP(A221,[1]BDD!222:630,5,0)</f>
        <v>PAULA ANDREA ARCINIEGAS VALERO</v>
      </c>
      <c r="C221" s="2" t="s">
        <v>14</v>
      </c>
      <c r="D221" s="2" t="str">
        <f>VLOOKUP(A221,[1]BDD!222:630,30,0)</f>
        <v>CUNDINAMARCA</v>
      </c>
      <c r="E221" s="2" t="str">
        <f>VLOOKUP(A221,[1]BDD!222:630,31,0)</f>
        <v>BOGOTÁ</v>
      </c>
      <c r="F221" s="2" t="str">
        <f>VLOOKUP(A221,[1]BDD!A220:CL577,85,0)</f>
        <v>INGENIERA AMBIENTAL</v>
      </c>
      <c r="G221" s="2" t="s">
        <v>447</v>
      </c>
      <c r="H221" s="1" t="str">
        <f>VLOOKUP(A221,[1]BDD!A220:CL577,8,0)</f>
        <v>PROFESIONAL</v>
      </c>
      <c r="I221" s="2" t="str">
        <f>VLOOKUP(A221,[1]BDD!222:630,44,0)</f>
        <v>GRUPO DE CONTROL INTERNO</v>
      </c>
      <c r="J221" s="2" t="str">
        <f>VLOOKUP(A221,[1]BDD!220:631,84,0)</f>
        <v>paula.arcienegas@parquesnacionales.gov.co</v>
      </c>
      <c r="K221" s="2">
        <v>3532400</v>
      </c>
      <c r="L221" s="2" t="s">
        <v>16</v>
      </c>
      <c r="M221" s="2" t="str">
        <f>VLOOKUP(A221,[1]BDD!222:630,7,0)</f>
        <v>Prestar servicios profesionales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en MIPG, enfoque misional - ambiental, y demás obligaciones asignadas por la Coordinadora del Grupo de Control Interno.</v>
      </c>
      <c r="N221" s="3">
        <f>VLOOKUP(A221,[1]BDD!222:630,21,0)</f>
        <v>34666667</v>
      </c>
      <c r="O221" s="4">
        <f>VLOOKUP(A221,[1]BDD!222:630,60,0)</f>
        <v>45030</v>
      </c>
      <c r="P221" s="4">
        <f>VLOOKUP(A221,[1]BDD!222:630,61,0)</f>
        <v>45290</v>
      </c>
    </row>
    <row r="222" spans="1:16" ht="12.75" x14ac:dyDescent="0.2">
      <c r="A222" s="2" t="s">
        <v>448</v>
      </c>
      <c r="B222" s="1" t="str">
        <f>VLOOKUP(A222,[1]BDD!223:631,5,0)</f>
        <v>LUIS ALEJANDRO CAMPOS MORA</v>
      </c>
      <c r="C222" s="2" t="s">
        <v>14</v>
      </c>
      <c r="D222" s="2" t="str">
        <f>VLOOKUP(A222,[1]BDD!223:631,30,0)</f>
        <v>CUNDINAMARCA</v>
      </c>
      <c r="E222" s="2" t="str">
        <f>VLOOKUP(A222,[1]BDD!223:631,31,0)</f>
        <v>SOACHA</v>
      </c>
      <c r="F222" s="2" t="str">
        <f>VLOOKUP(A222,[1]BDD!A221:CL578,85,0)</f>
        <v>SOCIOLOGO</v>
      </c>
      <c r="G222" s="2" t="s">
        <v>449</v>
      </c>
      <c r="H222" s="1" t="str">
        <f>VLOOKUP(A222,[1]BDD!A221:CL578,8,0)</f>
        <v>PROFESIONAL</v>
      </c>
      <c r="I222" s="2" t="str">
        <f>VLOOKUP(A222,[1]BDD!223:631,44,0)</f>
        <v>OFICINA GESTION DEL RIESGO</v>
      </c>
      <c r="J222" s="2" t="str">
        <f>VLOOKUP(A222,[1]BDD!221:632,84,0)</f>
        <v>luis.campos@parquesnacionales.gov.co</v>
      </c>
      <c r="K222" s="2">
        <v>3532400</v>
      </c>
      <c r="L222" s="2" t="s">
        <v>16</v>
      </c>
      <c r="M222" s="2" t="str">
        <f>VLOOKUP(A222,[1]BDD!223:631,7,0)</f>
        <v>Prestar los servicios profesionales en la Oficina de Gestión del Riesgo para la gestión de riesgo público en el cumplimento de la misión de Parques Nacionales Naturales de Colombia en áreas protegidas adscritas a las direcciones territoriales Andes Occidentales y Pacífico.</v>
      </c>
      <c r="N222" s="3">
        <f>VLOOKUP(A222,[1]BDD!223:631,21,0)</f>
        <v>24400000</v>
      </c>
      <c r="O222" s="4">
        <f>VLOOKUP(A222,[1]BDD!223:631,60,0)</f>
        <v>45033</v>
      </c>
      <c r="P222" s="4">
        <f>VLOOKUP(A222,[1]BDD!223:631,61,0)</f>
        <v>45154</v>
      </c>
    </row>
    <row r="223" spans="1:16" ht="12.75" x14ac:dyDescent="0.2">
      <c r="A223" s="2" t="s">
        <v>450</v>
      </c>
      <c r="B223" s="1" t="str">
        <f>VLOOKUP(A223,[1]BDD!224:632,5,0)</f>
        <v>NESTOR JAVIER RONCANCIO DUQUE</v>
      </c>
      <c r="C223" s="2" t="s">
        <v>14</v>
      </c>
      <c r="D223" s="2" t="str">
        <f>VLOOKUP(A223,[1]BDD!224:632,30,0)</f>
        <v>CALDAS</v>
      </c>
      <c r="E223" s="2" t="str">
        <f>VLOOKUP(A223,[1]BDD!224:632,31,0)</f>
        <v>MANIZALES</v>
      </c>
      <c r="F223" s="2" t="str">
        <f>VLOOKUP(A223,[1]BDD!A222:CL579,85,0)</f>
        <v>MEDICO VETERINARIO ZOOTECNISTA</v>
      </c>
      <c r="G223" s="2" t="s">
        <v>451</v>
      </c>
      <c r="H223" s="1" t="str">
        <f>VLOOKUP(A223,[1]BDD!A222:CL579,8,0)</f>
        <v>PROFESIONAL</v>
      </c>
      <c r="I223" s="2" t="str">
        <f>VLOOKUP(A223,[1]BDD!224:632,44,0)</f>
        <v>GRUPO DE PLANEACIÓN Y MANEJO</v>
      </c>
      <c r="J223" s="2" t="str">
        <f>VLOOKUP(A223,[1]BDD!222:633,84,0)</f>
        <v>N/A@parquesnacionales.gov.co</v>
      </c>
      <c r="K223" s="2">
        <v>3532400</v>
      </c>
      <c r="L223" s="2" t="s">
        <v>16</v>
      </c>
      <c r="M223" s="2" t="str">
        <f>VLOOKUP(A223,[1]BDD!224:632,7,0)</f>
        <v>Prestación de servicios profesionales para la implementación de los programas de monitoreo y portafolios de investigación, en el marco de la gestión de convenios y alianzas con aliados estratégicos, así como apoyo en el análisis de información generada por las áreas protegidas.</v>
      </c>
      <c r="N223" s="3">
        <f>VLOOKUP(A223,[1]BDD!224:632,21,0)</f>
        <v>32131405</v>
      </c>
      <c r="O223" s="4">
        <f>VLOOKUP(A223,[1]BDD!224:632,60,0)</f>
        <v>45033</v>
      </c>
      <c r="P223" s="4">
        <f>VLOOKUP(A223,[1]BDD!224:632,61,0)</f>
        <v>45098</v>
      </c>
    </row>
    <row r="224" spans="1:16" ht="12.75" x14ac:dyDescent="0.2">
      <c r="A224" s="2" t="s">
        <v>452</v>
      </c>
      <c r="B224" s="1" t="str">
        <f>VLOOKUP(A224,[1]BDD!225:633,5,0)</f>
        <v>SANDRA BIVIANA CARDONA OSPINA</v>
      </c>
      <c r="C224" s="2" t="s">
        <v>14</v>
      </c>
      <c r="D224" s="2" t="str">
        <f>VLOOKUP(A224,[1]BDD!225:633,30,0)</f>
        <v>CALDAS</v>
      </c>
      <c r="E224" s="2" t="str">
        <f>VLOOKUP(A224,[1]BDD!225:633,31,0)</f>
        <v>MANIZALES</v>
      </c>
      <c r="F224" s="2" t="str">
        <f>VLOOKUP(A224,[1]BDD!A223:CL580,85,0)</f>
        <v>ADMNISTRADORA DE EMPRESAS</v>
      </c>
      <c r="G224" s="2" t="s">
        <v>453</v>
      </c>
      <c r="H224" s="1" t="str">
        <f>VLOOKUP(A224,[1]BDD!A223:CL580,8,0)</f>
        <v>PROFESIONAL</v>
      </c>
      <c r="I224" s="2" t="str">
        <f>VLOOKUP(A224,[1]BDD!225:633,44,0)</f>
        <v>GRUPO DE PLANEACIÓN Y MANEJO</v>
      </c>
      <c r="J224" s="2" t="str">
        <f>VLOOKUP(A224,[1]BDD!223:634,84,0)</f>
        <v>sandra.cardona@parquesnacionales.gov.co</v>
      </c>
      <c r="K224" s="2">
        <v>3532400</v>
      </c>
      <c r="L224" s="2" t="s">
        <v>16</v>
      </c>
      <c r="M224" s="2" t="str">
        <f>VLOOKUP(A224,[1]BDD!225:633,7,0)</f>
        <v>Prestación de servicios profesionales para apoyar la formulación y/o actualización de los instrumentos de planeación de las áreas protegidas en Parques Nacionales Naturales de Colombia.</v>
      </c>
      <c r="N224" s="3">
        <f>VLOOKUP(A224,[1]BDD!225:633,21,0)</f>
        <v>35266176</v>
      </c>
      <c r="O224" s="4">
        <f>VLOOKUP(A224,[1]BDD!225:633,60,0)</f>
        <v>45036</v>
      </c>
      <c r="P224" s="4">
        <f>VLOOKUP(A224,[1]BDD!225:633,61,0)</f>
        <v>45290</v>
      </c>
    </row>
    <row r="225" spans="1:16" ht="12.75" x14ac:dyDescent="0.2">
      <c r="A225" s="2" t="s">
        <v>454</v>
      </c>
      <c r="B225" s="1" t="str">
        <f>VLOOKUP(A225,[1]BDD!226:634,5,0)</f>
        <v>HECTOR EDUARDO PINZÓN LOPEZ</v>
      </c>
      <c r="C225" s="2" t="s">
        <v>14</v>
      </c>
      <c r="D225" s="2" t="str">
        <f>VLOOKUP(A225,[1]BDD!226:634,30,0)</f>
        <v>CUNDINAMARCA</v>
      </c>
      <c r="E225" s="2" t="str">
        <f>VLOOKUP(A225,[1]BDD!226:634,31,0)</f>
        <v>BOGOTÁ</v>
      </c>
      <c r="F225" s="2" t="str">
        <f>VLOOKUP(A225,[1]BDD!A224:CL581,85,0)</f>
        <v>INGENIERO INDUSTRIAL</v>
      </c>
      <c r="G225" s="2" t="s">
        <v>455</v>
      </c>
      <c r="H225" s="1" t="str">
        <f>VLOOKUP(A225,[1]BDD!A224:CL581,8,0)</f>
        <v>PROFESIONAL</v>
      </c>
      <c r="I225" s="2" t="str">
        <f>VLOOKUP(A225,[1]BDD!226:634,44,0)</f>
        <v>SUBDIRECCIÓN DE SOSTENIBILIDAD Y NEGOCIOS AMBIENTALES</v>
      </c>
      <c r="J225" s="2" t="str">
        <f>VLOOKUP(A225,[1]BDD!224:635,84,0)</f>
        <v>hector.pinzon@parquesnacionales.gov.co</v>
      </c>
      <c r="K225" s="2">
        <v>3532400</v>
      </c>
      <c r="L225" s="2" t="s">
        <v>16</v>
      </c>
      <c r="M225" s="2" t="str">
        <f>VLOOKUP(A225,[1]BDD!226:634,7,0)</f>
        <v>Prestar los servicios profesionales a la Subdirección de Sostenibilidad y Negocios Ambientales para apoyar la implementación, seguimiento y mejora del modelo integrado de planeación y gestión, acorde con las prioridades institucionales y lineamientos vigentes.</v>
      </c>
      <c r="N225" s="3">
        <f>VLOOKUP(A225,[1]BDD!226:634,21,0)</f>
        <v>77942461</v>
      </c>
      <c r="O225" s="4">
        <f>VLOOKUP(A225,[1]BDD!226:634,60,0)</f>
        <v>45036</v>
      </c>
      <c r="P225" s="4">
        <f>VLOOKUP(A225,[1]BDD!226:634,61,0)</f>
        <v>45290</v>
      </c>
    </row>
    <row r="226" spans="1:16" ht="12.75" x14ac:dyDescent="0.2">
      <c r="A226" s="2" t="s">
        <v>456</v>
      </c>
      <c r="B226" s="1" t="str">
        <f>VLOOKUP(A226,[1]BDD!227:635,5,0)</f>
        <v>MONICA MARIA RODRIGUEZ ARIAS</v>
      </c>
      <c r="C226" s="2" t="s">
        <v>14</v>
      </c>
      <c r="D226" s="2" t="str">
        <f>VLOOKUP(A226,[1]BDD!227:635,30,0)</f>
        <v>CUNDINAMARCA</v>
      </c>
      <c r="E226" s="2" t="str">
        <f>VLOOKUP(A226,[1]BDD!227:635,31,0)</f>
        <v>GUASCA</v>
      </c>
      <c r="F226" s="2" t="str">
        <f>VLOOKUP(A226,[1]BDD!A225:CL582,85,0)</f>
        <v>ABOGADA</v>
      </c>
      <c r="G226" s="2" t="s">
        <v>457</v>
      </c>
      <c r="H226" s="1" t="str">
        <f>VLOOKUP(A226,[1]BDD!A225:CL582,8,0)</f>
        <v>PROFESIONAL</v>
      </c>
      <c r="I226" s="2" t="str">
        <f>VLOOKUP(A226,[1]BDD!227:635,44,0)</f>
        <v>GRUPO DE PLANEACIÓN Y MANEJO</v>
      </c>
      <c r="J226" s="2" t="str">
        <f>VLOOKUP(A226,[1]BDD!225:636,84,0)</f>
        <v>coordinacion.heco@parquesnacionales.gov.co</v>
      </c>
      <c r="K226" s="2">
        <v>3532400</v>
      </c>
      <c r="L226" s="2" t="s">
        <v>16</v>
      </c>
      <c r="M226" s="2" t="str">
        <f>VLOOKUP(A226,[1]BDD!227:635,7,0)</f>
        <v>Prestación de servicios profesionales para realizar orientación jurídica, administrativa y financiera en los procesos de acuerdos derivados del relacionamiento para la implementación de acciones de prevención de afectaciones la las áreas protegidas y conformación de corredores de conservación en el marco del programa de HECO, así como en el seguimiento a las agendas de relacionamiento con las entidades del sector agropecuario.</v>
      </c>
      <c r="N226" s="3">
        <f>VLOOKUP(A226,[1]BDD!227:635,21,0)</f>
        <v>64462292</v>
      </c>
      <c r="O226" s="4">
        <f>VLOOKUP(A226,[1]BDD!227:635,60,0)</f>
        <v>45037</v>
      </c>
      <c r="P226" s="4">
        <f>VLOOKUP(A226,[1]BDD!227:635,61,0)</f>
        <v>45290</v>
      </c>
    </row>
    <row r="227" spans="1:16" ht="12.75" x14ac:dyDescent="0.2">
      <c r="A227" s="2" t="s">
        <v>458</v>
      </c>
      <c r="B227" s="1" t="str">
        <f>VLOOKUP(A227,[1]BDD!228:636,5,0)</f>
        <v>JAIRO ARNOY ROJAS MORALES</v>
      </c>
      <c r="C227" s="2" t="s">
        <v>14</v>
      </c>
      <c r="D227" s="2" t="str">
        <f>VLOOKUP(A227,[1]BDD!228:636,30,0)</f>
        <v>CUNDINAMARCA</v>
      </c>
      <c r="E227" s="2" t="str">
        <f>VLOOKUP(A227,[1]BDD!228:636,31,0)</f>
        <v>BOGOTÁ</v>
      </c>
      <c r="F227" s="2" t="str">
        <f>VLOOKUP(A227,[1]BDD!A226:CL583,85,0)</f>
        <v>INGENIERO INDUSTRIAL</v>
      </c>
      <c r="G227" s="2" t="s">
        <v>459</v>
      </c>
      <c r="H227" s="1" t="str">
        <f>VLOOKUP(A227,[1]BDD!A226:CL583,8,0)</f>
        <v>PROFESIONAL</v>
      </c>
      <c r="I227" s="2" t="str">
        <f>VLOOKUP(A227,[1]BDD!228:636,44,0)</f>
        <v>OFICINA ASESORA JURIDICA</v>
      </c>
      <c r="J227" s="2" t="str">
        <f>VLOOKUP(A227,[1]BDD!226:637,84,0)</f>
        <v>jairo.rojas@parquesnacionales.gov.co</v>
      </c>
      <c r="K227" s="2">
        <v>3532400</v>
      </c>
      <c r="L227" s="2" t="s">
        <v>16</v>
      </c>
      <c r="M227" s="2" t="str">
        <f>VLOOKUP(A227,[1]BDD!228:636,7,0)</f>
        <v>Prestar los servicios profesionales en la Oficina Asesora Jurídica para apoyar las actividades relacionadas con el Modelo Integrado de Planeación y Gestión, los procesos presupuestales; así como lo correspondiente a los procesos prediales en su componente financiero.</v>
      </c>
      <c r="N227" s="3">
        <f>VLOOKUP(A227,[1]BDD!228:636,21,0)</f>
        <v>48300000</v>
      </c>
      <c r="O227" s="4">
        <f>VLOOKUP(A227,[1]BDD!228:636,60,0)</f>
        <v>45040</v>
      </c>
      <c r="P227" s="4">
        <f>VLOOKUP(A227,[1]BDD!228:636,61,0)</f>
        <v>45290</v>
      </c>
    </row>
    <row r="228" spans="1:16" ht="12.75" x14ac:dyDescent="0.2">
      <c r="A228" s="2" t="s">
        <v>460</v>
      </c>
      <c r="B228" s="1" t="str">
        <f>VLOOKUP(A228,[1]BDD!229:637,5,0)</f>
        <v>WILLIAM FELIPE HUERTAS GARCIA</v>
      </c>
      <c r="C228" s="2" t="s">
        <v>14</v>
      </c>
      <c r="D228" s="2" t="str">
        <f>VLOOKUP(A228,[1]BDD!229:637,30,0)</f>
        <v>CUNDINAMARCA</v>
      </c>
      <c r="E228" s="2" t="str">
        <f>VLOOKUP(A228,[1]BDD!229:637,31,0)</f>
        <v>BOGOTÁ</v>
      </c>
      <c r="F228" s="2" t="str">
        <f>VLOOKUP(A228,[1]BDD!A227:CL584,85,0)</f>
        <v>INGENIERO CATASTRAL Y GEODASTA</v>
      </c>
      <c r="G228" s="2" t="s">
        <v>461</v>
      </c>
      <c r="H228" s="1" t="str">
        <f>VLOOKUP(A228,[1]BDD!A227:CL584,8,0)</f>
        <v>PROFESIONAL</v>
      </c>
      <c r="I228" s="2" t="str">
        <f>VLOOKUP(A228,[1]BDD!229:637,44,0)</f>
        <v>SUBDIRECCIÓN DE SOSTENIBILIDAD Y NEGOCIOS AMBIENTALES</v>
      </c>
      <c r="J228" s="2" t="str">
        <f>VLOOKUP(A228,[1]BDD!227:638,84,0)</f>
        <v>william.huertas@parquesnacionales.gov.co</v>
      </c>
      <c r="K228" s="2">
        <v>3532400</v>
      </c>
      <c r="L228" s="2" t="s">
        <v>16</v>
      </c>
      <c r="M228" s="2" t="str">
        <f>VLOOKUP(A228,[1]BDD!229:637,7,0)</f>
        <v>Prestar servicios profesionales a la Subdirección de Sostenibilidad y Negocios Ambientales para apoyar la organización y sistematización de la información relacionada con Transferencias del Sector Eléctrico a través de herramientas tecnológicas que permitan su gestión y organización.</v>
      </c>
      <c r="N228" s="3">
        <f>VLOOKUP(A228,[1]BDD!229:637,21,0)</f>
        <v>38925397</v>
      </c>
      <c r="O228" s="4">
        <f>VLOOKUP(A228,[1]BDD!229:637,60,0)</f>
        <v>45040</v>
      </c>
      <c r="P228" s="4">
        <f>VLOOKUP(A228,[1]BDD!229:637,61,0)</f>
        <v>45290</v>
      </c>
    </row>
    <row r="229" spans="1:16" ht="12.75" x14ac:dyDescent="0.2">
      <c r="A229" s="18" t="s">
        <v>462</v>
      </c>
      <c r="B229" s="1" t="str">
        <f>VLOOKUP(A229,[1]BDD!230:638,5,0)</f>
        <v>ALVARO FERNANDO RAMIREZ RAMIREZ</v>
      </c>
      <c r="C229" s="2" t="s">
        <v>14</v>
      </c>
      <c r="D229" s="2" t="str">
        <f>VLOOKUP(A229,[1]BDD!230:638,30,0)</f>
        <v>CUNDINAMARCA</v>
      </c>
      <c r="E229" s="2" t="str">
        <f>VLOOKUP(A229,[1]BDD!230:638,31,0)</f>
        <v>BOGOTÁ</v>
      </c>
      <c r="F229" s="2" t="str">
        <f>VLOOKUP(A229,[1]BDD!A228:CL585,85,0)</f>
        <v>INGENIERO DE SISTEMAS</v>
      </c>
      <c r="G229" s="2" t="s">
        <v>463</v>
      </c>
      <c r="H229" s="1" t="str">
        <f>VLOOKUP(A229,[1]BDD!A228:CL585,8,0)</f>
        <v>PROFESIONAL</v>
      </c>
      <c r="I229" s="2" t="str">
        <f>VLOOKUP(A229,[1]BDD!230:638,44,0)</f>
        <v>SUBDIRECCIÓN ADMINISTRATIVA Y FINANCIERA</v>
      </c>
      <c r="J229" s="2" t="str">
        <f>VLOOKUP(A229,[1]BDD!228:639,84,0)</f>
        <v>alvaro.ramirez@parquesnacionales.gov.co</v>
      </c>
      <c r="K229" s="2">
        <v>3532400</v>
      </c>
      <c r="L229" s="2" t="s">
        <v>16</v>
      </c>
      <c r="M229" s="2" t="str">
        <f>VLOOKUP(A229,[1]BDD!230:638,7,0)</f>
        <v>Prestar sus servicios profesionales en la subdirección administrativa y financiera y en el grupo de GTIC para apoyar el desarrollo e implementación del sistema KLIC en parques nacionales naturales de Colombia en virtud del proyecto de fortalecimiento a la capacidad institucional.</v>
      </c>
      <c r="N229" s="3">
        <f>VLOOKUP(A229,[1]BDD!230:638,21,0)</f>
        <v>25100744</v>
      </c>
      <c r="O229" s="4">
        <f>VLOOKUP(A229,[1]BDD!230:638,60,0)</f>
        <v>45043</v>
      </c>
      <c r="P229" s="4">
        <f>VLOOKUP(A229,[1]BDD!230:638,61,0)</f>
        <v>45225</v>
      </c>
    </row>
    <row r="230" spans="1:16" ht="12.75" x14ac:dyDescent="0.2">
      <c r="A230" s="2" t="s">
        <v>464</v>
      </c>
      <c r="B230" s="1" t="str">
        <f>VLOOKUP(A230,[1]BDD!231:639,5,0)</f>
        <v>NATALI SANCHEZ GOMEZ</v>
      </c>
      <c r="C230" s="2" t="s">
        <v>14</v>
      </c>
      <c r="D230" s="2" t="str">
        <f>VLOOKUP(A230,[1]BDD!231:639,30,0)</f>
        <v>CUNDINAMARCA</v>
      </c>
      <c r="E230" s="2" t="str">
        <f>VLOOKUP(A230,[1]BDD!231:639,31,0)</f>
        <v>BOGOTÁ</v>
      </c>
      <c r="F230" s="2" t="str">
        <f>VLOOKUP(A230,[1]BDD!A229:CL586,85,0)</f>
        <v>BIOLOGA</v>
      </c>
      <c r="G230" s="2" t="s">
        <v>465</v>
      </c>
      <c r="H230" s="1" t="str">
        <f>VLOOKUP(A230,[1]BDD!A229:CL586,8,0)</f>
        <v>PROFESIONAL</v>
      </c>
      <c r="I230" s="2" t="str">
        <f>VLOOKUP(A230,[1]BDD!231:639,44,0)</f>
        <v>GRUPO DE PLANEACIÓN Y MANEJO</v>
      </c>
      <c r="J230" s="2" t="str">
        <f>VLOOKUP(A230,[1]BDD!229:640,84,0)</f>
        <v>@parquesnacionales.gov.co</v>
      </c>
      <c r="K230" s="2">
        <v>3532400</v>
      </c>
      <c r="L230" s="2" t="s">
        <v>16</v>
      </c>
      <c r="M230" s="2" t="str">
        <f>VLOOKUP(A230,[1]BDD!231:639,7,0)</f>
        <v>Prestación de servicios profesionales para realizar monitoreo a la restauración ecológica de las áreas protegidas administradas por Parques Nacionales Naturales de Colombia</v>
      </c>
      <c r="N230" s="3">
        <f>VLOOKUP(A230,[1]BDD!231:639,21,0)</f>
        <v>44280407</v>
      </c>
      <c r="O230" s="4">
        <f>VLOOKUP(A230,[1]BDD!231:639,60,0)</f>
        <v>45051</v>
      </c>
      <c r="P230" s="4">
        <f>VLOOKUP(A230,[1]BDD!231:639,61,0)</f>
        <v>45290</v>
      </c>
    </row>
    <row r="231" spans="1:16" ht="12.75" x14ac:dyDescent="0.2">
      <c r="A231" s="2" t="s">
        <v>466</v>
      </c>
      <c r="B231" s="1" t="str">
        <f>VLOOKUP(A231,[1]BDD!232:640,5,0)</f>
        <v>ADRIANA VASQUEZ CERON</v>
      </c>
      <c r="C231" s="2" t="s">
        <v>14</v>
      </c>
      <c r="D231" s="2" t="str">
        <f>VLOOKUP(A231,[1]BDD!232:640,30,0)</f>
        <v>CUNDINAMARCA</v>
      </c>
      <c r="E231" s="2" t="str">
        <f>VLOOKUP(A231,[1]BDD!232:640,31,0)</f>
        <v>BOGOTÁ</v>
      </c>
      <c r="F231" s="2" t="str">
        <f>VLOOKUP(A231,[1]BDD!A230:CL587,85,0)</f>
        <v>PROFESIONAL EN ESTUDIO LITERARIOS</v>
      </c>
      <c r="G231" s="2" t="s">
        <v>467</v>
      </c>
      <c r="H231" s="1" t="str">
        <f>VLOOKUP(A231,[1]BDD!A230:CL587,8,0)</f>
        <v>PROFESIONAL</v>
      </c>
      <c r="I231" s="2" t="str">
        <f>VLOOKUP(A231,[1]BDD!232:640,44,0)</f>
        <v>GRUPO DE COMUNICACIONES</v>
      </c>
      <c r="J231" s="2" t="str">
        <f>VLOOKUP(A231,[1]BDD!230:641,84,0)</f>
        <v>adriana.vasquez@parquesnacionales.gov.co</v>
      </c>
      <c r="K231" s="2">
        <v>3532400</v>
      </c>
      <c r="L231" s="2" t="s">
        <v>16</v>
      </c>
      <c r="M231" s="2" t="str">
        <f>VLOOKUP(A231,[1]BDD!232:640,7,0)</f>
        <v>Prestar servicios profesionales para liderar los procesos de comunicación asesorando en el diseño, implementación y ejecución de la estrategia de comunicación y su articulación con las líneas temáticas de administración y manejo de las Áreas Protegidas con énfasis en procesos de educación el Parques Nacionales Naturales de Colombia</v>
      </c>
      <c r="N231" s="3">
        <f>VLOOKUP(A231,[1]BDD!232:640,21,0)</f>
        <v>99433919</v>
      </c>
      <c r="O231" s="4">
        <f>VLOOKUP(A231,[1]BDD!232:640,60,0)</f>
        <v>45054</v>
      </c>
      <c r="P231" s="4">
        <f>VLOOKUP(A231,[1]BDD!232:640,61,0)</f>
        <v>45290</v>
      </c>
    </row>
    <row r="232" spans="1:16" ht="12.75" x14ac:dyDescent="0.2">
      <c r="A232" s="2" t="s">
        <v>468</v>
      </c>
      <c r="B232" s="1" t="str">
        <f>VLOOKUP(A232,[1]BDD!233:641,5,0)</f>
        <v>LAURA NATALIA PAVA ALFONSO</v>
      </c>
      <c r="C232" s="2" t="s">
        <v>14</v>
      </c>
      <c r="D232" s="2" t="str">
        <f>VLOOKUP(A232,[1]BDD!233:641,30,0)</f>
        <v>BOYACA</v>
      </c>
      <c r="E232" s="2" t="str">
        <f>VLOOKUP(A232,[1]BDD!233:641,31,0)</f>
        <v>SOGAMOSO</v>
      </c>
      <c r="F232" s="2" t="str">
        <f>VLOOKUP(A232,[1]BDD!A231:CL588,85,0)</f>
        <v>GEOLOGA</v>
      </c>
      <c r="G232" s="2" t="s">
        <v>469</v>
      </c>
      <c r="H232" s="1" t="str">
        <f>VLOOKUP(A232,[1]BDD!A231:CL588,8,0)</f>
        <v>PROFESIONAL</v>
      </c>
      <c r="I232" s="2" t="str">
        <f>VLOOKUP(A232,[1]BDD!233:641,44,0)</f>
        <v>OFICINA GESTION DEL RIESGO</v>
      </c>
      <c r="J232" s="2" t="str">
        <f>VLOOKUP(A232,[1]BDD!231:642,84,0)</f>
        <v>laura.pava@parquesnacionales.gov.co</v>
      </c>
      <c r="K232" s="2">
        <v>3532400</v>
      </c>
      <c r="L232" s="2" t="s">
        <v>16</v>
      </c>
      <c r="M232" s="2" t="str">
        <f>VLOOKUP(A232,[1]BDD!233:641,7,0)</f>
        <v>Prestar los servicios profesionales en la Oficina de Gestión del Riesgo para desarrollar las actividades relacionadas con la gestión del riesgo de desastres por eventos naturales y socionaturales de las áreas protegidas administradas por Parques Nacionales Naturales de Colombia.</v>
      </c>
      <c r="N232" s="3">
        <f>VLOOKUP(A232,[1]BDD!233:641,21,0)</f>
        <v>53469966</v>
      </c>
      <c r="O232" s="4">
        <f>VLOOKUP(A232,[1]BDD!233:641,60,0)</f>
        <v>45054</v>
      </c>
      <c r="P232" s="4">
        <f>VLOOKUP(A232,[1]BDD!233:641,61,0)</f>
        <v>45290</v>
      </c>
    </row>
    <row r="233" spans="1:16" ht="12.75" x14ac:dyDescent="0.2">
      <c r="A233" s="2" t="s">
        <v>470</v>
      </c>
      <c r="B233" s="1" t="str">
        <f>VLOOKUP(A233,[1]BDD!234:642,5,0)</f>
        <v>OMAR JARAMILLO RODRIGUEZ.</v>
      </c>
      <c r="C233" s="2" t="s">
        <v>14</v>
      </c>
      <c r="D233" s="2" t="str">
        <f>VLOOKUP(A233,[1]BDD!234:642,30,0)</f>
        <v>CUNDINAMARCA</v>
      </c>
      <c r="E233" s="2" t="str">
        <f>VLOOKUP(A233,[1]BDD!234:642,31,0)</f>
        <v>ZIPAQUIRA</v>
      </c>
      <c r="F233" s="2" t="str">
        <f>VLOOKUP(A233,[1]BDD!A232:CL589,85,0)</f>
        <v>GEOGRAFO</v>
      </c>
      <c r="G233" s="2" t="s">
        <v>471</v>
      </c>
      <c r="H233" s="1" t="str">
        <f>VLOOKUP(A233,[1]BDD!A232:CL589,8,0)</f>
        <v>PROFESIONAL</v>
      </c>
      <c r="I233" s="2" t="str">
        <f>VLOOKUP(A233,[1]BDD!234:642,44,0)</f>
        <v>GRUPO DE GESTIÓN E INTEGRACIÓN DEL SINAP</v>
      </c>
      <c r="J233" s="2" t="str">
        <f>VLOOKUP(A233,[1]BDD!232:643,84,0)</f>
        <v>@parquesnacionales.gov.co</v>
      </c>
      <c r="K233" s="2">
        <v>3532400</v>
      </c>
      <c r="L233" s="2" t="s">
        <v>16</v>
      </c>
      <c r="M233" s="2" t="str">
        <f>VLOOKUP(A233,[1]BDD!234:642,7,0)</f>
        <v>Prestación de servicios profesionales para contribuir al desarrollo de los componentes de representatividad ecosistémica y conectividad ecológica de la política para la consolidación del SINAP, así como a la evaluación del estado de conservación de las áreas protegidas a registrar en el RUNAP en el marco de la misionalidad de Parques Nacionales Naturales de Colombia.</v>
      </c>
      <c r="N233" s="3">
        <f>VLOOKUP(A233,[1]BDD!234:642,21,0)</f>
        <v>59305316</v>
      </c>
      <c r="O233" s="4">
        <f>VLOOKUP(A233,[1]BDD!234:642,60,0)</f>
        <v>45062</v>
      </c>
      <c r="P233" s="4">
        <f>VLOOKUP(A233,[1]BDD!234:642,61,0)</f>
        <v>45290</v>
      </c>
    </row>
    <row r="234" spans="1:16" ht="12.75" x14ac:dyDescent="0.2">
      <c r="A234" s="2" t="s">
        <v>472</v>
      </c>
      <c r="B234" s="1" t="str">
        <f>VLOOKUP(A234,[1]BDD!235:643,5,0)</f>
        <v>DANIELA FERNANDA AMAYA TORRES</v>
      </c>
      <c r="C234" s="2" t="s">
        <v>14</v>
      </c>
      <c r="D234" s="2" t="str">
        <f>VLOOKUP(A234,[1]BDD!235:643,30,0)</f>
        <v>CUNDINAMARCA</v>
      </c>
      <c r="E234" s="2" t="str">
        <f>VLOOKUP(A234,[1]BDD!235:643,31,0)</f>
        <v>BOGOTÁ</v>
      </c>
      <c r="F234" s="2" t="str">
        <f>VLOOKUP(A234,[1]BDD!A233:CL590,85,0)</f>
        <v>ADMINISTRACION AMBIENTAL</v>
      </c>
      <c r="G234" s="2" t="s">
        <v>265</v>
      </c>
      <c r="H234" s="1" t="str">
        <f>VLOOKUP(A234,[1]BDD!A233:CL590,8,0)</f>
        <v>PROFESIONAL</v>
      </c>
      <c r="I234" s="2" t="str">
        <f>VLOOKUP(A234,[1]BDD!235:643,44,0)</f>
        <v>GRUPO DE TRÁMITES Y EVALUACIÓN AMBIENTAL</v>
      </c>
      <c r="J234" s="2" t="str">
        <f>VLOOKUP(A234,[1]BDD!233:644,84,0)</f>
        <v>@parquesnacionales.gov.co</v>
      </c>
      <c r="K234" s="2">
        <v>3532400</v>
      </c>
      <c r="L234" s="2" t="s">
        <v>16</v>
      </c>
      <c r="M234" s="2" t="str">
        <f>VLOOKUP(A234,[1]BDD!235:643,7,0)</f>
        <v>Prestación de servicios profesionales para apoyar la gestión de los trámites ambientales, procesos sancionatorios, evaluación ambiental de proyectos y registro de reservas naturales de la sociedad civil, de competencia del Grupo de Trámites y Evaluación Ambiental</v>
      </c>
      <c r="N234" s="3">
        <f>VLOOKUP(A234,[1]BDD!235:643,21,0)</f>
        <v>25671204</v>
      </c>
      <c r="O234" s="4">
        <f>VLOOKUP(A234,[1]BDD!235:643,60,0)</f>
        <v>45065</v>
      </c>
      <c r="P234" s="4">
        <f>VLOOKUP(A234,[1]BDD!235:643,61,0)</f>
        <v>45290</v>
      </c>
    </row>
    <row r="235" spans="1:16" ht="12.75" x14ac:dyDescent="0.2">
      <c r="A235" s="18" t="s">
        <v>473</v>
      </c>
      <c r="B235" s="1" t="str">
        <f>VLOOKUP(A235,[1]BDD!236:644,5,0)</f>
        <v>IVONNE ASTRID TRILLOS MEDINA</v>
      </c>
      <c r="C235" s="2" t="s">
        <v>14</v>
      </c>
      <c r="D235" s="2" t="str">
        <f>VLOOKUP(A235,[1]BDD!236:644,30,0)</f>
        <v>SANTANDER</v>
      </c>
      <c r="E235" s="2" t="str">
        <f>VLOOKUP(A235,[1]BDD!236:644,31,0)</f>
        <v>BARRANCABERMEJA</v>
      </c>
      <c r="F235" s="2" t="str">
        <f>VLOOKUP(A235,[1]BDD!A234:CL591,85,0)</f>
        <v>INGENIERIA DE DISEÑO PRODUCTO</v>
      </c>
      <c r="G235" s="2" t="s">
        <v>474</v>
      </c>
      <c r="H235" s="1" t="str">
        <f>VLOOKUP(A235,[1]BDD!A234:CL591,8,0)</f>
        <v>APOYO A LA GESTIÓN</v>
      </c>
      <c r="I235" s="2" t="str">
        <f>VLOOKUP(A235,[1]BDD!236:644,44,0)</f>
        <v>SUBDIRECCIÓN DE SOSTENIBILIDAD Y NEGOCIOS AMBIENTALES</v>
      </c>
      <c r="J235" s="2" t="str">
        <f>VLOOKUP(A235,[1]BDD!234:645,84,0)</f>
        <v>Ivonne.trillos@parquesnacionales.gov.co</v>
      </c>
      <c r="K235" s="2">
        <v>3532400</v>
      </c>
      <c r="L235" s="2" t="s">
        <v>16</v>
      </c>
      <c r="M235" s="2" t="str">
        <f>VLOOKUP(A235,[1]BDD!236:644,7,0)</f>
        <v>Prestar servicios de apoyo a la gestión en la Subdirección de Sostenibilidad y Negocios Ambientales para el fortalecimiento de los negocios ambientales vinculados a la Tiendas de Parques Nacionales Naturales.</v>
      </c>
      <c r="N235" s="3">
        <f>VLOOKUP(A235,[1]BDD!236:644,21,0)</f>
        <v>25492492</v>
      </c>
      <c r="O235" s="4">
        <f>VLOOKUP(A235,[1]BDD!236:644,60,0)</f>
        <v>45065</v>
      </c>
      <c r="P235" s="4">
        <f>VLOOKUP(A235,[1]BDD!236:644,61,0)</f>
        <v>45290</v>
      </c>
    </row>
    <row r="236" spans="1:16" ht="12.75" x14ac:dyDescent="0.2">
      <c r="A236" s="18" t="s">
        <v>475</v>
      </c>
      <c r="B236" s="1" t="str">
        <f>VLOOKUP(A236,[1]BDD!237:645,5,0)</f>
        <v>CARLOS ALBERTO BARRERO CANTOR</v>
      </c>
      <c r="C236" s="2" t="s">
        <v>14</v>
      </c>
      <c r="D236" s="2" t="str">
        <f>VLOOKUP(A236,[1]BDD!237:645,30,0)</f>
        <v>CUNDINAMARCA</v>
      </c>
      <c r="E236" s="2" t="str">
        <f>VLOOKUP(A236,[1]BDD!237:645,31,0)</f>
        <v>BOGOTÁ</v>
      </c>
      <c r="F236" s="2" t="str">
        <f>VLOOKUP(A236,[1]BDD!A235:CL592,85,0)</f>
        <v>INGENIERO DE SISTEMAS</v>
      </c>
      <c r="G236" s="2" t="s">
        <v>476</v>
      </c>
      <c r="H236" s="1" t="str">
        <f>VLOOKUP(A236,[1]BDD!A235:CL592,8,0)</f>
        <v>PROFESIONAL</v>
      </c>
      <c r="I236" s="2" t="str">
        <f>VLOOKUP(A236,[1]BDD!237:645,44,0)</f>
        <v>GRUPO DE TECNOLOGÍAS DE LA INFORMACIÓN Y LAS COMUNICACIONES</v>
      </c>
      <c r="J236" s="2" t="str">
        <f>VLOOKUP(A236,[1]BDD!235:646,84,0)</f>
        <v>orfeo@parquesnacionales.gov.co</v>
      </c>
      <c r="K236" s="2">
        <v>3532400</v>
      </c>
      <c r="L236" s="2" t="s">
        <v>16</v>
      </c>
      <c r="M236" s="2" t="str">
        <f>VLOOKUP(A236,[1]BDD!237:645,7,0)</f>
        <v>Prestar servicios profesionales para desarrollar, implementar, actualizar, documentar y soportar los sistemas de información que le sean asignados, contribuyendo al Proyecto de fortalecimiento de la capacidad institucional.</v>
      </c>
      <c r="N236" s="3">
        <f>VLOOKUP(A236,[1]BDD!237:645,21,0)</f>
        <v>41986920</v>
      </c>
      <c r="O236" s="4">
        <f>VLOOKUP(A236,[1]BDD!237:645,60,0)</f>
        <v>45072</v>
      </c>
      <c r="P236" s="4">
        <f>VLOOKUP(A236,[1]BDD!237:645,61,0)</f>
        <v>45291</v>
      </c>
    </row>
    <row r="237" spans="1:16" ht="12.75" x14ac:dyDescent="0.2">
      <c r="A237" s="18" t="s">
        <v>477</v>
      </c>
      <c r="B237" s="1" t="str">
        <f>VLOOKUP(A237,[1]BDD!238:646,5,0)</f>
        <v>CRISTIAN FERNANDO LEGUIZAMÓN CASTAÑEDA</v>
      </c>
      <c r="C237" s="2" t="s">
        <v>14</v>
      </c>
      <c r="D237" s="2" t="str">
        <f>VLOOKUP(A237,[1]BDD!238:646,30,0)</f>
        <v>CUNDINAMARCA</v>
      </c>
      <c r="E237" s="2" t="str">
        <f>VLOOKUP(A237,[1]BDD!238:646,31,0)</f>
        <v>AGUA DE DIOS</v>
      </c>
      <c r="F237" s="2" t="str">
        <f>VLOOKUP(A237,[1]BDD!A236:CL593,85,0)</f>
        <v>PROFESIONAL EN MEDIOS AUDIOVISUALES</v>
      </c>
      <c r="G237" s="2" t="s">
        <v>478</v>
      </c>
      <c r="H237" s="1" t="str">
        <f>VLOOKUP(A237,[1]BDD!A236:CL593,8,0)</f>
        <v>PROFESIONAL</v>
      </c>
      <c r="I237" s="2" t="str">
        <f>VLOOKUP(A237,[1]BDD!238:646,44,0)</f>
        <v>GRUPO DE COMUNICACIONES</v>
      </c>
      <c r="J237" s="2" t="str">
        <f>VLOOKUP(A237,[1]BDD!236:647,84,0)</f>
        <v>@parquesnacionales.gov.co</v>
      </c>
      <c r="K237" s="2">
        <v>3532400</v>
      </c>
      <c r="L237" s="2" t="s">
        <v>16</v>
      </c>
      <c r="M237" s="2" t="str">
        <f>VLOOKUP(A237,[1]BDD!238:646,7,0)</f>
        <v>Prestar servicios profesionales para la operación y manejo de la emisora virtual de Parques Nacionales Naturales de Colombia, así como la generación, pre producción, producción y post producción de contenidos temáticos de audio y apoyo en transmisiones, en el marco de la implementación estrategia de comunicación para posicionar a Parques Nacionales Naturales de Colombia.</v>
      </c>
      <c r="N237" s="3">
        <f>VLOOKUP(A237,[1]BDD!238:646,21,0)</f>
        <v>45463978</v>
      </c>
      <c r="O237" s="4">
        <f>VLOOKUP(A237,[1]BDD!238:646,60,0)</f>
        <v>45079</v>
      </c>
      <c r="P237" s="4">
        <f>VLOOKUP(A237,[1]BDD!238:646,61,0)</f>
        <v>45290</v>
      </c>
    </row>
    <row r="238" spans="1:16" ht="12.75" x14ac:dyDescent="0.2">
      <c r="A238" s="16" t="s">
        <v>479</v>
      </c>
      <c r="B238" s="1" t="str">
        <f>VLOOKUP(A238,[1]BDD!239:647,5,0)</f>
        <v>MARGARITA MARÍA PULGARÍN PÉREZ</v>
      </c>
      <c r="C238" s="2" t="s">
        <v>14</v>
      </c>
      <c r="D238" s="2" t="str">
        <f>VLOOKUP(A238,[1]BDD!239:647,30,0)</f>
        <v>VALLE DEL CAUCA</v>
      </c>
      <c r="E238" s="2" t="str">
        <f>VLOOKUP(A238,[1]BDD!239:647,31,0)</f>
        <v>GUADALAJARA DE BUGA</v>
      </c>
      <c r="F238" s="2" t="str">
        <f>VLOOKUP(A238,[1]BDD!A237:CL594,85,0)</f>
        <v>ANTROPOLOGA</v>
      </c>
      <c r="G238" s="2" t="s">
        <v>480</v>
      </c>
      <c r="H238" s="1" t="str">
        <f>VLOOKUP(A238,[1]BDD!A237:CL594,8,0)</f>
        <v>PROFESIONAL</v>
      </c>
      <c r="I238" s="2" t="str">
        <f>VLOOKUP(A238,[1]BDD!239:647,44,0)</f>
        <v>GRUPO DE PROCESOS CORPORATIVOS</v>
      </c>
      <c r="J238" s="2" t="str">
        <f>VLOOKUP(A238,[1]BDD!237:648,84,0)</f>
        <v>@parquesnacionales.gov.co</v>
      </c>
      <c r="K238" s="2">
        <v>3532400</v>
      </c>
      <c r="L238" s="2" t="s">
        <v>16</v>
      </c>
      <c r="M238" s="2" t="str">
        <f>VLOOKUP(A238,[1]BDD!239:647,7,0)</f>
        <v>Prestar servicios profesionales en el grupo de procesos corporativos para realizar la valoración secundaria, establecer la disposición final de los documentos de archivo, apoyar la elaboración y/o actualización de las tablas de retención documental en el marco de la planeación establecida en el plan institucional de archivos de PNNC, en cumplimiento del proyecto de fortalecimiento a la capacidad institucional.</v>
      </c>
      <c r="N238" s="3">
        <f>VLOOKUP(A238,[1]BDD!239:647,21,0)</f>
        <v>36900332</v>
      </c>
      <c r="O238" s="4">
        <f>VLOOKUP(A238,[1]BDD!239:647,60,0)</f>
        <v>45079</v>
      </c>
      <c r="P238" s="4">
        <f>VLOOKUP(A238,[1]BDD!239:647,61,0)</f>
        <v>45290</v>
      </c>
    </row>
    <row r="239" spans="1:16" ht="12.75" x14ac:dyDescent="0.2">
      <c r="A239" s="16" t="s">
        <v>481</v>
      </c>
      <c r="B239" s="1" t="str">
        <f>VLOOKUP(A239,[1]BDD!240:648,5,0)</f>
        <v>LADY VIVIANA ESTEBAN GARCÍA</v>
      </c>
      <c r="C239" s="2" t="s">
        <v>14</v>
      </c>
      <c r="D239" s="2" t="str">
        <f>VLOOKUP(A239,[1]BDD!240:648,30,0)</f>
        <v>CUNDINAMARCA</v>
      </c>
      <c r="E239" s="2" t="str">
        <f>VLOOKUP(A239,[1]BDD!240:648,31,0)</f>
        <v>BOGOTÁ</v>
      </c>
      <c r="F239" s="2" t="str">
        <f>VLOOKUP(A239,[1]BDD!A238:CL595,85,0)</f>
        <v>BIOLOGA</v>
      </c>
      <c r="G239" s="2" t="s">
        <v>482</v>
      </c>
      <c r="H239" s="1" t="str">
        <f>VLOOKUP(A239,[1]BDD!A238:CL595,8,0)</f>
        <v>PROFESIONAL</v>
      </c>
      <c r="I239" s="2" t="str">
        <f>VLOOKUP(A239,[1]BDD!240:648,44,0)</f>
        <v>GRUPO DE GESTIÓN E INTEGRACIÓN DEL SINAP</v>
      </c>
      <c r="J239" s="2" t="str">
        <f>VLOOKUP(A239,[1]BDD!238:649,84,0)</f>
        <v>@parquesnacionales.gov.co</v>
      </c>
      <c r="K239" s="2">
        <v>3532400</v>
      </c>
      <c r="L239" s="2" t="s">
        <v>16</v>
      </c>
      <c r="M239" s="2" t="str">
        <f>VLOOKUP(A239,[1]BDD!240:648,7,0)</f>
        <v>Prestación de servicios profesionales para la implementación y seguimiento de la política pública CONPES 4050, para la consolidación del SINAP, desde la Subdirección de Gestión y Manejo de Áreas Protegidas, en lo relacionado con el objetivo 3 de manejo efectivo de las áreas protegidas, así como contribuir con los reportes que se deban hacer sobre el mismo tema.</v>
      </c>
      <c r="N239" s="3">
        <f>VLOOKUP(A239,[1]BDD!240:648,21,0)</f>
        <v>41307276</v>
      </c>
      <c r="O239" s="4">
        <f>VLOOKUP(A239,[1]BDD!240:648,60,0)</f>
        <v>45084</v>
      </c>
      <c r="P239" s="4">
        <f>VLOOKUP(A239,[1]BDD!240:648,61,0)</f>
        <v>45117</v>
      </c>
    </row>
    <row r="240" spans="1:16" ht="12.75" x14ac:dyDescent="0.2">
      <c r="A240" s="18" t="s">
        <v>483</v>
      </c>
      <c r="B240" s="1" t="str">
        <f>VLOOKUP(A240,[1]BDD!241:649,5,0)</f>
        <v>MIGUEL ANGEL OLARTE REYES</v>
      </c>
      <c r="C240" s="2" t="s">
        <v>14</v>
      </c>
      <c r="D240" s="2" t="str">
        <f>VLOOKUP(A240,[1]BDD!241:649,30,0)</f>
        <v>CUNDINAMARCA</v>
      </c>
      <c r="E240" s="2" t="str">
        <f>VLOOKUP(A240,[1]BDD!241:649,31,0)</f>
        <v>BOGOTÁ</v>
      </c>
      <c r="F240" s="2" t="str">
        <f>VLOOKUP(A240,[1]BDD!A239:CL596,85,0)</f>
        <v>ADMINISTRADOR DE EMPRESAS</v>
      </c>
      <c r="G240" s="2" t="s">
        <v>484</v>
      </c>
      <c r="H240" s="1" t="str">
        <f>VLOOKUP(A240,[1]BDD!A239:CL596,8,0)</f>
        <v>PROFESIONAL</v>
      </c>
      <c r="I240" s="2" t="str">
        <f>VLOOKUP(A240,[1]BDD!241:649,44,0)</f>
        <v xml:space="preserve">OFICINA ASESORA DE PLANEACIÓN </v>
      </c>
      <c r="J240" s="2" t="str">
        <f>VLOOKUP(A240,[1]BDD!239:650,84,0)</f>
        <v>miguel.olarte@parquesnacionales.gov.co</v>
      </c>
      <c r="K240" s="2">
        <v>3532400</v>
      </c>
      <c r="L240" s="2" t="s">
        <v>16</v>
      </c>
      <c r="M240" s="2" t="str">
        <f>VLOOKUP(A240,[1]BDD!241:649,7,0)</f>
        <v>Prestar servicios profesionales en la Oficina Asesora de Planeación de Parques Nacionales Naturales de Colombia en la programación, actualización y seguimiento de los proyectos de inversión de Parques Nacionales Naturales de Colombia, con énfasis en los procesos administrativos y presupuestales por diversas fuentes de financiación de las Direcciones Territoriales, acorde con el marco normativo vigente y el modelo integrado de planeación y gestión.</v>
      </c>
      <c r="N240" s="3">
        <f>VLOOKUP(A240,[1]BDD!241:649,21,0)</f>
        <v>52000000</v>
      </c>
      <c r="O240" s="4">
        <f>VLOOKUP(A240,[1]BDD!241:649,60,0)</f>
        <v>45086</v>
      </c>
      <c r="P240" s="4">
        <f>VLOOKUP(A240,[1]BDD!241:649,61,0)</f>
        <v>45290</v>
      </c>
    </row>
    <row r="241" spans="1:16" ht="12.75" x14ac:dyDescent="0.2">
      <c r="A241" s="2" t="s">
        <v>485</v>
      </c>
      <c r="B241" s="1" t="str">
        <f>VLOOKUP(A241,[1]BDD!242:650,5,0)</f>
        <v>FABIAN ENRIQUE CASTRO VARGAS</v>
      </c>
      <c r="C241" s="2" t="s">
        <v>14</v>
      </c>
      <c r="D241" s="2" t="str">
        <f>VLOOKUP(A241,[1]BDD!242:650,30,0)</f>
        <v>CUNDINAMARCA</v>
      </c>
      <c r="E241" s="2" t="str">
        <f>VLOOKUP(A241,[1]BDD!242:650,31,0)</f>
        <v>BOGOTÁ</v>
      </c>
      <c r="F241" s="2" t="str">
        <f>VLOOKUP(A241,[1]BDD!A240:CL597,85,0)</f>
        <v>PROFESIONAL EN SISTEMAS DE INFORAMACION Y DOCUMENTACION, BIBLIOTECOLOGO Y ARCHIVISTICO</v>
      </c>
      <c r="G241" s="2" t="s">
        <v>486</v>
      </c>
      <c r="H241" s="1" t="str">
        <f>VLOOKUP(A241,[1]BDD!A240:CL597,8,0)</f>
        <v>PROFESIONAL</v>
      </c>
      <c r="I241" s="2" t="str">
        <f>VLOOKUP(A241,[1]BDD!242:650,44,0)</f>
        <v>GRUPO DE PROCESOS CORPORATIVOS</v>
      </c>
      <c r="J241" s="2" t="str">
        <f>VLOOKUP(A241,[1]BDD!240:651,84,0)</f>
        <v>Fabián.castro@parquesnacionales.gov.co</v>
      </c>
      <c r="K241" s="2">
        <v>3532400</v>
      </c>
      <c r="L241" s="2" t="s">
        <v>16</v>
      </c>
      <c r="M241" s="2" t="str">
        <f>VLOOKUP(A241,[1]BDD!242:650,7,0)</f>
        <v>Prestar servicios profesionales en el grupo de procesos corporativos para la elaboración y/o actualización de herramientas e instrumentos archivísticos cumpliendo con las normas, metodologías y requisitos en el marco del modelo de gestión documental y administración de archivos mgda, en cumplimiento del proyecto de fortalecimiento a la capacidad institucional.</v>
      </c>
      <c r="N241" s="3">
        <f>VLOOKUP(A241,[1]BDD!242:650,21,0)</f>
        <v>34264594</v>
      </c>
      <c r="O241" s="4">
        <f>VLOOKUP(A241,[1]BDD!242:650,60,0)</f>
        <v>45093</v>
      </c>
      <c r="P241" s="4">
        <f>VLOOKUP(A241,[1]BDD!242:650,61,0)</f>
        <v>45290</v>
      </c>
    </row>
    <row r="242" spans="1:16" ht="12.75" x14ac:dyDescent="0.2">
      <c r="A242" s="2" t="s">
        <v>487</v>
      </c>
      <c r="B242" s="1" t="str">
        <f>VLOOKUP(A242,[1]BDD!243:651,5,0)</f>
        <v>HUGO ENRIQUE NAVARRO MANRIQUE</v>
      </c>
      <c r="C242" s="2" t="s">
        <v>14</v>
      </c>
      <c r="D242" s="2" t="str">
        <f>VLOOKUP(A242,[1]BDD!243:651,30,0)</f>
        <v>TOLIMA</v>
      </c>
      <c r="E242" s="2" t="str">
        <f>VLOOKUP(A242,[1]BDD!243:651,31,0)</f>
        <v>ESPINAL</v>
      </c>
      <c r="F242" s="2" t="str">
        <f>VLOOKUP(A242,[1]BDD!A241:CL598,85,0)</f>
        <v>ECONOMISTA</v>
      </c>
      <c r="G242" s="2" t="s">
        <v>488</v>
      </c>
      <c r="H242" s="1" t="str">
        <f>VLOOKUP(A242,[1]BDD!A241:CL598,8,0)</f>
        <v>PROFESIONAL</v>
      </c>
      <c r="I242" s="2" t="str">
        <f>VLOOKUP(A242,[1]BDD!243:651,44,0)</f>
        <v>GRUPO DE GESTIÓN DEL CONOCIMIENTO E INNOVACIÓN</v>
      </c>
      <c r="J242" s="2" t="str">
        <f>VLOOKUP(A242,[1]BDD!241:652,84,0)</f>
        <v>@parquesnacionales.gov.co</v>
      </c>
      <c r="K242" s="2">
        <v>3532400</v>
      </c>
      <c r="L242" s="2" t="s">
        <v>16</v>
      </c>
      <c r="M242" s="2" t="str">
        <f>VLOOKUP(A242,[1]BDD!243:651,7,0)</f>
        <v>Prestación de servicios profesionales para diseñar e implementar una estrategia que permita la construcción y consolidación de la memoria institucional de Parques Nacionales Naturales, según los criterios del proceso de Gestión del Conocimiento y la Innovación (GESCO + I), tendiente a optimizar el uso y aprovechamiento de la información producida por la Entidad.</v>
      </c>
      <c r="N242" s="3">
        <f>VLOOKUP(A242,[1]BDD!243:651,21,0)</f>
        <v>61552986</v>
      </c>
      <c r="O242" s="4">
        <f>VLOOKUP(A242,[1]BDD!243:651,60,0)</f>
        <v>45098</v>
      </c>
      <c r="P242" s="4">
        <f>VLOOKUP(A242,[1]BDD!243:651,61,0)</f>
        <v>45280</v>
      </c>
    </row>
    <row r="243" spans="1:16" ht="12.75" x14ac:dyDescent="0.2">
      <c r="A243" s="2" t="s">
        <v>489</v>
      </c>
      <c r="B243" s="1" t="str">
        <f>VLOOKUP(A243,[1]BDD!244:652,5,0)</f>
        <v>MIGUEL ÁNGEL RICO RAMÍREZ</v>
      </c>
      <c r="C243" s="2" t="s">
        <v>14</v>
      </c>
      <c r="D243" s="2" t="str">
        <f>VLOOKUP(A243,[1]BDD!244:652,30,0)</f>
        <v>CUNDINAMARCA</v>
      </c>
      <c r="E243" s="2" t="str">
        <f>VLOOKUP(A243,[1]BDD!244:652,31,0)</f>
        <v>BOGOTÁ</v>
      </c>
      <c r="F243" s="2" t="str">
        <f>VLOOKUP(A243,[1]BDD!A242:CL599,85,0)</f>
        <v>COMUNICADOR SOCIAL</v>
      </c>
      <c r="G243" s="2" t="s">
        <v>441</v>
      </c>
      <c r="H243" s="1" t="str">
        <f>VLOOKUP(A243,[1]BDD!A242:CL599,8,0)</f>
        <v>PROFESIONAL</v>
      </c>
      <c r="I243" s="2" t="str">
        <f>VLOOKUP(A243,[1]BDD!244:652,44,0)</f>
        <v>GRUPO DE ATENCIÓN AL CIUDADANO</v>
      </c>
      <c r="J243" s="2" t="str">
        <f>VLOOKUP(A243,[1]BDD!242:653,84,0)</f>
        <v>Miguel.rico@parquesnacionales.gov.co</v>
      </c>
      <c r="K243" s="2">
        <v>3532400</v>
      </c>
      <c r="L243" s="2" t="s">
        <v>16</v>
      </c>
      <c r="M243" s="2" t="str">
        <f>VLOOKUP(A243,[1]BDD!244:652,7,0)</f>
        <v>Prestar servicios profesionales al Grupo de Atención al Ciudadano - GAU, para la implementación de las políticas relacionadas con la estrategia de servicio al ciudadano de Parques Nacionales Naturales de Colombia, en virtud de Fortalecer la capacidad institucional</v>
      </c>
      <c r="N243" s="3">
        <f>VLOOKUP(A243,[1]BDD!244:652,21,0)</f>
        <v>34264600</v>
      </c>
      <c r="O243" s="4">
        <f>VLOOKUP(A243,[1]BDD!244:652,60,0)</f>
        <v>45097</v>
      </c>
      <c r="P243" s="4">
        <f>VLOOKUP(A243,[1]BDD!244:652,61,0)</f>
        <v>45290</v>
      </c>
    </row>
    <row r="244" spans="1:16" ht="12.75" x14ac:dyDescent="0.2">
      <c r="A244" s="2" t="s">
        <v>490</v>
      </c>
      <c r="B244" s="1" t="str">
        <f>VLOOKUP(A244,[1]BDD!245:653,5,0)</f>
        <v>MARIA MERCEDES MEDINA OROZCO</v>
      </c>
      <c r="C244" s="2" t="s">
        <v>14</v>
      </c>
      <c r="D244" s="2" t="str">
        <f>VLOOKUP(A244,[1]BDD!245:653,30,0)</f>
        <v>NEIVA</v>
      </c>
      <c r="E244" s="2" t="str">
        <f>VLOOKUP(A244,[1]BDD!245:653,31,0)</f>
        <v>HUILA</v>
      </c>
      <c r="F244" s="2" t="str">
        <f>VLOOKUP(A244,[1]BDD!A243:CL600,85,0)</f>
        <v>ABOGADA</v>
      </c>
      <c r="G244" s="2" t="s">
        <v>491</v>
      </c>
      <c r="H244" s="1" t="str">
        <f>VLOOKUP(A244,[1]BDD!A243:CL600,8,0)</f>
        <v>PROFESIONAL</v>
      </c>
      <c r="I244" s="2" t="str">
        <f>VLOOKUP(A244,[1]BDD!245:653,44,0)</f>
        <v>GRUPO DE CONTROL INTERNO</v>
      </c>
      <c r="J244" s="2" t="str">
        <f>VLOOKUP(A244,[1]BDD!243:654,84,0)</f>
        <v>maria.orozco@parquesnacionales.gov.co</v>
      </c>
      <c r="K244" s="2">
        <v>3532400</v>
      </c>
      <c r="L244" s="2" t="s">
        <v>16</v>
      </c>
      <c r="M244" s="2" t="str">
        <f>VLOOKUP(A244,[1]BDD!245:653,7,0)</f>
        <v>Prestar servicios profesionales especializados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en MIPG, enfoque jurídico y contractual, y demás obligaciones asignadas por la Coordinadora del Grupo de Control Interno.</v>
      </c>
      <c r="N244" s="3">
        <f>VLOOKUP(A244,[1]BDD!245:653,21,0)</f>
        <v>45500000</v>
      </c>
      <c r="O244" s="4">
        <f>VLOOKUP(A244,[1]BDD!245:653,60,0)</f>
        <v>45098</v>
      </c>
      <c r="P244" s="4">
        <f>VLOOKUP(A244,[1]BDD!245:653,61,0)</f>
        <v>45290</v>
      </c>
    </row>
    <row r="245" spans="1:16" ht="12.75" x14ac:dyDescent="0.2">
      <c r="A245" s="16" t="s">
        <v>492</v>
      </c>
      <c r="B245" s="1" t="str">
        <f>VLOOKUP(A245,[1]BDD!246:654,5,0)</f>
        <v>ANDREA CAROLINA PAEZ MALDONADO</v>
      </c>
      <c r="C245" s="2" t="s">
        <v>14</v>
      </c>
      <c r="D245" s="2" t="str">
        <f>VLOOKUP(A245,[1]BDD!246:654,30,0)</f>
        <v>CUNDINAMARCA</v>
      </c>
      <c r="E245" s="2" t="str">
        <f>VLOOKUP(A245,[1]BDD!246:654,31,0)</f>
        <v>BOGOTÁ</v>
      </c>
      <c r="F245" s="2" t="str">
        <f>VLOOKUP(A245,[1]BDD!A244:CL601,85,0)</f>
        <v>INGENIERA AMBIENTAL Y SANITARIA</v>
      </c>
      <c r="G245" s="2" t="s">
        <v>247</v>
      </c>
      <c r="H245" s="1" t="str">
        <f>VLOOKUP(A245,[1]BDD!A244:CL601,8,0)</f>
        <v>PROFESIONAL</v>
      </c>
      <c r="I245" s="2" t="str">
        <f>VLOOKUP(A245,[1]BDD!246:654,44,0)</f>
        <v>OFICINA GESTION DEL RIESGO</v>
      </c>
      <c r="J245" s="2" t="str">
        <f>VLOOKUP(A245,[1]BDD!244:655,84,0)</f>
        <v>area.gestion@parquesnacionales.gov.co</v>
      </c>
      <c r="K245" s="2">
        <v>3532400</v>
      </c>
      <c r="L245" s="2" t="s">
        <v>16</v>
      </c>
      <c r="M245" s="2" t="str">
        <f>VLOOKUP(A245,[1]BDD!246:654,7,0)</f>
        <v>Prestar los servicios profesionales a la Oficina Gestión del Riesgo en el marco de los procesos de planeación y gestión administrativa, asociada al cumplimiento del Modelo Integrado de Planeación y Gestión de Parques Nacionales Naturales de Colombia.</v>
      </c>
      <c r="N245" s="3">
        <f>VLOOKUP(A245,[1]BDD!246:654,21,0)</f>
        <v>40533333</v>
      </c>
      <c r="O245" s="4">
        <f>VLOOKUP(A245,[1]BDD!246:654,60,0)</f>
        <v>45104</v>
      </c>
      <c r="P245" s="4">
        <f>VLOOKUP(A245,[1]BDD!246:654,61,0)</f>
        <v>45290</v>
      </c>
    </row>
    <row r="246" spans="1:16" ht="12.75" x14ac:dyDescent="0.2">
      <c r="A246" s="16" t="s">
        <v>493</v>
      </c>
      <c r="B246" s="1" t="str">
        <f>VLOOKUP(A246,[1]BDD!247:655,5,0)</f>
        <v>ANDREA DEL MAR RIVERA VILLATE</v>
      </c>
      <c r="C246" s="2" t="s">
        <v>14</v>
      </c>
      <c r="D246" s="2" t="str">
        <f>VLOOKUP(A246,[1]BDD!247:655,30,0)</f>
        <v>BOYACA</v>
      </c>
      <c r="E246" s="2" t="str">
        <f>VLOOKUP(A246,[1]BDD!247:655,31,0)</f>
        <v>DUITAMA</v>
      </c>
      <c r="F246" s="2" t="str">
        <f>VLOOKUP(A246,[1]BDD!A245:CL602,85,0)</f>
        <v>SOCIOLOGA</v>
      </c>
      <c r="G246" s="2" t="s">
        <v>269</v>
      </c>
      <c r="H246" s="1" t="str">
        <f>VLOOKUP(A246,[1]BDD!A245:CL602,8,0)</f>
        <v>PROFESIONAL</v>
      </c>
      <c r="I246" s="2" t="str">
        <f>VLOOKUP(A246,[1]BDD!247:655,44,0)</f>
        <v>OFICINA GESTION DEL RIESGO</v>
      </c>
      <c r="J246" s="2" t="str">
        <f>VLOOKUP(A246,[1]BDD!245:656,84,0)</f>
        <v>andrea.rivera@parquesnacionales.gov.co</v>
      </c>
      <c r="K246" s="2">
        <v>3532400</v>
      </c>
      <c r="L246" s="2" t="s">
        <v>16</v>
      </c>
      <c r="M246" s="2" t="str">
        <f>VLOOKUP(A246,[1]BDD!247:655,7,0)</f>
        <v>Prestar los servicios profesionales a la Oficina de Gestión del Riesgo en el marco de la prevención, acompañamiento y gestión de las situaciones de riesgo público en las áreas protegidas de Parques Nacionales Naturales de Colombia.</v>
      </c>
      <c r="N246" s="3">
        <f>VLOOKUP(A246,[1]BDD!247:655,21,0)</f>
        <v>40533333</v>
      </c>
      <c r="O246" s="4">
        <f>VLOOKUP(A246,[1]BDD!247:655,60,0)</f>
        <v>45104</v>
      </c>
      <c r="P246" s="4">
        <f>VLOOKUP(A246,[1]BDD!247:655,61,0)</f>
        <v>45290</v>
      </c>
    </row>
    <row r="247" spans="1:16" ht="12.75" x14ac:dyDescent="0.2">
      <c r="A247" s="16" t="s">
        <v>494</v>
      </c>
      <c r="B247" s="1" t="str">
        <f>VLOOKUP(A247,[1]BDD!248:656,5,0)</f>
        <v>EDUARDO CHILITO PAREDES</v>
      </c>
      <c r="C247" s="2" t="s">
        <v>14</v>
      </c>
      <c r="D247" s="2" t="str">
        <f>VLOOKUP(A247,[1]BDD!248:656,30,0)</f>
        <v>CAUCA</v>
      </c>
      <c r="E247" s="2" t="str">
        <f>VLOOKUP(A247,[1]BDD!248:656,31,0)</f>
        <v>ROSAS</v>
      </c>
      <c r="F247" s="2" t="str">
        <f>VLOOKUP(A247,[1]BDD!A246:CL603,85,0)</f>
        <v>ECOLOGO</v>
      </c>
      <c r="G247" s="2" t="s">
        <v>281</v>
      </c>
      <c r="H247" s="1" t="str">
        <f>VLOOKUP(A247,[1]BDD!A246:CL603,8,0)</f>
        <v>PROFESIONAL</v>
      </c>
      <c r="I247" s="2" t="str">
        <f>VLOOKUP(A247,[1]BDD!248:656,44,0)</f>
        <v>OFICINA GESTION DEL RIESGO</v>
      </c>
      <c r="J247" s="2" t="str">
        <f>VLOOKUP(A247,[1]BDD!246:657,84,0)</f>
        <v>Eduardo.chilito@parquesnacionales.gov.co</v>
      </c>
      <c r="K247" s="2">
        <v>3532400</v>
      </c>
      <c r="L247" s="2" t="s">
        <v>16</v>
      </c>
      <c r="M247" s="2" t="str">
        <f>VLOOKUP(A247,[1]BDD!248:656,7,0)</f>
        <v>Prestar los servicios profesionales a la Oficina Gestión del Riesgo en lo relacionado con los procesos de la gestión del riesgo natural y socionatural, con énfasis en variabilidad climática, en las áreas protegidas administradas por Parques Nacionales Naturales de Colombia.</v>
      </c>
      <c r="N247" s="3">
        <f>VLOOKUP(A247,[1]BDD!248:656,21,0)</f>
        <v>45360000</v>
      </c>
      <c r="O247" s="4">
        <f>VLOOKUP(A247,[1]BDD!248:656,60,0)</f>
        <v>45104</v>
      </c>
      <c r="P247" s="4">
        <f>VLOOKUP(A247,[1]BDD!248:656,61,0)</f>
        <v>45290</v>
      </c>
    </row>
    <row r="248" spans="1:16" ht="12.75" x14ac:dyDescent="0.2">
      <c r="A248" s="16" t="s">
        <v>495</v>
      </c>
      <c r="B248" s="1" t="str">
        <f>VLOOKUP(A248,[1]BDD!249:657,5,0)</f>
        <v>OSCAR ALEJANDRO BARRERA GRANADOS</v>
      </c>
      <c r="C248" s="2" t="s">
        <v>14</v>
      </c>
      <c r="D248" s="2" t="str">
        <f>VLOOKUP(A248,[1]BDD!249:657,30,0)</f>
        <v>CUNDINAMARCA</v>
      </c>
      <c r="E248" s="2" t="str">
        <f>VLOOKUP(A248,[1]BDD!249:657,31,0)</f>
        <v>BOGOTÁ</v>
      </c>
      <c r="F248" s="2" t="str">
        <f>VLOOKUP(A248,[1]BDD!A247:CL604,85,0)</f>
        <v>INGENIERO INDUSTRIAL</v>
      </c>
      <c r="G248" s="2" t="s">
        <v>496</v>
      </c>
      <c r="H248" s="1" t="str">
        <f>VLOOKUP(A248,[1]BDD!A247:CL604,8,0)</f>
        <v>PROFESIONAL</v>
      </c>
      <c r="I248" s="2" t="str">
        <f>VLOOKUP(A248,[1]BDD!249:657,44,0)</f>
        <v>GRUPO DE GESTIÓN HUMANA</v>
      </c>
      <c r="J248" s="2" t="str">
        <f>VLOOKUP(A248,[1]BDD!247:658,84,0)</f>
        <v>oscar.barrera@parquesnacionales.gov.co</v>
      </c>
      <c r="K248" s="2">
        <v>3532400</v>
      </c>
      <c r="L248" s="2" t="s">
        <v>16</v>
      </c>
      <c r="M248" s="2" t="str">
        <f>VLOOKUP(A248,[1]BDD!249:657,7,0)</f>
        <v>Prestar los servicios profesionales para la implementación y la ejecución del Plan de Trabajo Anual en Seguridad y Salud en el Trabajo para for-talecer la gestión del talento humano y desempeño institucional del Modelo Integrado de Planeación y Gestión - MIPG.</v>
      </c>
      <c r="N248" s="3">
        <f>VLOOKUP(A248,[1]BDD!249:657,21,0)</f>
        <v>37000000</v>
      </c>
      <c r="O248" s="4">
        <f>VLOOKUP(A248,[1]BDD!249:657,60,0)</f>
        <v>45104</v>
      </c>
      <c r="P248" s="4">
        <f>VLOOKUP(A248,[1]BDD!249:657,61,0)</f>
        <v>45225</v>
      </c>
    </row>
    <row r="249" spans="1:16" ht="12.75" x14ac:dyDescent="0.2">
      <c r="A249" s="16" t="s">
        <v>497</v>
      </c>
      <c r="B249" s="1" t="str">
        <f>VLOOKUP(A249,[1]BDD!250:658,5,0)</f>
        <v>DIEGO ANDRES PUENTES ROMERO</v>
      </c>
      <c r="C249" s="2" t="s">
        <v>14</v>
      </c>
      <c r="D249" s="2" t="str">
        <f>VLOOKUP(A249,[1]BDD!250:658,30,0)</f>
        <v>CUNDINAMARCA</v>
      </c>
      <c r="E249" s="2" t="str">
        <f>VLOOKUP(A249,[1]BDD!250:658,31,0)</f>
        <v>BOGOTÁ</v>
      </c>
      <c r="F249" s="2" t="str">
        <f>VLOOKUP(A249,[1]BDD!A248:CL605,85,0)</f>
        <v>ABOGADO</v>
      </c>
      <c r="G249" s="2" t="s">
        <v>498</v>
      </c>
      <c r="H249" s="1" t="str">
        <f>VLOOKUP(A249,[1]BDD!A248:CL605,8,0)</f>
        <v>PROFESIONAL</v>
      </c>
      <c r="I249" s="2" t="str">
        <f>VLOOKUP(A249,[1]BDD!250:658,44,0)</f>
        <v>GRUPO DE PROCESOS CORPORATIVOS</v>
      </c>
      <c r="J249" s="2" t="str">
        <f>VLOOKUP(A249,[1]BDD!248:659,84,0)</f>
        <v>diego.puentes@parquesnacionales.gov.co</v>
      </c>
      <c r="K249" s="2">
        <v>3532400</v>
      </c>
      <c r="L249" s="2" t="s">
        <v>16</v>
      </c>
      <c r="M249" s="2" t="str">
        <f>VLOOKUP(A249,[1]BDD!250:658,7,0)</f>
        <v>Prestar servicios profesionales en el grupo de procesos corporativos para realizar la valoración primaria de las series documentales que se determinen durante el proceso de elaboración y/o actualización de las tablas de retención documental de PNNC, apoyar la formulación de herramientas archivísticas para consolidar el proceso de gestión documental en cumplimiento del proyecto de fortalecimiento a la capacidad institucional.</v>
      </c>
      <c r="N249" s="3">
        <f>VLOOKUP(A249,[1]BDD!250:658,21,0)</f>
        <v>32156004</v>
      </c>
      <c r="O249" s="4">
        <f>VLOOKUP(A249,[1]BDD!250:658,60,0)</f>
        <v>45106</v>
      </c>
      <c r="P249" s="4">
        <f>VLOOKUP(A249,[1]BDD!250:658,61,0)</f>
        <v>45290</v>
      </c>
    </row>
    <row r="250" spans="1:16" ht="12.75" x14ac:dyDescent="0.2">
      <c r="A250" s="16" t="s">
        <v>499</v>
      </c>
      <c r="B250" s="1" t="str">
        <f>VLOOKUP(A250,[1]BDD!251:659,5,0)</f>
        <v>CAMILO ERNESTO VINCHIRA PARRA</v>
      </c>
      <c r="C250" s="2" t="s">
        <v>14</v>
      </c>
      <c r="D250" s="2" t="str">
        <f>VLOOKUP(A250,[1]BDD!251:659,30,0)</f>
        <v>CUNDINAMARCA</v>
      </c>
      <c r="E250" s="2" t="str">
        <f>VLOOKUP(A250,[1]BDD!251:659,31,0)</f>
        <v>BOGOTÁ</v>
      </c>
      <c r="F250" s="2" t="str">
        <f>VLOOKUP(A250,[1]BDD!A249:CL606,85,0)</f>
        <v>ADMINISTRADOR DE EMPRESAS AGROPECUARIAS</v>
      </c>
      <c r="G250" s="2" t="s">
        <v>279</v>
      </c>
      <c r="H250" s="1" t="str">
        <f>VLOOKUP(A250,[1]BDD!A249:CL606,8,0)</f>
        <v>PROFESIONAL</v>
      </c>
      <c r="I250" s="2" t="str">
        <f>VLOOKUP(A250,[1]BDD!251:659,44,0)</f>
        <v>GRUPO DE GESTIÓN HUMANA</v>
      </c>
      <c r="J250" s="2" t="str">
        <f>VLOOKUP(A250,[1]BDD!249:660,84,0)</f>
        <v>camilo.vinchira@parquesnacionales.gov.co</v>
      </c>
      <c r="K250" s="2">
        <v>3532400</v>
      </c>
      <c r="L250" s="2" t="s">
        <v>16</v>
      </c>
      <c r="M250" s="2" t="str">
        <f>VLOOKUP(A250,[1]BDD!251:659,7,0)</f>
        <v>Prestar los servicios profesionales para el apoyo en la ejecución de las Políticas de Gestión y Desempeño Institucional relacionadas con la gestión propia del talento humano y el Plan Institucional de Capacitación 2023 de la Entidad, conforme a la Dimensión de Talento Humano del Modelo Integrado de Planeación</v>
      </c>
      <c r="N250" s="3">
        <f>VLOOKUP(A250,[1]BDD!251:659,21,0)</f>
        <v>35400000</v>
      </c>
      <c r="O250" s="4">
        <f>VLOOKUP(A250,[1]BDD!251:659,60,0)</f>
        <v>45111</v>
      </c>
      <c r="P250" s="4">
        <f>VLOOKUP(A250,[1]BDD!251:659,61,0)</f>
        <v>45290</v>
      </c>
    </row>
    <row r="251" spans="1:16" ht="12.75" x14ac:dyDescent="0.2">
      <c r="A251" s="16" t="s">
        <v>500</v>
      </c>
      <c r="B251" s="1" t="str">
        <f>VLOOKUP(A251,[1]BDD!252:660,5,0)</f>
        <v>HÉCTOR URIEL QUEVEDO GUTIERREZ</v>
      </c>
      <c r="C251" s="2" t="s">
        <v>14</v>
      </c>
      <c r="D251" s="2" t="str">
        <f>VLOOKUP(A251,[1]BDD!252:660,30,0)</f>
        <v xml:space="preserve">META </v>
      </c>
      <c r="E251" s="2" t="str">
        <f>VLOOKUP(A251,[1]BDD!252:660,31,0)</f>
        <v>VILLAVICENCIO</v>
      </c>
      <c r="F251" s="2" t="str">
        <f>VLOOKUP(A251,[1]BDD!A250:CL607,85,0)</f>
        <v>INGENIERO INDUSTRIAL</v>
      </c>
      <c r="G251" s="2" t="s">
        <v>501</v>
      </c>
      <c r="H251" s="1" t="str">
        <f>VLOOKUP(A251,[1]BDD!A250:CL607,8,0)</f>
        <v>PROFESIONAL</v>
      </c>
      <c r="I251" s="2" t="str">
        <f>VLOOKUP(A251,[1]BDD!252:660,44,0)</f>
        <v xml:space="preserve">OFICINA ASESORA DE PLANEACIÓN </v>
      </c>
      <c r="J251" s="2" t="str">
        <f>VLOOKUP(A251,[1]BDD!250:661,84,0)</f>
        <v>hector.quevedo@parquesnacionales.gov.co</v>
      </c>
      <c r="K251" s="2">
        <v>3532400</v>
      </c>
      <c r="L251" s="2" t="s">
        <v>16</v>
      </c>
      <c r="M251" s="2" t="str">
        <f>VLOOKUP(A251,[1]BDD!252:660,7,0)</f>
        <v>Prestar servicios profesionales a Parques Nacionales Naturales de Colombia, en la gestión de la estrategia y la arquitectura tecnológica, para el fortalecimiento de sus capacidades técnicas, de información y comunicación, acorde con las prioridades institucionales definidas, en el marco del modelo integrado de planeación y gestión.</v>
      </c>
      <c r="N251" s="3">
        <f>VLOOKUP(A251,[1]BDD!252:660,21,0)</f>
        <v>65550000</v>
      </c>
      <c r="O251" s="4">
        <f>VLOOKUP(A251,[1]BDD!252:660,60,0)</f>
        <v>45120</v>
      </c>
      <c r="P251" s="5">
        <f>VLOOKUP(A251,[1]BDD!252:660,61,0)</f>
        <v>45290</v>
      </c>
    </row>
    <row r="252" spans="1:16" ht="12.75" x14ac:dyDescent="0.2">
      <c r="A252" s="16" t="s">
        <v>502</v>
      </c>
      <c r="B252" s="1" t="str">
        <f>VLOOKUP(A252,[1]BDD!253:661,5,0)</f>
        <v>ENNY YOJANA LEMUS TRUJILLO</v>
      </c>
      <c r="C252" s="2" t="s">
        <v>14</v>
      </c>
      <c r="D252" s="2" t="str">
        <f>VLOOKUP(A252,[1]BDD!253:661,30,0)</f>
        <v>CUNDINAMARCA</v>
      </c>
      <c r="E252" s="2" t="str">
        <f>VLOOKUP(A252,[1]BDD!253:661,31,0)</f>
        <v>BOGOTÁ</v>
      </c>
      <c r="F252" s="2" t="str">
        <f>VLOOKUP(A252,[1]BDD!A251:CL608,85,0)</f>
        <v>ABOGADA</v>
      </c>
      <c r="G252" s="2" t="s">
        <v>503</v>
      </c>
      <c r="H252" s="1" t="str">
        <f>VLOOKUP(A252,[1]BDD!A251:CL608,8,0)</f>
        <v>PROFESIONAL</v>
      </c>
      <c r="I252" s="2" t="str">
        <f>VLOOKUP(A252,[1]BDD!253:661,44,0)</f>
        <v>OFICINA ASESORA JURIDICA</v>
      </c>
      <c r="J252" s="2" t="str">
        <f>VLOOKUP(A252,[1]BDD!251:662,84,0)</f>
        <v>enny.lemus@parquesnacionales.gov.co</v>
      </c>
      <c r="K252" s="2">
        <v>3532400</v>
      </c>
      <c r="L252" s="2" t="s">
        <v>16</v>
      </c>
      <c r="M252" s="2" t="str">
        <f>VLOOKUP(A252,[1]BDD!253:661,7,0)</f>
        <v>Prestar los servicios profesionales en la oficina asesora jurídica de Parques Nacionales Naturales de Colombia para el soporte jurídico de los diversos asuntos misionales de la entidad, en especial los relacionados con la gestión predial de la entidad y con los ajustes normativos, que deban revisarse con otras entidades públicas o con particulares.</v>
      </c>
      <c r="N252" s="3">
        <f>VLOOKUP(A252,[1]BDD!253:661,21,0)</f>
        <v>45000000</v>
      </c>
      <c r="O252" s="4">
        <f>VLOOKUP(A252,[1]BDD!253:661,60,0)</f>
        <v>45120</v>
      </c>
      <c r="P252" s="5">
        <f>VLOOKUP(A252,[1]BDD!253:661,61,0)</f>
        <v>45290</v>
      </c>
    </row>
    <row r="253" spans="1:16" ht="12.75" x14ac:dyDescent="0.2">
      <c r="A253" s="16" t="s">
        <v>504</v>
      </c>
      <c r="B253" s="1" t="str">
        <f>VLOOKUP(A253,[1]BDD!254:662,5,0)</f>
        <v>URIEL LEONARDO VALDERRAMA LOPEZ</v>
      </c>
      <c r="C253" s="2" t="s">
        <v>14</v>
      </c>
      <c r="D253" s="2" t="str">
        <f>VLOOKUP(A253,[1]BDD!254:662,30,0)</f>
        <v>BOYACA</v>
      </c>
      <c r="E253" s="2" t="str">
        <f>VLOOKUP(A253,[1]BDD!254:662,31,0)</f>
        <v>CHIQUINQUIRA</v>
      </c>
      <c r="F253" s="2" t="str">
        <f>VLOOKUP(A253,[1]BDD!A252:CL609,85,0)</f>
        <v>ABOGADO</v>
      </c>
      <c r="G253" s="2" t="s">
        <v>505</v>
      </c>
      <c r="H253" s="1" t="str">
        <f>VLOOKUP(A253,[1]BDD!A252:CL609,8,0)</f>
        <v>PROFESIONAL</v>
      </c>
      <c r="I253" s="2" t="str">
        <f>VLOOKUP(A253,[1]BDD!254:662,44,0)</f>
        <v>GRUPO DE CONTRATOS</v>
      </c>
      <c r="J253" s="2" t="str">
        <f>VLOOKUP(A253,[1]BDD!252:663,84,0)</f>
        <v>uriel.valderrama@parquesnacionales.gov.co</v>
      </c>
      <c r="K253" s="2">
        <v>3532400</v>
      </c>
      <c r="L253" s="2" t="s">
        <v>16</v>
      </c>
      <c r="M253" s="2" t="str">
        <f>VLOOKUP(A253,[1]BDD!254:662,7,0)</f>
        <v>Prestar sus servicios profesionales de abogado en el Grupo de Contratos para apoyar en la gestión de las etapas precontractual, contractual y postcontractual y de en los demás trámites que se requieran adelantar, tendientes al fortalecimiento de Parques Nacionales Naturales de Colombia.</v>
      </c>
      <c r="N253" s="3">
        <f>VLOOKUP(A253,[1]BDD!254:662,21,0)</f>
        <v>45373333</v>
      </c>
      <c r="O253" s="4">
        <f>VLOOKUP(A253,[1]BDD!254:662,60,0)</f>
        <v>45124</v>
      </c>
      <c r="P253" s="4">
        <f>VLOOKUP(A253,[1]BDD!254:662,61,0)</f>
        <v>45290</v>
      </c>
    </row>
    <row r="254" spans="1:16" ht="12.75" x14ac:dyDescent="0.2">
      <c r="A254" s="16" t="s">
        <v>506</v>
      </c>
      <c r="B254" s="1" t="str">
        <f>VLOOKUP(A254,[1]BDD!255:663,5,0)</f>
        <v>CAMILA ESPERANZA SALAZAR FORERO</v>
      </c>
      <c r="C254" s="2" t="s">
        <v>14</v>
      </c>
      <c r="D254" s="2" t="str">
        <f>VLOOKUP(A254,[1]BDD!255:663,30,0)</f>
        <v>CUNDINAMARCA</v>
      </c>
      <c r="E254" s="2" t="str">
        <f>VLOOKUP(A254,[1]BDD!255:663,31,0)</f>
        <v>BOGOTÁ</v>
      </c>
      <c r="F254" s="2" t="str">
        <f>VLOOKUP(A254,[1]BDD!A253:CL610,85,0)</f>
        <v>BIOLOGA</v>
      </c>
      <c r="G254" s="2" t="s">
        <v>507</v>
      </c>
      <c r="H254" s="1" t="str">
        <f>VLOOKUP(A254,[1]BDD!A253:CL610,8,0)</f>
        <v>PROFESIONAL</v>
      </c>
      <c r="I254" s="2" t="str">
        <f>VLOOKUP(A254,[1]BDD!255:663,44,0)</f>
        <v xml:space="preserve">OFICINA ASESORA DE PLANEACIÓN </v>
      </c>
      <c r="J254" s="2" t="str">
        <f>VLOOKUP(A254,[1]BDD!253:664,84,0)</f>
        <v>camila.salazar@parquesnacionales.gov.co</v>
      </c>
      <c r="K254" s="2">
        <v>3532400</v>
      </c>
      <c r="L254" s="2" t="s">
        <v>16</v>
      </c>
      <c r="M254" s="2" t="str">
        <f>VLOOKUP(A254,[1]BDD!255:663,7,0)</f>
        <v>Prestar servicios profesionales a la Oficina Asesora de Planeación en los asuntos internacionales y proyectos de cooperación relacionados con las áreas marinas y costeras protegidas de la entidad, en cumplimiento de los objetivos estratégicos de Parques Nacionales Naturales de Colombia.</v>
      </c>
      <c r="N254" s="3">
        <f>VLOOKUP(A254,[1]BDD!255:663,21,0)</f>
        <v>34200000</v>
      </c>
      <c r="O254" s="4">
        <f>VLOOKUP(A254,[1]BDD!255:663,60,0)</f>
        <v>45125</v>
      </c>
      <c r="P254" s="4">
        <f>VLOOKUP(A254,[1]BDD!255:663,61,0)</f>
        <v>45290</v>
      </c>
    </row>
    <row r="255" spans="1:16" ht="12.75" x14ac:dyDescent="0.2">
      <c r="A255" s="16" t="s">
        <v>508</v>
      </c>
      <c r="B255" s="1" t="str">
        <f>VLOOKUP(A255,[1]BDD!256:664,5,0)</f>
        <v>MARIO ALFONSO DIAZ CASAS.</v>
      </c>
      <c r="C255" s="2" t="s">
        <v>14</v>
      </c>
      <c r="D255" s="2" t="str">
        <f>VLOOKUP(A255,[1]BDD!256:664,30,0)</f>
        <v>CUNDINAMARCA</v>
      </c>
      <c r="E255" s="2" t="str">
        <f>VLOOKUP(A255,[1]BDD!256:664,31,0)</f>
        <v>BOGOTÁ</v>
      </c>
      <c r="F255" s="2" t="str">
        <f>VLOOKUP(A255,[1]BDD!A254:CL611,85,0)</f>
        <v>INGENIERO CATASTRAL Y GEODASTA</v>
      </c>
      <c r="G255" s="2" t="s">
        <v>509</v>
      </c>
      <c r="H255" s="1" t="str">
        <f>VLOOKUP(A255,[1]BDD!A254:CL611,8,0)</f>
        <v>PROFESIONAL</v>
      </c>
      <c r="I255" s="2" t="str">
        <f>VLOOKUP(A255,[1]BDD!256:664,44,0)</f>
        <v>GRUPO DE GESTIÓN DEL CONOCIMIENTO E INNOVACIÓN</v>
      </c>
      <c r="J255" s="2" t="str">
        <f>VLOOKUP(A255,[1]BDD!254:665,84,0)</f>
        <v>relacionamiento.campesino-acuerdos@parquesnacionales.gov.co</v>
      </c>
      <c r="K255" s="2">
        <v>3532400</v>
      </c>
      <c r="L255" s="2" t="s">
        <v>16</v>
      </c>
      <c r="M255" s="2" t="str">
        <f>VLOOKUP(A255,[1]BDD!256:664,7,0)</f>
        <v>Prestación de servicios profesionales para administrar el componente espacial en las aplicaciones utilizadas en el proceso de relacionamiento con campesinos respecto a caracterización y suscripción de acuerdos Así mismo para las Iniciativas Ambientales INA.</v>
      </c>
      <c r="N255" s="3">
        <f>VLOOKUP(A255,[1]BDD!256:664,21,0)</f>
        <v>32131405</v>
      </c>
      <c r="O255" s="4">
        <f>VLOOKUP(A255,[1]BDD!256:664,60,0)</f>
        <v>45131</v>
      </c>
      <c r="P255" s="4">
        <f>VLOOKUP(A255,[1]BDD!256:664,61,0)</f>
        <v>45290</v>
      </c>
    </row>
    <row r="256" spans="1:16" ht="12.75" x14ac:dyDescent="0.2">
      <c r="A256" s="2" t="s">
        <v>510</v>
      </c>
      <c r="B256" s="1" t="str">
        <f>VLOOKUP(A256,[1]BDD!257:665,5,0)</f>
        <v>MARTHA LILIANA SARMIENTO GARCIA</v>
      </c>
      <c r="C256" s="2" t="s">
        <v>14</v>
      </c>
      <c r="D256" s="2" t="str">
        <f>VLOOKUP(A256,[1]BDD!257:665,30,0)</f>
        <v>CUNDINAMARCA</v>
      </c>
      <c r="E256" s="2" t="str">
        <f>VLOOKUP(A256,[1]BDD!257:665,31,0)</f>
        <v>VILLAPINZÓN</v>
      </c>
      <c r="F256" s="2" t="str">
        <f>VLOOKUP(A256,[1]BDD!A255:CL612,85,0)</f>
        <v>LICENCIADA EN BIOLOGIA</v>
      </c>
      <c r="G256" s="2" t="s">
        <v>511</v>
      </c>
      <c r="H256" s="1" t="str">
        <f>VLOOKUP(A256,[1]BDD!A255:CL612,8,0)</f>
        <v>PROFESIONAL</v>
      </c>
      <c r="I256" s="2" t="str">
        <f>VLOOKUP(A256,[1]BDD!257:665,44,0)</f>
        <v>GRUPO DE PLANEACIÓN Y MANEJO</v>
      </c>
      <c r="J256" s="2" t="str">
        <f>VLOOKUP(A256,[1]BDD!255:666,84,0)</f>
        <v>martha.sarmiento@parquesnacionales.gov.co</v>
      </c>
      <c r="K256" s="2">
        <v>3532400</v>
      </c>
      <c r="L256" s="2" t="s">
        <v>16</v>
      </c>
      <c r="M256" s="2" t="str">
        <f>VLOOKUP(A256,[1]BDD!257:665,7,0)</f>
        <v>Prestación de servicios profesionales para apoyar el diseño e implementación de acciones de educación ambiental en articulación con las diferentes dependencias y niveles de gestión de Parques Nacionales Naturales de Colombia.</v>
      </c>
      <c r="N256" s="3">
        <f>VLOOKUP(A256,[1]BDD!257:665,21,0)</f>
        <v>33556746</v>
      </c>
      <c r="O256" s="4">
        <f>VLOOKUP(A256,[1]BDD!257:665,60,0)</f>
        <v>45133</v>
      </c>
      <c r="P256" s="4">
        <f>VLOOKUP(A256,[1]BDD!257:665,61,0)</f>
        <v>45290</v>
      </c>
    </row>
    <row r="257" spans="1:16" ht="12.75" x14ac:dyDescent="0.2">
      <c r="A257" s="2" t="s">
        <v>512</v>
      </c>
      <c r="B257" s="1" t="str">
        <f>VLOOKUP(A257,[1]BDD!258:666,5,0)</f>
        <v>JULIAN DARIO USECHE CATISBLANCO</v>
      </c>
      <c r="C257" s="2" t="s">
        <v>14</v>
      </c>
      <c r="D257" s="2" t="str">
        <f>VLOOKUP(A257,[1]BDD!258:666,30,0)</f>
        <v>CUNDINAMARCA</v>
      </c>
      <c r="E257" s="2" t="str">
        <f>VLOOKUP(A257,[1]BDD!258:666,31,0)</f>
        <v>BOGOTÁ</v>
      </c>
      <c r="F257" s="2" t="str">
        <f>VLOOKUP(A257,[1]BDD!A256:CL613,85,0)</f>
        <v>PROFESIONAL EN ESTUDIOS LITERARIOS</v>
      </c>
      <c r="G257" s="2" t="s">
        <v>513</v>
      </c>
      <c r="H257" s="1" t="str">
        <f>VLOOKUP(A257,[1]BDD!A256:CL613,8,0)</f>
        <v>PROFESIONAL</v>
      </c>
      <c r="I257" s="2" t="str">
        <f>VLOOKUP(A257,[1]BDD!258:666,44,0)</f>
        <v>GRUPO DE COMUNICACIONES</v>
      </c>
      <c r="J257" s="2" t="str">
        <f>VLOOKUP(A257,[1]BDD!256:667,84,0)</f>
        <v>edicion@parquesnacionales.gov.co</v>
      </c>
      <c r="K257" s="2">
        <v>3532400</v>
      </c>
      <c r="L257" s="2" t="s">
        <v>16</v>
      </c>
      <c r="M257" s="2" t="str">
        <f>VLOOKUP(A257,[1]BDD!258:666,7,0)</f>
        <v>Prestar servicios profesionales como corrector de estilo de textos, documentos, piezas de divulgación y canales digitales para el apoyo y fortalecimiento de la estrategia de comunicación interna, externa y educación ambiental de Parques Nacionales Naturales de Colombia.</v>
      </c>
      <c r="N257" s="3">
        <f>VLOOKUP(A257,[1]BDD!258:666,21,0)</f>
        <v>18269225</v>
      </c>
      <c r="O257" s="4">
        <f>VLOOKUP(A257,[1]BDD!258:666,60,0)</f>
        <v>45135</v>
      </c>
      <c r="P257" s="4">
        <f>VLOOKUP(A257,[1]BDD!258:666,61,0)</f>
        <v>45290</v>
      </c>
    </row>
    <row r="258" spans="1:16" ht="12.75" x14ac:dyDescent="0.2">
      <c r="A258" s="2" t="s">
        <v>514</v>
      </c>
      <c r="B258" s="1" t="str">
        <f>VLOOKUP(A258,[1]BDD!259:667,5,0)</f>
        <v>CRISTINA JARAMILLO MARIN</v>
      </c>
      <c r="C258" s="2" t="s">
        <v>14</v>
      </c>
      <c r="D258" s="2" t="str">
        <f>VLOOKUP(A258,[1]BDD!259:667,30,0)</f>
        <v>RISARALDA</v>
      </c>
      <c r="E258" s="2" t="str">
        <f>VLOOKUP(A258,[1]BDD!259:667,31,0)</f>
        <v>SANTUARIO</v>
      </c>
      <c r="F258" s="2" t="str">
        <f>VLOOKUP(A258,[1]BDD!A257:CL614,85,0)</f>
        <v>ADMINISTRADORA AMBIENTAL Y DE LOS RECURSOS NATURALES</v>
      </c>
      <c r="G258" s="2" t="s">
        <v>515</v>
      </c>
      <c r="H258" s="1" t="str">
        <f>VLOOKUP(A258,[1]BDD!A257:CL614,8,0)</f>
        <v>PROFESIONAL</v>
      </c>
      <c r="I258" s="2" t="str">
        <f>VLOOKUP(A258,[1]BDD!259:667,44,0)</f>
        <v>GRUPO DE PLANEACIÓN Y MANEJO</v>
      </c>
      <c r="J258" s="2" t="str">
        <f>VLOOKUP(A258,[1]BDD!257:668,84,0)</f>
        <v>@parquesnacionales.gov.co</v>
      </c>
      <c r="K258" s="2">
        <v>3532400</v>
      </c>
      <c r="L258" s="2" t="s">
        <v>16</v>
      </c>
      <c r="M258" s="2" t="str">
        <f>VLOOKUP(A258,[1]BDD!259:667,7,0)</f>
        <v>Prestar los servicios profesionales en la elaboración, consolidación y seguimiento a la información que hace parte del sistema de gestión integrado, así como con la formulación, ejecución y seguimiento de los planes de cada uno de los procesos de apoyo y estratégicos que dependan la Subdirección Administrativa y Financiera en virtud del proyecto de fortalecimiento a la capacidad institucional.</v>
      </c>
      <c r="N258" s="3">
        <f>VLOOKUP(A258,[1]BDD!259:667,21,0)</f>
        <v>29976250</v>
      </c>
      <c r="O258" s="4">
        <f>VLOOKUP(A258,[1]BDD!259:667,60,0)</f>
        <v>45139</v>
      </c>
      <c r="P258" s="4">
        <f>VLOOKUP(A258,[1]BDD!259:667,61,0)</f>
        <v>45290</v>
      </c>
    </row>
    <row r="259" spans="1:16" ht="12.75" x14ac:dyDescent="0.2">
      <c r="A259" s="2" t="s">
        <v>516</v>
      </c>
      <c r="B259" s="1" t="str">
        <f>VLOOKUP(A259,[1]BDD!260:668,5,0)</f>
        <v>CLAUDINE URBANO CELORIO</v>
      </c>
      <c r="C259" s="2" t="s">
        <v>14</v>
      </c>
      <c r="D259" s="2" t="str">
        <f>VLOOKUP(A259,[1]BDD!260:668,30,0)</f>
        <v>VALLE DEL CAUCA</v>
      </c>
      <c r="E259" s="2" t="str">
        <f>VLOOKUP(A259,[1]BDD!260:668,31,0)</f>
        <v>FLORIDA</v>
      </c>
      <c r="F259" s="2" t="str">
        <f>VLOOKUP(A259,[1]BDD!A258:CL615,85,0)</f>
        <v>INGENIERA AMBIENTAL</v>
      </c>
      <c r="G259" s="2" t="s">
        <v>517</v>
      </c>
      <c r="H259" s="1" t="str">
        <f>VLOOKUP(A259,[1]BDD!A258:CL615,8,0)</f>
        <v>PROFESIONAL</v>
      </c>
      <c r="I259" s="2" t="str">
        <f>VLOOKUP(A259,[1]BDD!260:668,44,0)</f>
        <v>GRUPO DE PLANEACIÓN Y MANEJO</v>
      </c>
      <c r="J259" s="2" t="str">
        <f>VLOOKUP(A259,[1]BDD!258:669,84,0)</f>
        <v>cristina.urbano@parquesnacionales.gov.co</v>
      </c>
      <c r="K259" s="2">
        <v>3532400</v>
      </c>
      <c r="L259" s="2" t="s">
        <v>16</v>
      </c>
      <c r="M259" s="2" t="str">
        <f>VLOOKUP(A259,[1]BDD!260:668,7,0)</f>
        <v>Prestación de servicios profesionales para acompañar la implementación de una metodología de evaluación de efectividad en las áreas protegidas públicas diferentes a las administradas por PNNC pertenecientes a los Subsistemas Regionales de Áreas Protegidas Caribe y Pacífico basada en monitoreo y seguimiento.</v>
      </c>
      <c r="N259" s="3">
        <f>VLOOKUP(A259,[1]BDD!260:668,21,0)</f>
        <v>29976250</v>
      </c>
      <c r="O259" s="4">
        <f>VLOOKUP(A259,[1]BDD!260:668,60,0)</f>
        <v>45139</v>
      </c>
      <c r="P259" s="4">
        <f>VLOOKUP(A259,[1]BDD!260:668,61,0)</f>
        <v>45290</v>
      </c>
    </row>
    <row r="260" spans="1:16" ht="12.75" x14ac:dyDescent="0.2">
      <c r="A260" s="2" t="s">
        <v>518</v>
      </c>
      <c r="B260" s="1" t="str">
        <f>VLOOKUP(A260,[1]BDD!261:669,5,0)</f>
        <v>MARIBEL VASQUEZ ECHEVERRI</v>
      </c>
      <c r="C260" s="2" t="s">
        <v>14</v>
      </c>
      <c r="D260" s="2" t="str">
        <f>VLOOKUP(A260,[1]BDD!261:669,30,0)</f>
        <v>MEDELLIN</v>
      </c>
      <c r="E260" s="2" t="str">
        <f>VLOOKUP(A260,[1]BDD!261:669,31,0)</f>
        <v>ANTIOQUIA</v>
      </c>
      <c r="F260" s="2" t="str">
        <f>VLOOKUP(A260,[1]BDD!A259:CL616,85,0)</f>
        <v>ANTROPOLOGA</v>
      </c>
      <c r="G260" s="2" t="s">
        <v>519</v>
      </c>
      <c r="H260" s="1" t="str">
        <f>VLOOKUP(A260,[1]BDD!A259:CL616,8,0)</f>
        <v>PROFESIONAL</v>
      </c>
      <c r="I260" s="2" t="str">
        <f>VLOOKUP(A260,[1]BDD!261:669,44,0)</f>
        <v>GRUPO DE PLANEACIÓN Y MANEJO</v>
      </c>
      <c r="J260" s="2" t="str">
        <f>VLOOKUP(A260,[1]BDD!259:670,84,0)</f>
        <v>@parquesnacionales.gov.co</v>
      </c>
      <c r="K260" s="2">
        <v>3532400</v>
      </c>
      <c r="L260" s="2" t="s">
        <v>16</v>
      </c>
      <c r="M260" s="2" t="str">
        <f>VLOOKUP(A260,[1]BDD!261:669,7,0)</f>
        <v>Prestación de servicios profesionales para acompañar a las áreas protegidas públicas del Subsistema Regional de Áreas Protegidas de los Andes Occidentales en la evaluación y seguimiento a la planificación del manejo.</v>
      </c>
      <c r="N260" s="3">
        <f>VLOOKUP(A260,[1]BDD!261:669,21,0)</f>
        <v>31739558</v>
      </c>
      <c r="O260" s="4">
        <f>VLOOKUP(A260,[1]BDD!261:669,60,0)</f>
        <v>45140</v>
      </c>
      <c r="P260" s="4">
        <f>VLOOKUP(A260,[1]BDD!261:669,61,0)</f>
        <v>45290</v>
      </c>
    </row>
    <row r="261" spans="1:16" ht="12.75" x14ac:dyDescent="0.2">
      <c r="A261" s="2" t="s">
        <v>520</v>
      </c>
      <c r="B261" s="1" t="str">
        <f>VLOOKUP(A261,[1]BDD!262:670,5,0)</f>
        <v>JOSE GUILLERMO RODRÍGUEZ BAUTISTA</v>
      </c>
      <c r="C261" s="2" t="s">
        <v>14</v>
      </c>
      <c r="D261" s="2" t="str">
        <f>VLOOKUP(A261,[1]BDD!262:670,30,0)</f>
        <v>CUNDINAMARCA</v>
      </c>
      <c r="E261" s="2" t="str">
        <f>VLOOKUP(A261,[1]BDD!262:670,31,0)</f>
        <v>BOGOTÁ</v>
      </c>
      <c r="F261" s="2" t="str">
        <f>VLOOKUP(A261,[1]BDD!A260:CL617,85,0)</f>
        <v>TECNOLOGO EN CARTOGRAFÍA</v>
      </c>
      <c r="G261" s="2" t="s">
        <v>521</v>
      </c>
      <c r="H261" s="1" t="str">
        <f>VLOOKUP(A261,[1]BDD!A260:CL617,8,0)</f>
        <v>APOYO A LA GESTIÓN</v>
      </c>
      <c r="I261" s="2" t="str">
        <f>VLOOKUP(A261,[1]BDD!262:670,44,0)</f>
        <v>GRUPO DE TRÁMITES Y EVALUACIÓN AMBIENTAL</v>
      </c>
      <c r="J261" s="2" t="str">
        <f>VLOOKUP(A261,[1]BDD!260:671,84,0)</f>
        <v>@parquesnacionales.gov.co</v>
      </c>
      <c r="K261" s="2">
        <v>3532400</v>
      </c>
      <c r="L261" s="2" t="s">
        <v>16</v>
      </c>
      <c r="M261" s="2" t="str">
        <f>VLOOKUP(A261,[1]BDD!262:670,7,0)</f>
        <v>Prestar servicios técnicos para corroborar y ajustar la cartografía, en el marco del registro y seguimiento de reservas naturales de la sociedad civil, de conformidad con el proceso de coordinación del SINAP.</v>
      </c>
      <c r="N261" s="3">
        <f>VLOOKUP(A261,[1]BDD!262:670,21,0)</f>
        <v>17926944</v>
      </c>
      <c r="O261" s="4">
        <f>VLOOKUP(A261,[1]BDD!262:670,60,0)</f>
        <v>45142</v>
      </c>
      <c r="P261" s="4">
        <f>VLOOKUP(A261,[1]BDD!262:670,61,0)</f>
        <v>45290</v>
      </c>
    </row>
    <row r="262" spans="1:16" ht="12.75" x14ac:dyDescent="0.2">
      <c r="A262" s="18" t="s">
        <v>522</v>
      </c>
      <c r="B262" s="1" t="str">
        <f>VLOOKUP(A262,[1]BDD!263:671,5,0)</f>
        <v>ERIKA PAOLA ROBAYO CASTILLO</v>
      </c>
      <c r="C262" s="2" t="s">
        <v>14</v>
      </c>
      <c r="D262" s="2" t="str">
        <f>VLOOKUP(A262,[1]BDD!263:671,30,0)</f>
        <v>CUNDINAMARCA</v>
      </c>
      <c r="E262" s="2" t="str">
        <f>VLOOKUP(A262,[1]BDD!263:671,31,0)</f>
        <v>BOGOTÁ</v>
      </c>
      <c r="F262" s="2" t="str">
        <f>VLOOKUP(A262,[1]BDD!A261:CL618,85,0)</f>
        <v>PROFESIONAL EN NEGOCIOS INTERNACIONALES</v>
      </c>
      <c r="G262" s="2" t="s">
        <v>523</v>
      </c>
      <c r="H262" s="1" t="str">
        <f>VLOOKUP(A262,[1]BDD!A261:CL618,8,0)</f>
        <v>PROFESIONAL</v>
      </c>
      <c r="I262" s="2" t="str">
        <f>VLOOKUP(A262,[1]BDD!263:671,44,0)</f>
        <v>SUBDIRECCIÓN ADMINISTRATIVA Y FINANCIERA</v>
      </c>
      <c r="J262" s="2" t="str">
        <f>VLOOKUP(A262,[1]BDD!261:672,84,0)</f>
        <v>erika.robayo@parquesnacionales.gov.co</v>
      </c>
      <c r="K262" s="2">
        <v>3532400</v>
      </c>
      <c r="L262" s="2" t="s">
        <v>16</v>
      </c>
      <c r="M262" s="2" t="str">
        <f>VLOOKUP(A262,[1]BDD!263:671,7,0)</f>
        <v>Prestar los servicios profesionales en la elaboración, consolidación y seguimiento a la información que hace parte del sistema de gestión integrado, así como con la formulación, ejecución y seguimiento de los planes de cada uno de los procesos de apoyo y estratégicos que dependan la Subdirección Administrativa y Financiera en virtud del proyecto de fortalecimiento a la capacidad institucional.</v>
      </c>
      <c r="N262" s="3">
        <f>VLOOKUP(A262,[1]BDD!263:671,21,0)</f>
        <v>24500000</v>
      </c>
      <c r="O262" s="4">
        <f>VLOOKUP(A262,[1]BDD!263:671,60,0)</f>
        <v>45142</v>
      </c>
      <c r="P262" s="4">
        <f>VLOOKUP(A262,[1]BDD!263:671,61,0)</f>
        <v>45290</v>
      </c>
    </row>
    <row r="263" spans="1:16" ht="12.75" x14ac:dyDescent="0.2">
      <c r="A263" s="2" t="s">
        <v>524</v>
      </c>
      <c r="B263" s="1" t="str">
        <f>VLOOKUP(A263,[1]BDD!264:672,5,0)</f>
        <v>DENISSE CASTRO ROA</v>
      </c>
      <c r="C263" s="2" t="s">
        <v>14</v>
      </c>
      <c r="D263" s="2" t="str">
        <f>VLOOKUP(A263,[1]BDD!264:672,30,0)</f>
        <v>CUNDINAMARCA</v>
      </c>
      <c r="E263" s="2" t="str">
        <f>VLOOKUP(A263,[1]BDD!264:672,31,0)</f>
        <v>BOGOTÁ</v>
      </c>
      <c r="F263" s="2" t="str">
        <f>VLOOKUP(A263,[1]BDD!A262:CL619,85,0)</f>
        <v>BILOGA</v>
      </c>
      <c r="G263" s="2" t="s">
        <v>525</v>
      </c>
      <c r="H263" s="1" t="str">
        <f>VLOOKUP(A263,[1]BDD!A262:CL619,8,0)</f>
        <v>PROFESIONAL</v>
      </c>
      <c r="I263" s="2" t="str">
        <f>VLOOKUP(A263,[1]BDD!264:672,44,0)</f>
        <v>GRUPO DE PLANEACIÓN Y MANEJO</v>
      </c>
      <c r="J263" s="2" t="str">
        <f>VLOOKUP(A263,[1]BDD!262:673,84,0)</f>
        <v>@parquesnacionales.gov.co</v>
      </c>
      <c r="K263" s="2">
        <v>3532400</v>
      </c>
      <c r="L263" s="2" t="s">
        <v>16</v>
      </c>
      <c r="M263" s="2" t="str">
        <f>VLOOKUP(A263,[1]BDD!264:672,7,0)</f>
        <v>Prestación de servicios profesionales para la implementación de los programas de monitoreo y portafolios de investigación, en el marco de la gestión de convenios y alianzas con aliados estratégicos, así como apoyo en el análisis de información generada por las áreas protegidas.</v>
      </c>
      <c r="N263" s="3">
        <f>VLOOKUP(A263,[1]BDD!264:672,21,0)</f>
        <v>30958799</v>
      </c>
      <c r="O263" s="4">
        <f>VLOOKUP(A263,[1]BDD!264:672,60,0)</f>
        <v>45146</v>
      </c>
      <c r="P263" s="4">
        <f>VLOOKUP(A263,[1]BDD!264:672,61,0)</f>
        <v>45290</v>
      </c>
    </row>
    <row r="264" spans="1:16" ht="12.75" x14ac:dyDescent="0.2">
      <c r="A264" s="2" t="s">
        <v>526</v>
      </c>
      <c r="B264" s="1" t="str">
        <f>VLOOKUP(A264,[1]BDD!265:673,5,0)</f>
        <v>ILIANA ALZATE TIJERINO</v>
      </c>
      <c r="C264" s="2" t="s">
        <v>14</v>
      </c>
      <c r="D264" s="2" t="str">
        <f>VLOOKUP(A264,[1]BDD!265:673,30,0)</f>
        <v>VALLE DEL CAUCA</v>
      </c>
      <c r="E264" s="2" t="str">
        <f>VLOOKUP(A264,[1]BDD!265:673,31,0)</f>
        <v>CALI</v>
      </c>
      <c r="F264" s="2" t="str">
        <f>VLOOKUP(A264,[1]BDD!A263:CL620,85,0)</f>
        <v>INGENIERA AMBIENTAL</v>
      </c>
      <c r="G264" s="2" t="s">
        <v>527</v>
      </c>
      <c r="H264" s="1" t="str">
        <f>VLOOKUP(A264,[1]BDD!A263:CL620,8,0)</f>
        <v>PROFESIONAL</v>
      </c>
      <c r="I264" s="2" t="str">
        <f>VLOOKUP(A264,[1]BDD!265:673,44,0)</f>
        <v>GRUPO DE PLANEACIÓN Y MANEJO</v>
      </c>
      <c r="J264" s="2" t="str">
        <f>VLOOKUP(A264,[1]BDD!263:674,84,0)</f>
        <v>@parquesnacionales.gov.co</v>
      </c>
      <c r="K264" s="2">
        <v>3532400</v>
      </c>
      <c r="L264" s="2" t="s">
        <v>16</v>
      </c>
      <c r="M264" s="2" t="str">
        <f>VLOOKUP(A264,[1]BDD!265:673,7,0)</f>
        <v>Prestación de servicios profesionales para apoyar técnicamente a los equipos locales y territoriales en la aplicación de herramientas que permitan establecer acuerdos de ecoturismo con comunidades que habitan y/o hacen uso de las áreas protegidas administradas por Parques Nacionales Naturales de Colombia.</v>
      </c>
      <c r="N264" s="3">
        <f>VLOOKUP(A264,[1]BDD!265:673,21,0)</f>
        <v>30742309</v>
      </c>
      <c r="O264" s="4">
        <f>VLOOKUP(A264,[1]BDD!265:673,60,0)</f>
        <v>45148</v>
      </c>
      <c r="P264" s="4">
        <f>VLOOKUP(A264,[1]BDD!265:673,61,0)</f>
        <v>45290</v>
      </c>
    </row>
    <row r="265" spans="1:16" ht="12.75" x14ac:dyDescent="0.2">
      <c r="A265" s="2" t="s">
        <v>528</v>
      </c>
      <c r="B265" s="1" t="str">
        <f>VLOOKUP(A265,[1]BDD!266:674,5,0)</f>
        <v>NELSON ALEJANDRO BOHORQUEZ RUIZ</v>
      </c>
      <c r="C265" s="2" t="s">
        <v>14</v>
      </c>
      <c r="D265" s="2" t="str">
        <f>VLOOKUP(A265,[1]BDD!266:674,30,0)</f>
        <v>BOYACA</v>
      </c>
      <c r="E265" s="2" t="str">
        <f>VLOOKUP(A265,[1]BDD!266:674,31,0)</f>
        <v>GUAYATÁ</v>
      </c>
      <c r="F265" s="2" t="str">
        <f>VLOOKUP(A265,[1]BDD!A264:CL621,85,0)</f>
        <v>INGENIERO ELECTRONICO</v>
      </c>
      <c r="G265" s="2" t="s">
        <v>529</v>
      </c>
      <c r="H265" s="1" t="str">
        <f>VLOOKUP(A265,[1]BDD!A264:CL621,8,0)</f>
        <v>PROFESIONAL</v>
      </c>
      <c r="I265" s="2" t="str">
        <f>VLOOKUP(A265,[1]BDD!266:674,44,0)</f>
        <v>GRUPO DE TECNOLOGÍAS DE LA INFORMACIÓN Y LAS COMUNICACIONES</v>
      </c>
      <c r="J265" s="2" t="str">
        <f>VLOOKUP(A265,[1]BDD!264:675,84,0)</f>
        <v>radiocomunicaciones@parquesnacionales.gov.co</v>
      </c>
      <c r="K265" s="2">
        <v>3532400</v>
      </c>
      <c r="L265" s="2" t="s">
        <v>16</v>
      </c>
      <c r="M265" s="2" t="str">
        <f>VLOOKUP(A265,[1]BDD!266:674,7,0)</f>
        <v>Prestar servicios profesionales para realizar la evaluación, la proyección de soluciones tecnológicas, apoyo en el seguimiento a los contratos y acuerdos en materia de telecomunicaciones de la Entidad. Contribuyendo al Proyecto de fortalecimiento de la capacidad institucional.</v>
      </c>
      <c r="N265" s="3">
        <f>VLOOKUP(A265,[1]BDD!266:674,21,0)</f>
        <v>27411933</v>
      </c>
      <c r="O265" s="4">
        <f>VLOOKUP(A265,[1]BDD!266:674,60,0)</f>
        <v>45156</v>
      </c>
      <c r="P265" s="4">
        <f>VLOOKUP(A265,[1]BDD!266:674,61,0)</f>
        <v>45290</v>
      </c>
    </row>
    <row r="266" spans="1:16" ht="12.75" x14ac:dyDescent="0.2">
      <c r="A266" s="2" t="s">
        <v>530</v>
      </c>
      <c r="B266" s="1" t="str">
        <f>VLOOKUP(A266,[1]BDD!267:675,5,0)</f>
        <v>GERMAN ANDRES ACOSTA RUGE</v>
      </c>
      <c r="C266" s="2" t="s">
        <v>14</v>
      </c>
      <c r="D266" s="2" t="str">
        <f>VLOOKUP(A266,[1]BDD!267:675,30,0)</f>
        <v>CUNDINAMARCA</v>
      </c>
      <c r="E266" s="2" t="str">
        <f>VLOOKUP(A266,[1]BDD!267:675,31,0)</f>
        <v>BOGOTÁ</v>
      </c>
      <c r="F266" s="2" t="str">
        <f>VLOOKUP(A266,[1]BDD!A265:CL622,85,0)</f>
        <v>INGENIERO ELECTRONICO</v>
      </c>
      <c r="G266" s="2" t="s">
        <v>531</v>
      </c>
      <c r="H266" s="1" t="str">
        <f>VLOOKUP(A266,[1]BDD!A265:CL622,8,0)</f>
        <v>PROFESIONAL</v>
      </c>
      <c r="I266" s="2" t="str">
        <f>VLOOKUP(A266,[1]BDD!267:675,44,0)</f>
        <v>GRUPO DE TECNOLOGÍAS DE LA INFORMACIÓN Y LAS COMUNICACIONES</v>
      </c>
      <c r="J266" s="2" t="str">
        <f>VLOOKUP(A266,[1]BDD!265:676,84,0)</f>
        <v>proyectos.telecomunicaciones@parquesnacionales.gov.co</v>
      </c>
      <c r="K266" s="2">
        <v>3532400</v>
      </c>
      <c r="L266" s="2" t="s">
        <v>16</v>
      </c>
      <c r="M266" s="2" t="str">
        <f>VLOOKUP(A266,[1]BDD!267:675,7,0)</f>
        <v>Prestar servicios profesionales para realizar la evaluación, la proyección de soluciones tecnológicas, apoyo en el seguimiento a los contratos y acuerdos en materia de telecomunicaciones de la Entidad. Contribuyendo al Proyecto de fortalecimiento de la capacidad institucional.</v>
      </c>
      <c r="N266" s="3">
        <f>VLOOKUP(A266,[1]BDD!267:675,21,0)</f>
        <v>27616500</v>
      </c>
      <c r="O266" s="4">
        <f>VLOOKUP(A266,[1]BDD!267:675,60,0)</f>
        <v>45156</v>
      </c>
      <c r="P266" s="4">
        <f>VLOOKUP(A266,[1]BDD!267:675,61,0)</f>
        <v>45290</v>
      </c>
    </row>
    <row r="267" spans="1:16" ht="12.75" x14ac:dyDescent="0.2">
      <c r="A267" s="2" t="s">
        <v>532</v>
      </c>
      <c r="B267" s="1" t="str">
        <f>VLOOKUP(A267,[1]BDD!268:676,5,0)</f>
        <v>EDUARDO CORTES ZUBIETA</v>
      </c>
      <c r="C267" s="2" t="s">
        <v>14</v>
      </c>
      <c r="D267" s="2" t="str">
        <f>VLOOKUP(A267,[1]BDD!268:676,30,0)</f>
        <v>CUNDINAMARCA</v>
      </c>
      <c r="E267" s="2" t="str">
        <f>VLOOKUP(A267,[1]BDD!268:676,31,0)</f>
        <v>BOGOTÁ</v>
      </c>
      <c r="F267" s="2" t="str">
        <f>VLOOKUP(A267,[1]BDD!A266:CL623,85,0)</f>
        <v>INGENIERO DE SISTEMAS</v>
      </c>
      <c r="G267" s="2" t="s">
        <v>533</v>
      </c>
      <c r="H267" s="1" t="str">
        <f>VLOOKUP(A267,[1]BDD!A266:CL623,8,0)</f>
        <v>PROFESIONAL</v>
      </c>
      <c r="I267" s="2" t="str">
        <f>VLOOKUP(A267,[1]BDD!268:676,44,0)</f>
        <v>GRUPO DE TECNOLOGÍAS DE LA INFORMACIÓN Y LAS COMUNICACIONES</v>
      </c>
      <c r="J267" s="2" t="str">
        <f>VLOOKUP(A267,[1]BDD!266:677,84,0)</f>
        <v>@parquesnacionales.gov.co</v>
      </c>
      <c r="K267" s="2">
        <v>3532400</v>
      </c>
      <c r="L267" s="2" t="s">
        <v>16</v>
      </c>
      <c r="M267" s="2" t="str">
        <f>VLOOKUP(A267,[1]BDD!268:676,7,0)</f>
        <v>Prestar servicios profesionales para el mantenimiento de aplicaciones web, administración de servicios de nube y soporte y desarrollo de sistemas de información de la entidad contribuyendo al Proyecto de Administración de SPNN.</v>
      </c>
      <c r="N267" s="3">
        <f>VLOOKUP(A267,[1]BDD!268:676,21,0)</f>
        <v>37013900</v>
      </c>
      <c r="O267" s="4">
        <f>VLOOKUP(A267,[1]BDD!268:676,60,0)</f>
        <v>45160</v>
      </c>
      <c r="P267" s="4">
        <f>VLOOKUP(A267,[1]BDD!268:676,61,0)</f>
        <v>45290</v>
      </c>
    </row>
    <row r="268" spans="1:16" ht="12.75" x14ac:dyDescent="0.2">
      <c r="A268" s="2" t="s">
        <v>534</v>
      </c>
      <c r="B268" s="1" t="str">
        <f>VLOOKUP(A268,[1]BDD!269:677,5,0)</f>
        <v>JOSE FERNANDO CASTILLO CAÑON</v>
      </c>
      <c r="C268" s="2" t="s">
        <v>14</v>
      </c>
      <c r="D268" s="2" t="str">
        <f>VLOOKUP(A268,[1]BDD!269:677,30,0)</f>
        <v>CUNDINAMARCA</v>
      </c>
      <c r="E268" s="2" t="str">
        <f>VLOOKUP(A268,[1]BDD!269:677,31,0)</f>
        <v>BOGOTÁ</v>
      </c>
      <c r="F268" s="2" t="str">
        <f>VLOOKUP(A268,[1]BDD!A267:CL624,85,0)</f>
        <v>INGENIERO DE SISTEMAS Y COMPUTACION</v>
      </c>
      <c r="G268" s="2" t="s">
        <v>535</v>
      </c>
      <c r="H268" s="1" t="str">
        <f>VLOOKUP(A268,[1]BDD!A267:CL624,8,0)</f>
        <v>PROFESIONAL</v>
      </c>
      <c r="I268" s="2" t="str">
        <f>VLOOKUP(A268,[1]BDD!269:677,44,0)</f>
        <v>GRUPO DE TECNOLOGÍAS DE LA INFORMACIÓN Y LAS COMUNICACIONES</v>
      </c>
      <c r="J268" s="2" t="str">
        <f>VLOOKUP(A268,[1]BDD!267:678,84,0)</f>
        <v>jose.castillo@parquesnacionales.gov.co</v>
      </c>
      <c r="K268" s="2">
        <v>3532400</v>
      </c>
      <c r="L268" s="2" t="s">
        <v>16</v>
      </c>
      <c r="M268" s="2" t="str">
        <f>VLOOKUP(A268,[1]BDD!269:677,7,0)</f>
        <v>Prestar los servicios profesionales a Parques Nacionales Naturales de Colombia en el diagnóstico y replanteamiento de la arquitectura de Sistemas de Información, bajo los lineamientos del Marco de Arquitectura Empresarial de MINTIC contribuyendo al proyecto de Fortalecimiento de la Capacidad Institucional.</v>
      </c>
      <c r="N268" s="3">
        <f>VLOOKUP(A268,[1]BDD!269:677,21,0)</f>
        <v>46550000</v>
      </c>
      <c r="O268" s="4">
        <f>VLOOKUP(A268,[1]BDD!269:677,60,0)</f>
        <v>45161</v>
      </c>
      <c r="P268" s="4">
        <f>VLOOKUP(A268,[1]BDD!269:677,61,0)</f>
        <v>45290</v>
      </c>
    </row>
    <row r="269" spans="1:16" ht="12.75" x14ac:dyDescent="0.2">
      <c r="A269" s="2" t="s">
        <v>536</v>
      </c>
      <c r="B269" s="1" t="str">
        <f>VLOOKUP(A269,[1]BDD!270:678,5,0)</f>
        <v>MARCIA VARGAS PEÑA</v>
      </c>
      <c r="C269" s="2" t="s">
        <v>14</v>
      </c>
      <c r="D269" s="2" t="str">
        <f>VLOOKUP(A269,[1]BDD!270:678,30,0)</f>
        <v>HUILA</v>
      </c>
      <c r="E269" s="2" t="str">
        <f>VLOOKUP(A269,[1]BDD!270:678,31,0)</f>
        <v>SALADOBLANCO</v>
      </c>
      <c r="F269" s="2" t="str">
        <f>VLOOKUP(A269,[1]BDD!A268:CL625,85,0)</f>
        <v>GEOGRAFO</v>
      </c>
      <c r="G269" s="2" t="s">
        <v>441</v>
      </c>
      <c r="H269" s="1" t="str">
        <f>VLOOKUP(A269,[1]BDD!A268:CL625,8,0)</f>
        <v>PROFESIONAL</v>
      </c>
      <c r="I269" s="2" t="str">
        <f>VLOOKUP(A269,[1]BDD!270:678,44,0)</f>
        <v>OFICINA GESTION DEL RIESGO</v>
      </c>
      <c r="J269" s="2" t="str">
        <f>VLOOKUP(A269,[1]BDD!268:679,84,0)</f>
        <v>marcia.vargas@parquesnacionales.gov.co</v>
      </c>
      <c r="K269" s="2">
        <v>3532400</v>
      </c>
      <c r="L269" s="2" t="s">
        <v>16</v>
      </c>
      <c r="M269" s="2" t="str">
        <f>VLOOKUP(A269,[1]BDD!270:678,7,0)</f>
        <v>Prestar los servicios profesionales en la Oficina de Gestión del Riesgo en el análisis geoespacial, cualitativo y cuantitativo de la información de riesgo natural, socionatural y riesgo público en las áreas administradas por Parques Nacionales Naturales de Colombia, con énfasis en focos de calor e incendios forestales.</v>
      </c>
      <c r="N269" s="3">
        <f>VLOOKUP(A269,[1]BDD!270:678,21,0)</f>
        <v>27520000</v>
      </c>
      <c r="O269" s="4">
        <f>VLOOKUP(A269,[1]BDD!270:678,60,0)</f>
        <v>45161</v>
      </c>
      <c r="P269" s="4">
        <f>VLOOKUP(A269,[1]BDD!270:678,61,0)</f>
        <v>45290</v>
      </c>
    </row>
    <row r="270" spans="1:16" ht="12.75" x14ac:dyDescent="0.2">
      <c r="A270" s="2" t="s">
        <v>537</v>
      </c>
      <c r="B270" s="1" t="str">
        <f>VLOOKUP(A270,[1]BDD!271:679,5,0)</f>
        <v>SANDRA MILENA GOMEZ</v>
      </c>
      <c r="C270" s="2" t="s">
        <v>14</v>
      </c>
      <c r="D270" s="2" t="str">
        <f>VLOOKUP(A270,[1]BDD!271:679,30,0)</f>
        <v>CUNDINAMARCA</v>
      </c>
      <c r="E270" s="2" t="str">
        <f>VLOOKUP(A270,[1]BDD!271:679,31,0)</f>
        <v>BOGOTÁ</v>
      </c>
      <c r="F270" s="2" t="str">
        <f>VLOOKUP(A270,[1]BDD!A269:CL626,85,0)</f>
        <v>INGENIERIA DE SISTEMAS</v>
      </c>
      <c r="G270" s="2" t="s">
        <v>257</v>
      </c>
      <c r="H270" s="1" t="str">
        <f>VLOOKUP(A270,[1]BDD!A269:CL626,8,0)</f>
        <v>PROFESIONAL</v>
      </c>
      <c r="I270" s="2" t="str">
        <f>VLOOKUP(A270,[1]BDD!271:679,44,0)</f>
        <v>GRUPO DE TECNOLOGÍAS DE LA INFORMACIÓN Y LAS COMUNICACIONES</v>
      </c>
      <c r="J270" s="2" t="str">
        <f>VLOOKUP(A270,[1]BDD!269:680,84,0)</f>
        <v>sandra.gomez@parquesnacionales.gov.co</v>
      </c>
      <c r="K270" s="2">
        <v>3532400</v>
      </c>
      <c r="L270" s="2" t="s">
        <v>16</v>
      </c>
      <c r="M270" s="2" t="str">
        <f>VLOOKUP(A270,[1]BDD!271:679,7,0)</f>
        <v>Prestar los servicios profesionales para documentar, levantar y gestionar los requerimientos funcionales de los sistemas de información de Parques Nacionales Naturales de Colombia y apoyar la gerencia de los proyectos de tecnología. Contribuyendo al Proyecto de fortalecimiento de la capacidad institucional</v>
      </c>
      <c r="N270" s="3">
        <f>VLOOKUP(A270,[1]BDD!271:679,21,0)</f>
        <v>23428267</v>
      </c>
      <c r="O270" s="4">
        <f>VLOOKUP(A270,[1]BDD!271:679,60,0)</f>
        <v>45162</v>
      </c>
      <c r="P270" s="4">
        <f>VLOOKUP(A270,[1]BDD!271:679,61,0)</f>
        <v>45290</v>
      </c>
    </row>
    <row r="271" spans="1:16" ht="12.75" x14ac:dyDescent="0.2">
      <c r="A271" s="2" t="s">
        <v>538</v>
      </c>
      <c r="B271" s="1" t="str">
        <f>VLOOKUP(A271,[1]BDD!272:680,5,0)</f>
        <v>ALAN AGUIA AGUDELO</v>
      </c>
      <c r="C271" s="2" t="s">
        <v>14</v>
      </c>
      <c r="D271" s="2" t="str">
        <f>VLOOKUP(A271,[1]BDD!272:680,30,0)</f>
        <v>CUNDINAMARCA</v>
      </c>
      <c r="E271" s="2" t="str">
        <f>VLOOKUP(A271,[1]BDD!272:680,31,0)</f>
        <v>BOGOTÁ</v>
      </c>
      <c r="F271" s="2" t="str">
        <f>VLOOKUP(A271,[1]BDD!A270:CL627,85,0)</f>
        <v>INGENIERO DE SISTEMAS Y COMPUTACION</v>
      </c>
      <c r="G271" s="2" t="s">
        <v>539</v>
      </c>
      <c r="H271" s="1" t="str">
        <f>VLOOKUP(A271,[1]BDD!A270:CL627,8,0)</f>
        <v>PROFESIONAL</v>
      </c>
      <c r="I271" s="2" t="str">
        <f>VLOOKUP(A271,[1]BDD!272:680,44,0)</f>
        <v>GRUPO DE TECNOLOGÍAS DE LA INFORMACIÓN Y LAS COMUNICACIONES</v>
      </c>
      <c r="J271" s="2" t="str">
        <f>VLOOKUP(A271,[1]BDD!270:681,84,0)</f>
        <v>serviciosweb@parquesnacionales.gov.co</v>
      </c>
      <c r="K271" s="2">
        <v>3532400</v>
      </c>
      <c r="L271" s="2" t="s">
        <v>16</v>
      </c>
      <c r="M271" s="2" t="str">
        <f>VLOOKUP(A271,[1]BDD!272:680,7,0)</f>
        <v>Prestar servicios profesionales para apoyar la implementación y actualización de la arquitectura de las aplicaciones y realizar el soporte a los desarrollos de los sistemas de información de la entidad, contribuyendo al Proyecto de fortalecimiento de la capacidad institucional.</v>
      </c>
      <c r="N271" s="3">
        <f>VLOOKUP(A271,[1]BDD!272:680,21,0)</f>
        <v>42609420</v>
      </c>
      <c r="O271" s="4">
        <f>VLOOKUP(A271,[1]BDD!272:680,60,0)</f>
        <v>45163</v>
      </c>
      <c r="P271" s="4">
        <f>VLOOKUP(A271,[1]BDD!272:680,61,0)</f>
        <v>45290</v>
      </c>
    </row>
    <row r="272" spans="1:16" ht="12.75" x14ac:dyDescent="0.2">
      <c r="A272" s="2" t="s">
        <v>540</v>
      </c>
      <c r="B272" s="1" t="str">
        <f>VLOOKUP(A272,[1]BDD!273:681,5,0)</f>
        <v>LEONEL IVAN PORRAS LARROTA</v>
      </c>
      <c r="C272" s="2" t="s">
        <v>14</v>
      </c>
      <c r="D272" s="2" t="str">
        <f>VLOOKUP(A272,[1]BDD!273:681,30,0)</f>
        <v>sanTANDER</v>
      </c>
      <c r="E272" s="2" t="str">
        <f>VLOOKUP(A272,[1]BDD!273:681,31,0)</f>
        <v>CHARALA</v>
      </c>
      <c r="F272" s="2" t="str">
        <f>VLOOKUP(A272,[1]BDD!A271:CL628,85,0)</f>
        <v>GEOLOGO</v>
      </c>
      <c r="G272" s="2" t="s">
        <v>445</v>
      </c>
      <c r="H272" s="1" t="str">
        <f>VLOOKUP(A272,[1]BDD!A271:CL628,8,0)</f>
        <v>PROFESIONAL</v>
      </c>
      <c r="I272" s="2" t="str">
        <f>VLOOKUP(A272,[1]BDD!273:681,44,0)</f>
        <v>OFICINA GESTION DEL RIESGO</v>
      </c>
      <c r="J272" s="2" t="str">
        <f>VLOOKUP(A272,[1]BDD!271:682,84,0)</f>
        <v>leonel.porras@parquesnacionales.gov.co</v>
      </c>
      <c r="K272" s="2">
        <v>3532400</v>
      </c>
      <c r="L272" s="2" t="s">
        <v>16</v>
      </c>
      <c r="M272" s="2" t="str">
        <f>VLOOKUP(A272,[1]BDD!273:681,7,0)</f>
        <v>Prestar los servicios profesionales a la Oficina Gestión del Riesgo para desarrollar acciones que fortalezcan tanto la generación de información técnica como la comprensión de las dinámicas y efectos de las amenazas naturales y socionaturales presentes en las áreas protegidas administradas por Parques Nacionales Naturales, con particular énfasis en movimientos en masa, inundaciones y avenidas torrenciales.</v>
      </c>
      <c r="N272" s="3">
        <f>VLOOKUP(A272,[1]BDD!273:681,21,0)</f>
        <v>26880000</v>
      </c>
      <c r="O272" s="4">
        <f>VLOOKUP(A272,[1]BDD!273:681,60,0)</f>
        <v>45163</v>
      </c>
      <c r="P272" s="4">
        <f>VLOOKUP(A272,[1]BDD!273:681,61,0)</f>
        <v>45290</v>
      </c>
    </row>
    <row r="273" spans="1:16" ht="12.75" x14ac:dyDescent="0.2">
      <c r="A273" s="2" t="s">
        <v>541</v>
      </c>
      <c r="B273" s="1" t="str">
        <f>VLOOKUP(A273,[1]BDD!274:682,5,0)</f>
        <v>OSCAR DAVID REYES SOCHA</v>
      </c>
      <c r="C273" s="2" t="s">
        <v>14</v>
      </c>
      <c r="D273" s="2" t="str">
        <f>VLOOKUP(A273,[1]BDD!274:682,30,0)</f>
        <v>CUNDINAMARCA</v>
      </c>
      <c r="E273" s="2" t="str">
        <f>VLOOKUP(A273,[1]BDD!274:682,31,0)</f>
        <v>BOGOTÁ</v>
      </c>
      <c r="F273" s="2" t="str">
        <f>VLOOKUP(A273,[1]BDD!A272:CL629,85,0)</f>
        <v>ADMINISTRADOR DE EMPRESAS</v>
      </c>
      <c r="G273" s="2" t="s">
        <v>542</v>
      </c>
      <c r="H273" s="1" t="str">
        <f>VLOOKUP(A273,[1]BDD!A272:CL629,8,0)</f>
        <v>PROFESIONAL</v>
      </c>
      <c r="I273" s="2" t="str">
        <f>VLOOKUP(A273,[1]BDD!274:682,44,0)</f>
        <v>GRUPO DE TECNOLOGÍAS DE LA INFORMACIÓN Y LAS COMUNICACIONES</v>
      </c>
      <c r="J273" s="2" t="str">
        <f>VLOOKUP(A273,[1]BDD!272:683,84,0)</f>
        <v>oscar.reyes@parquesnacionales.gov.co</v>
      </c>
      <c r="K273" s="2">
        <v>3532400</v>
      </c>
      <c r="L273" s="2" t="s">
        <v>16</v>
      </c>
      <c r="M273" s="2" t="str">
        <f>VLOOKUP(A273,[1]BDD!274:682,7,0)</f>
        <v>Prestar los servicios profesionales con el fin de realizar los diferentes trámites administrativos del Grupo de Tecnologías de la información y las Comunicaciones, así como realizar la programación, actualización y seguimiento del sistema de Gestión Integrado.</v>
      </c>
      <c r="N273" s="3">
        <f>VLOOKUP(A273,[1]BDD!274:682,21,0)</f>
        <v>20491933</v>
      </c>
      <c r="O273" s="4">
        <f>VLOOKUP(A273,[1]BDD!274:682,60,0)</f>
        <v>45167</v>
      </c>
      <c r="P273" s="4">
        <f>VLOOKUP(A273,[1]BDD!274:682,61,0)</f>
        <v>45290</v>
      </c>
    </row>
    <row r="274" spans="1:16" ht="12.75" x14ac:dyDescent="0.2">
      <c r="A274" s="2" t="s">
        <v>543</v>
      </c>
      <c r="B274" s="1" t="str">
        <f>VLOOKUP(A274,[1]BDD!275:683,5,0)</f>
        <v>HECTOR DUBAN CHACON MOTATO</v>
      </c>
      <c r="C274" s="2" t="s">
        <v>14</v>
      </c>
      <c r="D274" s="2" t="str">
        <f>VLOOKUP(A274,[1]BDD!275:683,30,0)</f>
        <v>CUNDINAMARCA</v>
      </c>
      <c r="E274" s="2" t="str">
        <f>VLOOKUP(A274,[1]BDD!275:683,31,0)</f>
        <v>BOGOTÁ</v>
      </c>
      <c r="F274" s="2" t="str">
        <f>VLOOKUP(A274,[1]BDD!A273:CL630,85,0)</f>
        <v>TECNOLOG EN GESTION DE REDES DATOS</v>
      </c>
      <c r="G274" s="2" t="s">
        <v>544</v>
      </c>
      <c r="H274" s="1" t="str">
        <f>VLOOKUP(A274,[1]BDD!A273:CL630,8,0)</f>
        <v>PROFESIONAL</v>
      </c>
      <c r="I274" s="2" t="str">
        <f>VLOOKUP(A274,[1]BDD!275:683,44,0)</f>
        <v>GRUPO DE TECNOLOGÍAS DE LA INFORMACIÓN Y LAS COMUNICACIONES</v>
      </c>
      <c r="J274" s="2" t="str">
        <f>VLOOKUP(A274,[1]BDD!273:684,84,0)</f>
        <v>soporteit.central@parquesnacionales.gov.co</v>
      </c>
      <c r="K274" s="2">
        <v>3532400</v>
      </c>
      <c r="L274" s="2" t="s">
        <v>16</v>
      </c>
      <c r="M274" s="2" t="str">
        <f>VLOOKUP(A274,[1]BDD!275:683,7,0)</f>
        <v>Prestar servicios técnicos para gestionar y hacer seguimiento a los casos recibidos mediante la mesa de ayuda, administrar la plataforma de licencias de Office, apoyar estrategias de backups de información y soporte técnico a los usuarios de la entidad y solicitar los certificados digitales del SIIF Nación contribuyendo al Proyecto del fortalecimiento de la capacidad institucional.</v>
      </c>
      <c r="N274" s="3">
        <f>VLOOKUP(A274,[1]BDD!275:683,21,0)</f>
        <v>12414800</v>
      </c>
      <c r="O274" s="4">
        <f>VLOOKUP(A274,[1]BDD!275:683,60,0)</f>
        <v>45168</v>
      </c>
      <c r="P274" s="4">
        <f>VLOOKUP(A274,[1]BDD!275:683,61,0)</f>
        <v>45229</v>
      </c>
    </row>
    <row r="275" spans="1:16" ht="12.75" x14ac:dyDescent="0.2">
      <c r="A275" s="2" t="s">
        <v>545</v>
      </c>
      <c r="B275" s="1" t="str">
        <f>VLOOKUP(A275,[1]BDD!276:684,5,0)</f>
        <v>DANIEL HUMBERTO RODRIGUEZ CARDENAS</v>
      </c>
      <c r="C275" s="2" t="s">
        <v>14</v>
      </c>
      <c r="D275" s="2" t="str">
        <f>VLOOKUP(A275,[1]BDD!276:684,30,0)</f>
        <v>CUNDINAMARCA</v>
      </c>
      <c r="E275" s="2" t="str">
        <f>VLOOKUP(A275,[1]BDD!276:684,31,0)</f>
        <v>BOGOTÁ</v>
      </c>
      <c r="F275" s="2" t="str">
        <f>VLOOKUP(A275,[1]BDD!A274:CL631,85,0)</f>
        <v>INGENIERO DE SISTEMAS</v>
      </c>
      <c r="G275" s="2" t="s">
        <v>546</v>
      </c>
      <c r="H275" s="1" t="str">
        <f>VLOOKUP(A275,[1]BDD!A274:CL631,8,0)</f>
        <v>PROFESIONAL</v>
      </c>
      <c r="I275" s="2" t="str">
        <f>VLOOKUP(A275,[1]BDD!276:684,44,0)</f>
        <v>GRUPO DE TECNOLOGÍAS DE LA INFORMACIÓN Y LAS COMUNICACIONES</v>
      </c>
      <c r="J275" s="2" t="str">
        <f>VLOOKUP(A275,[1]BDD!274:685,84,0)</f>
        <v>daniel.rodriguez@parquesnacionales.gov.co</v>
      </c>
      <c r="K275" s="2">
        <v>3532400</v>
      </c>
      <c r="L275" s="2" t="s">
        <v>16</v>
      </c>
      <c r="M275" s="2" t="str">
        <f>VLOOKUP(A275,[1]BDD!276:684,7,0)</f>
        <v>Prestar servicios profesionales para guiar y apoyar en la supervisión del proceso de diseño, validación, geoprocesamiento, mantenimiento e implementación de los sistemas de información geográfica de la organización utilizando recursos tecnológicos, contribuyendo al Proyecto de fortalecimiento de la capacidad institucional.</v>
      </c>
      <c r="N275" s="3">
        <f>VLOOKUP(A275,[1]BDD!276:684,21,0)</f>
        <v>33810025</v>
      </c>
      <c r="O275" s="4">
        <f>VLOOKUP(A275,[1]BDD!276:684,60,0)</f>
        <v>45168</v>
      </c>
      <c r="P275" s="4">
        <f>VLOOKUP(A275,[1]BDD!276:684,61,0)</f>
        <v>45290</v>
      </c>
    </row>
    <row r="276" spans="1:16" ht="12.75" x14ac:dyDescent="0.2">
      <c r="A276" s="2" t="s">
        <v>547</v>
      </c>
      <c r="B276" s="1" t="str">
        <f>VLOOKUP(A276,[1]BDD!277:685,5,0)</f>
        <v>JORGE ANDRES DUARTE TORRES</v>
      </c>
      <c r="C276" s="2" t="s">
        <v>14</v>
      </c>
      <c r="D276" s="2" t="str">
        <f>VLOOKUP(A276,[1]BDD!277:685,30,0)</f>
        <v>CUNDINAMARCA</v>
      </c>
      <c r="E276" s="2" t="str">
        <f>VLOOKUP(A276,[1]BDD!277:685,31,0)</f>
        <v>BOGOTÁ</v>
      </c>
      <c r="F276" s="2" t="str">
        <f>VLOOKUP(A276,[1]BDD!A275:CL632,85,0)</f>
        <v>INGENIERO TOPOGRAFICO</v>
      </c>
      <c r="G276" s="2" t="s">
        <v>548</v>
      </c>
      <c r="H276" s="1" t="str">
        <f>VLOOKUP(A276,[1]BDD!A275:CL632,8,0)</f>
        <v>PROFESIONAL</v>
      </c>
      <c r="I276" s="2" t="str">
        <f>VLOOKUP(A276,[1]BDD!277:685,44,0)</f>
        <v>GRUPO DE TECNOLOGÍAS DE LA INFORMACIÓN Y LAS COMUNICACIONES</v>
      </c>
      <c r="J276" s="2" t="str">
        <f>VLOOKUP(A276,[1]BDD!275:686,84,0)</f>
        <v>sistema.informacion@parquesnacionales.gov.co</v>
      </c>
      <c r="K276" s="2">
        <v>3532400</v>
      </c>
      <c r="L276" s="2" t="s">
        <v>16</v>
      </c>
      <c r="M276" s="2" t="str">
        <f>VLOOKUP(A276,[1]BDD!277:685,7,0)</f>
        <v>Prestar los servicios profesionales para gestionar, estructurar y actualizar la base de datos geográfica institucional, garantizando el cumplimiento los diferentes estándares de información geográfica adoptados por la entidad, orientados a la estructuración y documentación de los diferentes objetos geográficos que la conforman, contribuyendo al proyecto administración del SPNN.</v>
      </c>
      <c r="N276" s="3">
        <f>VLOOKUP(A276,[1]BDD!277:685,21,0)</f>
        <v>29503833</v>
      </c>
      <c r="O276" s="4">
        <f>VLOOKUP(A276,[1]BDD!277:685,60,0)</f>
        <v>45168</v>
      </c>
      <c r="P276" s="4">
        <f>VLOOKUP(A276,[1]BDD!277:685,61,0)</f>
        <v>45290</v>
      </c>
    </row>
    <row r="277" spans="1:16" ht="12.75" x14ac:dyDescent="0.2">
      <c r="A277" s="2" t="s">
        <v>549</v>
      </c>
      <c r="B277" s="1" t="str">
        <f>VLOOKUP(A277,[1]BDD!278:686,5,0)</f>
        <v>LUIS ALEJANDRO CAMPOS MORA</v>
      </c>
      <c r="C277" s="2" t="s">
        <v>14</v>
      </c>
      <c r="D277" s="2" t="str">
        <f>VLOOKUP(A277,[1]BDD!278:686,30,0)</f>
        <v>CUNDINAMARCA</v>
      </c>
      <c r="E277" s="2" t="str">
        <f>VLOOKUP(A277,[1]BDD!278:686,31,0)</f>
        <v>SOACHA</v>
      </c>
      <c r="F277" s="2" t="str">
        <f>VLOOKUP(A277,[1]BDD!A276:CL633,85,0)</f>
        <v>SOCIOLOGO</v>
      </c>
      <c r="G277" s="2" t="s">
        <v>449</v>
      </c>
      <c r="H277" s="1" t="str">
        <f>VLOOKUP(A277,[1]BDD!A276:CL633,8,0)</f>
        <v>PROFESIONAL</v>
      </c>
      <c r="I277" s="2" t="str">
        <f>VLOOKUP(A277,[1]BDD!278:686,44,0)</f>
        <v>OFICINA GESTION DEL RIESGO</v>
      </c>
      <c r="J277" s="2" t="str">
        <f>VLOOKUP(A277,[1]BDD!276:687,84,0)</f>
        <v>luis.campos@parquesnacionales.gov.co</v>
      </c>
      <c r="K277" s="2">
        <v>3532400</v>
      </c>
      <c r="L277" s="2" t="s">
        <v>16</v>
      </c>
      <c r="M277" s="2" t="str">
        <f>VLOOKUP(A277,[1]BDD!278:686,7,0)</f>
        <v>Prestar los servicios profesionales en la Oficina Gestión del Riesgo para el desarrollo de estrategias que fortalezcan la gestión, entendimiento y aprendizajes de los conflictos y dinámicas socioambientales que generan situaciones de riesgo público en las áreas protegidas del Sistema de Parques Nacionales Naturales.</v>
      </c>
      <c r="N277" s="3">
        <f>VLOOKUP(A277,[1]BDD!278:686,21,0)</f>
        <v>25600000</v>
      </c>
      <c r="O277" s="4">
        <f>VLOOKUP(A277,[1]BDD!278:686,60,0)</f>
        <v>45170</v>
      </c>
      <c r="P277" s="4">
        <f>VLOOKUP(A277,[1]BDD!278:686,61,0)</f>
        <v>45290</v>
      </c>
    </row>
    <row r="278" spans="1:16" ht="12.75" x14ac:dyDescent="0.2">
      <c r="A278" s="2" t="s">
        <v>550</v>
      </c>
      <c r="B278" s="1" t="str">
        <f>VLOOKUP(A278,[1]BDD!279:687,5,0)</f>
        <v>ÁNGELA MARÍA TORRES RAMÍREZ</v>
      </c>
      <c r="C278" s="2" t="s">
        <v>14</v>
      </c>
      <c r="D278" s="2" t="str">
        <f>VLOOKUP(A278,[1]BDD!279:687,30,0)</f>
        <v>TOLIMA</v>
      </c>
      <c r="E278" s="2" t="str">
        <f>VLOOKUP(A278,[1]BDD!279:687,31,0)</f>
        <v>IBAGUÉ</v>
      </c>
      <c r="F278" s="2" t="str">
        <f>VLOOKUP(A278,[1]BDD!A277:CL634,85,0)</f>
        <v>ABOGADA</v>
      </c>
      <c r="G278" s="2" t="s">
        <v>212</v>
      </c>
      <c r="H278" s="1" t="str">
        <f>VLOOKUP(A278,[1]BDD!A277:CL634,8,0)</f>
        <v>PROFESIONAL</v>
      </c>
      <c r="I278" s="2" t="str">
        <f>VLOOKUP(A278,[1]BDD!279:687,44,0)</f>
        <v>GRUPO DE TRÁMITES Y EVALUACIÓN AMBIENTAL</v>
      </c>
      <c r="J278" s="2" t="str">
        <f>VLOOKUP(A278,[1]BDD!277:688,84,0)</f>
        <v>@parquesnacionales.gov.co</v>
      </c>
      <c r="K278" s="2">
        <v>3532400</v>
      </c>
      <c r="L278" s="2" t="s">
        <v>16</v>
      </c>
      <c r="M278" s="2" t="str">
        <f>VLOOKUP(A278,[1]BDD!279:687,7,0)</f>
        <v>Prestación de servicios profesionales, para examinar jurídicamente las solicitudes en el marco del trámite y seguimiento de Reservas Naturales de la Sociedad Civil, conforme al procedimiento establecido para tal fin por la Subdirección de Gestión y Manejo de Áreas Protegidas de PNNC.</v>
      </c>
      <c r="N278" s="3">
        <f>VLOOKUP(A278,[1]BDD!279:687,21,0)</f>
        <v>17114140</v>
      </c>
      <c r="O278" s="4">
        <f>VLOOKUP(A278,[1]BDD!279:687,60,0)</f>
        <v>45170</v>
      </c>
      <c r="P278" s="4">
        <f>VLOOKUP(A278,[1]BDD!279:687,61,0)</f>
        <v>45290</v>
      </c>
    </row>
    <row r="279" spans="1:16" ht="12.75" x14ac:dyDescent="0.2">
      <c r="A279" s="2" t="s">
        <v>551</v>
      </c>
      <c r="B279" s="1" t="str">
        <f>VLOOKUP(A279,[1]BDD!280:688,5,0)</f>
        <v>CAMILA ANDREA BELTRAN BELTRAN</v>
      </c>
      <c r="C279" s="2" t="s">
        <v>14</v>
      </c>
      <c r="D279" s="2" t="str">
        <f>VLOOKUP(A279,[1]BDD!280:688,30,0)</f>
        <v>CUNDINAMARCA</v>
      </c>
      <c r="E279" s="2" t="str">
        <f>VLOOKUP(A279,[1]BDD!280:688,31,0)</f>
        <v>BOGOTÁ</v>
      </c>
      <c r="F279" s="2" t="str">
        <f>VLOOKUP(A279,[1]BDD!A278:CL635,85,0)</f>
        <v>BIOLOGA</v>
      </c>
      <c r="G279" s="2" t="s">
        <v>222</v>
      </c>
      <c r="H279" s="1" t="str">
        <f>VLOOKUP(A279,[1]BDD!A278:CL635,8,0)</f>
        <v>PROFESIONAL</v>
      </c>
      <c r="I279" s="2" t="str">
        <f>VLOOKUP(A279,[1]BDD!280:688,44,0)</f>
        <v>GRUPO DE TRÁMITES Y EVALUACIÓN AMBIENTAL</v>
      </c>
      <c r="J279" s="2" t="str">
        <f>VLOOKUP(A279,[1]BDD!278:689,84,0)</f>
        <v>@parquesnacionales.gov.co</v>
      </c>
      <c r="K279" s="2">
        <v>3532400</v>
      </c>
      <c r="L279" s="2" t="s">
        <v>16</v>
      </c>
      <c r="M279" s="2" t="str">
        <f>VLOOKUP(A279,[1]BDD!280:688,7,0)</f>
        <v>Prestación de servicios profesionales en el área de las ciencias naturales como apoyo en la revisión técnica al trámite de registro y seguimiento de las Reservas Naturales de la Sociedad Civil en el marco del procedimiento establecido para tal fin por la Subdirección de Gestión y Manejo de Áreas Protegidas de PNNC.</v>
      </c>
      <c r="N279" s="3">
        <f>VLOOKUP(A279,[1]BDD!280:688,21,0)</f>
        <v>17114140</v>
      </c>
      <c r="O279" s="4">
        <f>VLOOKUP(A279,[1]BDD!280:688,60,0)</f>
        <v>45170</v>
      </c>
      <c r="P279" s="4">
        <f>VLOOKUP(A279,[1]BDD!280:688,61,0)</f>
        <v>45290</v>
      </c>
    </row>
    <row r="280" spans="1:16" ht="12.75" x14ac:dyDescent="0.2">
      <c r="A280" s="2" t="s">
        <v>552</v>
      </c>
      <c r="B280" s="1" t="str">
        <f>VLOOKUP(A280,[1]BDD!281:689,5,0)</f>
        <v>ROBIN DAVID ROZO AVENDAÑO</v>
      </c>
      <c r="C280" s="2" t="s">
        <v>14</v>
      </c>
      <c r="D280" s="2" t="str">
        <f>VLOOKUP(A280,[1]BDD!281:689,30,0)</f>
        <v>CUNDINAMARCA</v>
      </c>
      <c r="E280" s="2" t="str">
        <f>VLOOKUP(A280,[1]BDD!281:689,31,0)</f>
        <v>BOGOTÁ</v>
      </c>
      <c r="F280" s="2" t="str">
        <f>VLOOKUP(A280,[1]BDD!A279:CL636,85,0)</f>
        <v>INGENIERO INDUSTRIAL</v>
      </c>
      <c r="G280" s="2" t="s">
        <v>553</v>
      </c>
      <c r="H280" s="1" t="str">
        <f>VLOOKUP(A280,[1]BDD!A279:CL636,8,0)</f>
        <v>PROFESIONAL</v>
      </c>
      <c r="I280" s="2" t="str">
        <f>VLOOKUP(A280,[1]BDD!281:689,44,0)</f>
        <v>GRUPO DE GESTIÓN HUMANA</v>
      </c>
      <c r="J280" s="2" t="str">
        <f>VLOOKUP(A280,[1]BDD!279:690,84,0)</f>
        <v>robin.rozo@parquesnacionales.gov.co</v>
      </c>
      <c r="K280" s="2">
        <v>3532400</v>
      </c>
      <c r="L280" s="2" t="s">
        <v>16</v>
      </c>
      <c r="M280" s="2" t="str">
        <f>VLOOKUP(A280,[1]BDD!281:689,7,0)</f>
        <v>Prestar los servicios profesionales especializados para el desarrollo de los procesos y procedimientos del Grupo de Gestión Humana y las actividades inherentes al cumplimiento de la Política de la Gestión Estratégica de Talento Humano GETH, de la Dimensión de Talento Humano del Modelo Integrado de Planeación y Gestión MIPG.</v>
      </c>
      <c r="N280" s="3">
        <f>VLOOKUP(A280,[1]BDD!281:689,21,0)</f>
        <v>25979416</v>
      </c>
      <c r="O280" s="4">
        <f>VLOOKUP(A280,[1]BDD!281:689,60,0)</f>
        <v>45170</v>
      </c>
      <c r="P280" s="4">
        <f>VLOOKUP(A280,[1]BDD!281:689,61,0)</f>
        <v>45290</v>
      </c>
    </row>
    <row r="281" spans="1:16" ht="12.75" x14ac:dyDescent="0.2">
      <c r="A281" s="2" t="s">
        <v>554</v>
      </c>
      <c r="B281" s="1" t="str">
        <f>VLOOKUP(A281,[1]BDD!282:690,5,0)</f>
        <v>SANDRA YOLANDA QUINTERO GOMEZ</v>
      </c>
      <c r="C281" s="2" t="s">
        <v>14</v>
      </c>
      <c r="D281" s="2" t="str">
        <f>VLOOKUP(A281,[1]BDD!282:690,30,0)</f>
        <v>CUNDINAMARCA</v>
      </c>
      <c r="E281" s="2" t="str">
        <f>VLOOKUP(A281,[1]BDD!282:690,31,0)</f>
        <v>BOGOTÁ</v>
      </c>
      <c r="F281" s="2" t="str">
        <f>VLOOKUP(A281,[1]BDD!A280:CL637,85,0)</f>
        <v>ABOGADA</v>
      </c>
      <c r="G281" s="2" t="s">
        <v>234</v>
      </c>
      <c r="H281" s="1" t="str">
        <f>VLOOKUP(A281,[1]BDD!A280:CL637,8,0)</f>
        <v>PROFESIONAL</v>
      </c>
      <c r="I281" s="2" t="str">
        <f>VLOOKUP(A281,[1]BDD!282:690,44,0)</f>
        <v>GRUPO DE TRÁMITES Y EVALUACIÓN AMBIENTAL</v>
      </c>
      <c r="J281" s="2" t="str">
        <f>VLOOKUP(A281,[1]BDD!280:691,84,0)</f>
        <v>@parquesnacionales.gov.co</v>
      </c>
      <c r="K281" s="2">
        <v>3532400</v>
      </c>
      <c r="L281" s="2" t="s">
        <v>16</v>
      </c>
      <c r="M281" s="2" t="str">
        <f>VLOOKUP(A281,[1]BDD!282:690,7,0)</f>
        <v>Prestar servicios profesionales para revisar la documentación jurídica y sustanciar los productos derivados del análisis en el marco del trámite de registro y seguimiento de reservas naturales de la sociedad civil, en el marco del proceso de Coordinación del SINAP</v>
      </c>
      <c r="N281" s="3">
        <f>VLOOKUP(A281,[1]BDD!282:690,21,0)</f>
        <v>17114140</v>
      </c>
      <c r="O281" s="4">
        <f>VLOOKUP(A281,[1]BDD!282:690,60,0)</f>
        <v>45170</v>
      </c>
      <c r="P281" s="4">
        <f>VLOOKUP(A281,[1]BDD!282:690,61,0)</f>
        <v>45290</v>
      </c>
    </row>
    <row r="282" spans="1:16" ht="12.75" x14ac:dyDescent="0.2">
      <c r="A282" s="2" t="s">
        <v>555</v>
      </c>
      <c r="B282" s="1" t="str">
        <f>VLOOKUP(A282,[1]BDD!283:691,5,0)</f>
        <v>CATALINA SANCHEZ LALINDE</v>
      </c>
      <c r="C282" s="2" t="s">
        <v>14</v>
      </c>
      <c r="D282" s="2" t="str">
        <f>VLOOKUP(A282,[1]BDD!283:691,30,0)</f>
        <v>CUNDINAMARCA</v>
      </c>
      <c r="E282" s="2" t="str">
        <f>VLOOKUP(A282,[1]BDD!283:691,31,0)</f>
        <v>BOGOTÁ</v>
      </c>
      <c r="F282" s="2" t="str">
        <f>VLOOKUP(A282,[1]BDD!A281:CL638,85,0)</f>
        <v>BIOLOGA</v>
      </c>
      <c r="G282" s="2" t="s">
        <v>290</v>
      </c>
      <c r="H282" s="1" t="str">
        <f>VLOOKUP(A282,[1]BDD!A281:CL638,8,0)</f>
        <v>PROFESIONAL</v>
      </c>
      <c r="I282" s="2" t="str">
        <f>VLOOKUP(A282,[1]BDD!283:691,44,0)</f>
        <v>GRUPO DE TRÁMITES Y EVALUACIÓN AMBIENTAL</v>
      </c>
      <c r="J282" s="2" t="str">
        <f>VLOOKUP(A282,[1]BDD!281:692,84,0)</f>
        <v>@parquesnacionales.gov.co</v>
      </c>
      <c r="K282" s="2">
        <v>3532400</v>
      </c>
      <c r="L282" s="2" t="s">
        <v>16</v>
      </c>
      <c r="M282" s="2" t="str">
        <f>VLOOKUP(A282,[1]BDD!283:691,7,0)</f>
        <v>Prestación de servicios profesionales de apoyo para validar técnicamente la información asociada a los expedientes en trámite y seguimiento para el registro de Reservas Naturales de la Sociedad Civil en el marco del proceso de coordinación SINAP.</v>
      </c>
      <c r="N282" s="3">
        <f>VLOOKUP(A282,[1]BDD!283:691,21,0)</f>
        <v>17114140</v>
      </c>
      <c r="O282" s="4">
        <f>VLOOKUP(A282,[1]BDD!283:691,60,0)</f>
        <v>45170</v>
      </c>
      <c r="P282" s="4">
        <f>VLOOKUP(A282,[1]BDD!283:691,61,0)</f>
        <v>45290</v>
      </c>
    </row>
    <row r="283" spans="1:16" ht="12.75" x14ac:dyDescent="0.2">
      <c r="A283" s="2" t="s">
        <v>556</v>
      </c>
      <c r="B283" s="1" t="str">
        <f>VLOOKUP(A283,[1]BDD!284:692,5,0)</f>
        <v>JUAN MANUEL GARCIA OCAMPO</v>
      </c>
      <c r="C283" s="2" t="s">
        <v>14</v>
      </c>
      <c r="D283" s="2" t="str">
        <f>VLOOKUP(A283,[1]BDD!284:692,30,0)</f>
        <v>CALDAS</v>
      </c>
      <c r="E283" s="2" t="str">
        <f>VLOOKUP(A283,[1]BDD!284:692,31,0)</f>
        <v>MANIZALES</v>
      </c>
      <c r="F283" s="2" t="str">
        <f>VLOOKUP(A283,[1]BDD!A282:CL639,85,0)</f>
        <v>INGENIERO AMBIENTAL</v>
      </c>
      <c r="G283" s="2" t="s">
        <v>557</v>
      </c>
      <c r="H283" s="1" t="str">
        <f>VLOOKUP(A283,[1]BDD!A282:CL639,8,0)</f>
        <v>PROFESIONAL</v>
      </c>
      <c r="I283" s="2" t="str">
        <f>VLOOKUP(A283,[1]BDD!284:692,44,0)</f>
        <v>GRUPO DE TRÁMITES Y EVALUACIÓN AMBIENTAL</v>
      </c>
      <c r="J283" s="2" t="str">
        <f>VLOOKUP(A283,[1]BDD!282:693,84,0)</f>
        <v>tecnico.tramites@parquesnacionales.gov.co</v>
      </c>
      <c r="K283" s="2">
        <v>3532400</v>
      </c>
      <c r="L283" s="2" t="s">
        <v>16</v>
      </c>
      <c r="M283" s="2" t="str">
        <f>VLOOKUP(A283,[1]BDD!284:692,7,0)</f>
        <v>Prestación de servicios profesionales en el Grupo de Trámites y Evaluación Ambiental de la Subdirección de Gestión y Manejo de Áreas Protegidas, para la evaluación y monitoreo de los trámites ambientales.</v>
      </c>
      <c r="N283" s="3">
        <f>VLOOKUP(A283,[1]BDD!284:692,21,0)</f>
        <v>17114140</v>
      </c>
      <c r="O283" s="4">
        <f>VLOOKUP(A283,[1]BDD!284:692,60,0)</f>
        <v>45170</v>
      </c>
      <c r="P283" s="4">
        <f>VLOOKUP(A283,[1]BDD!284:692,61,0)</f>
        <v>45290</v>
      </c>
    </row>
    <row r="284" spans="1:16" ht="12.75" x14ac:dyDescent="0.2">
      <c r="A284" s="2" t="s">
        <v>558</v>
      </c>
      <c r="B284" s="1" t="str">
        <f>VLOOKUP(A284,[1]BDD!285:693,5,0)</f>
        <v>JHONNY SEBSATIAN CASTILLO CARDENAS</v>
      </c>
      <c r="C284" s="2" t="s">
        <v>14</v>
      </c>
      <c r="D284" s="2" t="str">
        <f>VLOOKUP(A284,[1]BDD!285:693,30,0)</f>
        <v>CUNDINAMARCA</v>
      </c>
      <c r="E284" s="2" t="str">
        <f>VLOOKUP(A284,[1]BDD!285:693,31,0)</f>
        <v>BOGOTÁ</v>
      </c>
      <c r="F284" s="2" t="str">
        <f>VLOOKUP(A284,[1]BDD!A283:CL640,85,0)</f>
        <v>INGENIERO AMBIENTAL Y SANITARIO</v>
      </c>
      <c r="G284" s="2" t="s">
        <v>253</v>
      </c>
      <c r="H284" s="1" t="str">
        <f>VLOOKUP(A284,[1]BDD!A283:CL640,8,0)</f>
        <v>PROFESIONAL</v>
      </c>
      <c r="I284" s="2" t="str">
        <f>VLOOKUP(A284,[1]BDD!285:693,44,0)</f>
        <v>GRUPO DE TRÁMITES Y EVALUACIÓN AMBIENTAL</v>
      </c>
      <c r="J284" s="2" t="str">
        <f>VLOOKUP(A284,[1]BDD!283:694,84,0)</f>
        <v>@parquesnacionales.gov.co</v>
      </c>
      <c r="K284" s="2">
        <v>3532400</v>
      </c>
      <c r="L284" s="2" t="s">
        <v>16</v>
      </c>
      <c r="M284" s="2" t="str">
        <f>VLOOKUP(A284,[1]BDD!285:693,7,0)</f>
        <v>Prestación de servicios profesionales para examinar técnicamente el cumplimiento de los requisitos de los expedientes el marco del trámite y seguimiento al registro de Reservas Naturales de la Sociedad Civil de acuerdo con el procedimiento establecido para tal fin por la Subdirección de Gestión y Manejo de Áreas Protegidas de PNNC.</v>
      </c>
      <c r="N284" s="3">
        <f>VLOOKUP(A284,[1]BDD!285:693,21,0)</f>
        <v>13596000</v>
      </c>
      <c r="O284" s="4">
        <f>VLOOKUP(A284,[1]BDD!285:693,60,0)</f>
        <v>45173</v>
      </c>
      <c r="P284" s="4">
        <f>VLOOKUP(A284,[1]BDD!285:693,61,0)</f>
        <v>45290</v>
      </c>
    </row>
    <row r="285" spans="1:16" ht="12.75" x14ac:dyDescent="0.2">
      <c r="A285" s="2" t="s">
        <v>559</v>
      </c>
      <c r="B285" s="1" t="str">
        <f>VLOOKUP(A285,[1]BDD!286:694,5,0)</f>
        <v>ARLENSON PELAES CONTRERAS</v>
      </c>
      <c r="C285" s="2" t="s">
        <v>14</v>
      </c>
      <c r="D285" s="2" t="str">
        <f>VLOOKUP(A285,[1]BDD!286:694,30,0)</f>
        <v>CAQUETÁ</v>
      </c>
      <c r="E285" s="2" t="str">
        <f>VLOOKUP(A285,[1]BDD!286:694,31,0)</f>
        <v>SAN VICENTE DEL CAGUÁN</v>
      </c>
      <c r="F285" s="2" t="str">
        <f>VLOOKUP(A285,[1]BDD!A284:CL641,85,0)</f>
        <v>TECNOLOGA EN CARTOGRAFIA</v>
      </c>
      <c r="G285" s="2" t="s">
        <v>255</v>
      </c>
      <c r="H285" s="1" t="str">
        <f>VLOOKUP(A285,[1]BDD!A284:CL641,8,0)</f>
        <v>APOYO A LA GESTIÓN</v>
      </c>
      <c r="I285" s="2" t="str">
        <f>VLOOKUP(A285,[1]BDD!286:694,44,0)</f>
        <v>GRUPO DE TRÁMITES Y EVALUACIÓN AMBIENTAL</v>
      </c>
      <c r="J285" s="2" t="str">
        <f>VLOOKUP(A285,[1]BDD!284:695,84,0)</f>
        <v>@parquesnacionales.gov.co</v>
      </c>
      <c r="K285" s="2">
        <v>3532400</v>
      </c>
      <c r="L285" s="2" t="s">
        <v>16</v>
      </c>
      <c r="M285" s="2" t="str">
        <f>VLOOKUP(A285,[1]BDD!286:694,7,0)</f>
        <v>Prestación de servicios técnicos para la validación y análisis cartográfico en campo y de los expedientes en el marco del trámite y seguimiento de las Reservas Naturales de La Sociedad Civil, en el marco del procedimiento establecido para tal fin por la Subdirección de Gestión y Manejo de Áreas Protegidas de PNNC.</v>
      </c>
      <c r="N285" s="3">
        <f>VLOOKUP(A285,[1]BDD!286:694,21,0)</f>
        <v>11951296</v>
      </c>
      <c r="O285" s="4">
        <f>VLOOKUP(A285,[1]BDD!286:694,60,0)</f>
        <v>45173</v>
      </c>
      <c r="P285" s="4">
        <f>VLOOKUP(A285,[1]BDD!286:694,61,0)</f>
        <v>45290</v>
      </c>
    </row>
    <row r="286" spans="1:16" ht="12.75" x14ac:dyDescent="0.2">
      <c r="A286" s="2" t="s">
        <v>560</v>
      </c>
      <c r="B286" s="1" t="str">
        <f>VLOOKUP(A286,[1]BDD!287:695,5,0)</f>
        <v>MAGALY ELIZABETH ARDILA REYES</v>
      </c>
      <c r="C286" s="2" t="s">
        <v>14</v>
      </c>
      <c r="D286" s="2" t="str">
        <f>VLOOKUP(A286,[1]BDD!287:695,30,0)</f>
        <v>CUNDINAMARCA</v>
      </c>
      <c r="E286" s="2" t="str">
        <f>VLOOKUP(A286,[1]BDD!287:695,31,0)</f>
        <v>BOGOTÁ</v>
      </c>
      <c r="F286" s="2" t="str">
        <f>VLOOKUP(A286,[1]BDD!A285:CL642,85,0)</f>
        <v>BIOLOGA</v>
      </c>
      <c r="G286" s="2" t="s">
        <v>561</v>
      </c>
      <c r="H286" s="1" t="str">
        <f>VLOOKUP(A286,[1]BDD!A285:CL642,8,0)</f>
        <v>PROFESIONAL</v>
      </c>
      <c r="I286" s="2" t="str">
        <f>VLOOKUP(A286,[1]BDD!287:695,44,0)</f>
        <v>GRUPO DE TRÁMITES Y EVALUACIÓN AMBIENTAL</v>
      </c>
      <c r="J286" s="2" t="str">
        <f>VLOOKUP(A286,[1]BDD!285:696,84,0)</f>
        <v>@parquesnacionales.gov.co</v>
      </c>
      <c r="K286" s="2">
        <v>3532400</v>
      </c>
      <c r="L286" s="2" t="s">
        <v>16</v>
      </c>
      <c r="M286" s="2" t="str">
        <f>VLOOKUP(A286,[1]BDD!287:695,7,0)</f>
        <v>Prestación de servicios profesionales para analizar la documentación técnica en el marco del trámite y seguimiento al registro de Reservas Naturales de la Sociedad Civil, de acuerdo con procedimiento establecido para tal fin por la Subdirección de Gestión y Manejo de Áreas Protegidas de PNNC.</v>
      </c>
      <c r="N286" s="3">
        <f>VLOOKUP(A286,[1]BDD!287:695,21,0)</f>
        <v>17114140</v>
      </c>
      <c r="O286" s="4">
        <f>VLOOKUP(A286,[1]BDD!287:695,60,0)</f>
        <v>45174</v>
      </c>
      <c r="P286" s="4">
        <f>VLOOKUP(A286,[1]BDD!287:695,61,0)</f>
        <v>45290</v>
      </c>
    </row>
    <row r="287" spans="1:16" ht="12.75" x14ac:dyDescent="0.2">
      <c r="A287" s="2" t="s">
        <v>562</v>
      </c>
      <c r="B287" s="1" t="str">
        <f>VLOOKUP(A287,[1]BDD!288:696,5,0)</f>
        <v>ROSIRIS ENEIDA GANEM TAMAYO</v>
      </c>
      <c r="C287" s="2" t="s">
        <v>14</v>
      </c>
      <c r="D287" s="2" t="str">
        <f>VLOOKUP(A287,[1]BDD!288:696,30,0)</f>
        <v>CORDOBÁ</v>
      </c>
      <c r="E287" s="2" t="str">
        <f>VLOOKUP(A287,[1]BDD!288:696,31,0)</f>
        <v>TIERRA ALTA</v>
      </c>
      <c r="F287" s="2" t="str">
        <f>VLOOKUP(A287,[1]BDD!A286:CL643,85,0)</f>
        <v>GEOFRAFÁ</v>
      </c>
      <c r="G287" s="2" t="s">
        <v>563</v>
      </c>
      <c r="H287" s="1" t="str">
        <f>VLOOKUP(A287,[1]BDD!A286:CL643,8,0)</f>
        <v>PROFESIONAL</v>
      </c>
      <c r="I287" s="2" t="str">
        <f>VLOOKUP(A287,[1]BDD!288:696,44,0)</f>
        <v>OFICINA GESTION DEL RIESGO</v>
      </c>
      <c r="J287" s="2" t="str">
        <f>VLOOKUP(A287,[1]BDD!286:697,84,0)</f>
        <v>rosiris.ganem@parquesnacionales.gov.co</v>
      </c>
      <c r="K287" s="2">
        <v>3532400</v>
      </c>
      <c r="L287" s="2" t="s">
        <v>16</v>
      </c>
      <c r="M287" s="2" t="str">
        <f>VLOOKUP(A287,[1]BDD!288:696,7,0)</f>
        <v>Prestar los servicios profesionales a la Oficina Gestión del Riesgo en temas relacionados con el análisis meteorológico y la variabilidad climática para la implementación de los procesos de la gestión del riesgo en las áreas protegidas administradas por Parques Nacionales Naturales de Colombia.</v>
      </c>
      <c r="N287" s="3">
        <f>VLOOKUP(A287,[1]BDD!288:696,21,0)</f>
        <v>24746667</v>
      </c>
      <c r="O287" s="4">
        <f>VLOOKUP(A287,[1]BDD!288:696,60,0)</f>
        <v>45175</v>
      </c>
      <c r="P287" s="4">
        <f>VLOOKUP(A287,[1]BDD!288:696,61,0)</f>
        <v>45290</v>
      </c>
    </row>
    <row r="288" spans="1:16" ht="12.75" x14ac:dyDescent="0.2">
      <c r="A288" s="2" t="s">
        <v>564</v>
      </c>
      <c r="B288" s="1" t="str">
        <f>VLOOKUP(A288,[1]BDD!289:697,5,0)</f>
        <v>JOSÉ FELIPE VÉLEZ GARCÍA</v>
      </c>
      <c r="C288" s="2" t="s">
        <v>14</v>
      </c>
      <c r="D288" s="2" t="str">
        <f>VLOOKUP(A288,[1]BDD!289:697,30,0)</f>
        <v>CUNDINAMARCA</v>
      </c>
      <c r="E288" s="2" t="str">
        <f>VLOOKUP(A288,[1]BDD!289:697,31,0)</f>
        <v>BOGOTÁ</v>
      </c>
      <c r="F288" s="2" t="str">
        <f>VLOOKUP(A288,[1]BDD!A287:CL644,85,0)</f>
        <v>BIOLOGO</v>
      </c>
      <c r="G288" s="2" t="s">
        <v>565</v>
      </c>
      <c r="H288" s="1" t="str">
        <f>VLOOKUP(A288,[1]BDD!A287:CL644,8,0)</f>
        <v>PROFESIONAL</v>
      </c>
      <c r="I288" s="2" t="str">
        <f>VLOOKUP(A288,[1]BDD!289:697,44,0)</f>
        <v>GRUPO DE TRÁMITES Y EVALUACIÓN AMBIENTAL</v>
      </c>
      <c r="J288" s="2" t="str">
        <f>VLOOKUP(A288,[1]BDD!287:698,84,0)</f>
        <v>@parquesnacionales.gov.co</v>
      </c>
      <c r="K288" s="2">
        <v>3532400</v>
      </c>
      <c r="L288" s="2" t="s">
        <v>16</v>
      </c>
      <c r="M288" s="2" t="str">
        <f>VLOOKUP(A288,[1]BDD!289:697,7,0)</f>
        <v>Prestar servicios profesionales en el área de la biología para la validación, análisis y producción técnica asociada al registro de Reservas Naturales de la Sociedad Civil - RNSC, dentro del procedimiento establecido para tal fin por la Subdirección de Gestión y Manejo de Áreas Protegidas</v>
      </c>
      <c r="N288" s="3">
        <f>VLOOKUP(A288,[1]BDD!289:697,21,0)</f>
        <v>25979416</v>
      </c>
      <c r="O288" s="4">
        <f>VLOOKUP(A288,[1]BDD!289:697,60,0)</f>
        <v>45176</v>
      </c>
      <c r="P288" s="4">
        <f>VLOOKUP(A288,[1]BDD!289:697,61,0)</f>
        <v>45290</v>
      </c>
    </row>
    <row r="289" spans="1:16" ht="12.75" x14ac:dyDescent="0.2">
      <c r="A289" s="2" t="s">
        <v>566</v>
      </c>
      <c r="B289" s="1" t="str">
        <f>VLOOKUP(A289,[1]BDD!290:698,5,0)</f>
        <v>NUBIA DIEZ MAYORGA</v>
      </c>
      <c r="C289" s="2" t="s">
        <v>14</v>
      </c>
      <c r="D289" s="2" t="str">
        <f>VLOOKUP(A289,[1]BDD!290:698,30,0)</f>
        <v>CUNDINAMARCA</v>
      </c>
      <c r="E289" s="2" t="str">
        <f>VLOOKUP(A289,[1]BDD!290:698,31,0)</f>
        <v>BOGOTÁ</v>
      </c>
      <c r="F289" s="2" t="str">
        <f>VLOOKUP(A289,[1]BDD!A288:CL645,85,0)</f>
        <v>INGENIERA AMBIENTAL Y SANITARIA</v>
      </c>
      <c r="G289" s="2" t="s">
        <v>567</v>
      </c>
      <c r="H289" s="1" t="str">
        <f>VLOOKUP(A289,[1]BDD!A288:CL645,8,0)</f>
        <v>PROFESIONAL</v>
      </c>
      <c r="I289" s="2" t="str">
        <f>VLOOKUP(A289,[1]BDD!290:698,44,0)</f>
        <v>GRUPO DE TRÁMITES Y EVALUACIÓN AMBIENTAL</v>
      </c>
      <c r="J289" s="2" t="str">
        <f>VLOOKUP(A289,[1]BDD!288:699,84,0)</f>
        <v>@parquesnacionales.gov.co</v>
      </c>
      <c r="K289" s="2">
        <v>3532400</v>
      </c>
      <c r="L289" s="2" t="s">
        <v>16</v>
      </c>
      <c r="M289" s="2" t="str">
        <f>VLOOKUP(A289,[1]BDD!290:698,7,0)</f>
        <v>Prestación de servicios profesionales en el Grupo de Trámites y Evaluación Ambiental de la Subdirección de Gestión y Manejo de Áreas Protegidas, para realizar la evaluación técnica y ambiental de los estudios y proyectos que se adelanten en las áreas administradas por Parques Nacionales Naturales o en sus zonas de influencia.</v>
      </c>
      <c r="N289" s="3">
        <f>VLOOKUP(A289,[1]BDD!290:698,21,0)</f>
        <v>25329931</v>
      </c>
      <c r="O289" s="4">
        <f>VLOOKUP(A289,[1]BDD!290:698,60,0)</f>
        <v>45176</v>
      </c>
      <c r="P289" s="4">
        <f>VLOOKUP(A289,[1]BDD!290:698,61,0)</f>
        <v>45290</v>
      </c>
    </row>
    <row r="290" spans="1:16" ht="12.75" x14ac:dyDescent="0.2">
      <c r="A290" s="2" t="s">
        <v>568</v>
      </c>
      <c r="B290" s="1" t="str">
        <f>VLOOKUP(A290,[1]BDD!291:699,5,0)</f>
        <v>ELIZABETH CRISTINA SÁNCHEZ TORO</v>
      </c>
      <c r="C290" s="2" t="s">
        <v>14</v>
      </c>
      <c r="D290" s="2" t="str">
        <f>VLOOKUP(A290,[1]BDD!291:699,30,0)</f>
        <v>VALLE DEL CAUCA</v>
      </c>
      <c r="E290" s="2" t="str">
        <f>VLOOKUP(A290,[1]BDD!291:699,31,0)</f>
        <v>PALMIRA</v>
      </c>
      <c r="F290" s="2" t="str">
        <f>VLOOKUP(A290,[1]BDD!A289:CL646,85,0)</f>
        <v>BIOLOGA</v>
      </c>
      <c r="G290" s="2" t="s">
        <v>184</v>
      </c>
      <c r="H290" s="1" t="str">
        <f>VLOOKUP(A290,[1]BDD!A289:CL646,8,0)</f>
        <v>PROFESIONAL</v>
      </c>
      <c r="I290" s="2" t="str">
        <f>VLOOKUP(A290,[1]BDD!291:699,44,0)</f>
        <v>GRUPO DE GESTIÓN DEL CONOCIMIENTO E INNOVACIÓN</v>
      </c>
      <c r="J290" s="2" t="str">
        <f>VLOOKUP(A290,[1]BDD!289:700,84,0)</f>
        <v>monitoreosig.ggci@parquesnacionales.gov.co</v>
      </c>
      <c r="K290" s="2">
        <v>3532400</v>
      </c>
      <c r="L290" s="2" t="s">
        <v>16</v>
      </c>
      <c r="M290" s="2" t="str">
        <f>VLOOKUP(A290,[1]BDD!291:699,7,0)</f>
        <v>Prestación de servicios profesionales para la estructuración de los productos geográficos y alfanuméricos, a partir de los muestreos realizados en las áreas protegidas, para la consolidación de la información de monitoreo e investigación en la GDB institucional.</v>
      </c>
      <c r="N290" s="3">
        <f>VLOOKUP(A290,[1]BDD!291:699,21,0)</f>
        <v>25931790</v>
      </c>
      <c r="O290" s="4">
        <f>VLOOKUP(A290,[1]BDD!291:699,60,0)</f>
        <v>45177</v>
      </c>
      <c r="P290" s="4">
        <f>VLOOKUP(A290,[1]BDD!291:699,61,0)</f>
        <v>45290</v>
      </c>
    </row>
    <row r="291" spans="1:16" ht="12.75" x14ac:dyDescent="0.2">
      <c r="A291" s="2" t="s">
        <v>569</v>
      </c>
      <c r="B291" s="1" t="str">
        <f>VLOOKUP(A291,[1]BDD!292:700,5,0)</f>
        <v>ANDREA MILENA WANUMEN MESA</v>
      </c>
      <c r="C291" s="2" t="s">
        <v>14</v>
      </c>
      <c r="D291" s="2" t="str">
        <f>VLOOKUP(A291,[1]BDD!292:700,30,0)</f>
        <v>BOYACÁ</v>
      </c>
      <c r="E291" s="2" t="str">
        <f>VLOOKUP(A291,[1]BDD!292:700,31,0)</f>
        <v>SOGAMOSO</v>
      </c>
      <c r="F291" s="2" t="str">
        <f>VLOOKUP(A291,[1]BDD!A290:CL647,85,0)</f>
        <v>INGENIERA FORESTAL</v>
      </c>
      <c r="G291" s="2" t="s">
        <v>570</v>
      </c>
      <c r="H291" s="1" t="str">
        <f>VLOOKUP(A291,[1]BDD!A290:CL647,8,0)</f>
        <v>PROFESIONAL</v>
      </c>
      <c r="I291" s="2" t="str">
        <f>VLOOKUP(A291,[1]BDD!292:700,44,0)</f>
        <v>GRUPO DE GESTIÓN DEL CONOCIMIENTO E INNOVACIÓN</v>
      </c>
      <c r="J291" s="2" t="str">
        <f>VLOOKUP(A291,[1]BDD!290:701,84,0)</f>
        <v>andrea.wanumen@parquesnacionales.gov.co</v>
      </c>
      <c r="K291" s="2">
        <v>3532400</v>
      </c>
      <c r="L291" s="2" t="s">
        <v>16</v>
      </c>
      <c r="M291" s="2" t="str">
        <f>VLOOKUP(A291,[1]BDD!292:700,7,0)</f>
        <v>Prestación de servicios profesionales para desarrollar el procesamiento de las imágenes requeridas y adelantar la reinterpretación de las coberturas de la tierra a escala 1:100.000 al interior de las áreas protegidas continentales que conforman el SPNN</v>
      </c>
      <c r="N291" s="3">
        <f>VLOOKUP(A291,[1]BDD!292:700,21,0)</f>
        <v>19855897</v>
      </c>
      <c r="O291" s="4">
        <f>VLOOKUP(A291,[1]BDD!292:700,60,0)</f>
        <v>45177</v>
      </c>
      <c r="P291" s="4">
        <f>VLOOKUP(A291,[1]BDD!292:700,61,0)</f>
        <v>45290</v>
      </c>
    </row>
    <row r="292" spans="1:16" ht="12.75" x14ac:dyDescent="0.2">
      <c r="A292" s="2" t="s">
        <v>571</v>
      </c>
      <c r="B292" s="1" t="str">
        <f>VLOOKUP(A292,[1]BDD!293:701,5,0)</f>
        <v>HERLY GARCIA DUARTE</v>
      </c>
      <c r="C292" s="2" t="s">
        <v>14</v>
      </c>
      <c r="D292" s="2" t="str">
        <f>VLOOKUP(A292,[1]BDD!293:701,30,0)</f>
        <v>CUNDINAMARCA</v>
      </c>
      <c r="E292" s="2" t="str">
        <f>VLOOKUP(A292,[1]BDD!293:701,31,0)</f>
        <v>BOGOTÁ</v>
      </c>
      <c r="F292" s="2" t="str">
        <f>VLOOKUP(A292,[1]BDD!A291:CL648,85,0)</f>
        <v>CONTADORA PÚBLICA</v>
      </c>
      <c r="G292" s="2" t="s">
        <v>572</v>
      </c>
      <c r="H292" s="1" t="str">
        <f>VLOOKUP(A292,[1]BDD!A291:CL648,8,0)</f>
        <v>PROFESIONAL</v>
      </c>
      <c r="I292" s="2" t="str">
        <f>VLOOKUP(A292,[1]BDD!293:701,44,0)</f>
        <v>GRUPO DE GESTIÓN FINANCIERA</v>
      </c>
      <c r="J292" s="2" t="str">
        <f>VLOOKUP(A292,[1]BDD!291:702,84,0)</f>
        <v>herly.garcia@parquesnacionales.gov.co</v>
      </c>
      <c r="K292" s="2">
        <v>3532400</v>
      </c>
      <c r="L292" s="2" t="s">
        <v>16</v>
      </c>
      <c r="M292" s="2" t="str">
        <f>VLOOKUP(A292,[1]BDD!293:701,7,0)</f>
        <v>Prestar servicios profesionales al Grupo de Gestión Financiera en lo relacionado con aspectos tributarios de Parques Nacionales Naturales de Colombia y de la Subcuenta FONAM - Parques y apoyo en el desarrollo de actividades de gestión de cartera, en cumplimiento del proyecto de fortalecimiento a la capacidad institucional.</v>
      </c>
      <c r="N292" s="3">
        <f>VLOOKUP(A292,[1]BDD!293:701,21,0)</f>
        <v>27518867</v>
      </c>
      <c r="O292" s="4">
        <f>VLOOKUP(A292,[1]BDD!293:701,60,0)</f>
        <v>45182</v>
      </c>
      <c r="P292" s="4">
        <f>VLOOKUP(A292,[1]BDD!293:701,61,0)</f>
        <v>45290</v>
      </c>
    </row>
    <row r="293" spans="1:16" ht="12.75" x14ac:dyDescent="0.2">
      <c r="A293" s="2" t="s">
        <v>573</v>
      </c>
      <c r="B293" s="1" t="str">
        <f>VLOOKUP(A293,[1]BDD!294:702,5,0)</f>
        <v>LUZ AYDA CASTRO TRIANA</v>
      </c>
      <c r="C293" s="2" t="s">
        <v>14</v>
      </c>
      <c r="D293" s="2" t="str">
        <f>VLOOKUP(A293,[1]BDD!294:702,30,0)</f>
        <v>BOLIVAR</v>
      </c>
      <c r="E293" s="2" t="str">
        <f>VLOOKUP(A293,[1]BDD!294:702,31,0)</f>
        <v>CARTAGENA DE INDIAS</v>
      </c>
      <c r="F293" s="2" t="str">
        <f>VLOOKUP(A293,[1]BDD!A292:CL649,85,0)</f>
        <v>ECOLOGA</v>
      </c>
      <c r="G293" s="2" t="s">
        <v>574</v>
      </c>
      <c r="H293" s="1" t="str">
        <f>VLOOKUP(A293,[1]BDD!A292:CL649,8,0)</f>
        <v>PROFESIONAL</v>
      </c>
      <c r="I293" s="2" t="str">
        <f>VLOOKUP(A293,[1]BDD!294:702,44,0)</f>
        <v>GRUPO DE PLANEACIÓN Y MANEJO</v>
      </c>
      <c r="J293" s="2" t="str">
        <f>VLOOKUP(A293,[1]BDD!292:703,84,0)</f>
        <v>turismonaturaleza@parquesnacionales.gov.co</v>
      </c>
      <c r="K293" s="2">
        <v>3532400</v>
      </c>
      <c r="L293" s="2" t="s">
        <v>16</v>
      </c>
      <c r="M293" s="2" t="str">
        <f>VLOOKUP(A293,[1]BDD!294:702,7,0)</f>
        <v>Prestación de servicios profesionales para orientar técnicamente a las áreas protegidas en ambientes marino-costero y con vocación ecoturística, para la formulación y actualización de Planes de Ordenamiento Ecoturístico (POE) y la actualización de lineamientos para el monitoreo de impactos asociados al ecoturismo.</v>
      </c>
      <c r="N293" s="3">
        <f>VLOOKUP(A293,[1]BDD!294:702,21,0)</f>
        <v>22948484</v>
      </c>
      <c r="O293" s="4">
        <f>VLOOKUP(A293,[1]BDD!294:702,60,0)</f>
        <v>45184</v>
      </c>
      <c r="P293" s="4">
        <f>VLOOKUP(A293,[1]BDD!294:702,61,0)</f>
        <v>45290</v>
      </c>
    </row>
    <row r="294" spans="1:16" ht="12.75" x14ac:dyDescent="0.2">
      <c r="A294" s="2" t="s">
        <v>575</v>
      </c>
      <c r="B294" s="1" t="str">
        <f>VLOOKUP(A294,[1]BDD!295:703,5,0)</f>
        <v>NESTOR RAUL ESPEJO DELGADO</v>
      </c>
      <c r="C294" s="2" t="s">
        <v>14</v>
      </c>
      <c r="D294" s="2" t="str">
        <f>VLOOKUP(A294,[1]BDD!295:703,30,0)</f>
        <v>CUNDINAMARCA</v>
      </c>
      <c r="E294" s="2" t="str">
        <f>VLOOKUP(A294,[1]BDD!295:703,31,0)</f>
        <v>BOGOTÁ</v>
      </c>
      <c r="F294" s="2" t="str">
        <f>VLOOKUP(A294,[1]BDD!A293:CL650,85,0)</f>
        <v>LICENCIANDO EN BIOLOGIA</v>
      </c>
      <c r="G294" s="2" t="s">
        <v>576</v>
      </c>
      <c r="H294" s="1" t="str">
        <f>VLOOKUP(A294,[1]BDD!A293:CL650,8,0)</f>
        <v>PROFESIONAL</v>
      </c>
      <c r="I294" s="2" t="str">
        <f>VLOOKUP(A294,[1]BDD!295:703,44,0)</f>
        <v>GRUPO DE PLANEACIÓN Y MANEJO</v>
      </c>
      <c r="J294" s="2" t="e">
        <f>VLOOKUP(A294,[1]BDD!293:704,84,0)</f>
        <v>#REF!</v>
      </c>
      <c r="K294" s="2">
        <v>3532400</v>
      </c>
      <c r="L294" s="2" t="s">
        <v>16</v>
      </c>
      <c r="M294" s="2" t="str">
        <f>VLOOKUP(A294,[1]BDD!295:703,7,0)</f>
        <v>Prestación de servicios profesionales para analizar atributos de composición, estructura y función de las áreas protegidas administradas por Parques Nacionales Naturales de Colombia, a escala fina y de paisaje para determinar su estado de conservación en el marco de las funciones del Grupo de Planeación y Manejo.</v>
      </c>
      <c r="N294" s="3">
        <f>VLOOKUP(A294,[1]BDD!295:703,21,0)</f>
        <v>20767859</v>
      </c>
      <c r="O294" s="4">
        <f>VLOOKUP(A294,[1]BDD!295:703,60,0)</f>
        <v>45184</v>
      </c>
      <c r="P294" s="4">
        <f>VLOOKUP(A294,[1]BDD!295:703,61,0)</f>
        <v>45290</v>
      </c>
    </row>
    <row r="295" spans="1:16" ht="12.75" x14ac:dyDescent="0.2">
      <c r="A295" s="2" t="s">
        <v>577</v>
      </c>
      <c r="B295" s="1" t="str">
        <f>VLOOKUP(A295,[1]BDD!296:704,5,0)</f>
        <v>IVAN DARIO PINTO SARMIENTO</v>
      </c>
      <c r="C295" s="2" t="s">
        <v>14</v>
      </c>
      <c r="D295" s="2" t="str">
        <f>VLOOKUP(A295,[1]BDD!296:704,30,0)</f>
        <v>CUNDINAMARCA</v>
      </c>
      <c r="E295" s="2" t="str">
        <f>VLOOKUP(A295,[1]BDD!296:704,31,0)</f>
        <v>BOGOTÁ</v>
      </c>
      <c r="F295" s="2" t="str">
        <f>VLOOKUP(A295,[1]BDD!A294:CL651,85,0)</f>
        <v>BIOLOGO</v>
      </c>
      <c r="G295" s="2" t="s">
        <v>578</v>
      </c>
      <c r="H295" s="1" t="str">
        <f>VLOOKUP(A295,[1]BDD!A294:CL651,8,0)</f>
        <v>PROFESIONAL</v>
      </c>
      <c r="I295" s="2" t="str">
        <f>VLOOKUP(A295,[1]BDD!296:704,44,0)</f>
        <v>GRUPO DE PLANEACIÓN Y MANEJO</v>
      </c>
      <c r="J295" s="2" t="str">
        <f>VLOOKUP(A295,[1]BDD!294:705,84,0)</f>
        <v>@parquesnacionales.gov.co</v>
      </c>
      <c r="K295" s="2">
        <v>3532400</v>
      </c>
      <c r="L295" s="2" t="s">
        <v>16</v>
      </c>
      <c r="M295" s="2" t="str">
        <f>VLOOKUP(A295,[1]BDD!296:704,7,0)</f>
        <v>Prestación de servicios profesionales para la generación de información y desarrollo de los procesos de manejo de flora y fauna silvestre con énfasis en los compromisos del CONPES 4050 en las áreas administradas por Parques Nacionales Naturales de Colombia.</v>
      </c>
      <c r="N295" s="3">
        <f>VLOOKUP(A295,[1]BDD!296:704,21,0)</f>
        <v>19984166</v>
      </c>
      <c r="O295" s="4">
        <f>VLOOKUP(A295,[1]BDD!296:704,60,0)</f>
        <v>45190</v>
      </c>
      <c r="P295" s="4">
        <f>VLOOKUP(A295,[1]BDD!296:704,61,0)</f>
        <v>45290</v>
      </c>
    </row>
    <row r="296" spans="1:16" ht="12.75" x14ac:dyDescent="0.2">
      <c r="A296" s="2" t="s">
        <v>579</v>
      </c>
      <c r="B296" s="1" t="str">
        <f>VLOOKUP(A296,[1]BDD!297:705,5,0)</f>
        <v>KAREN LORENA RAMOS VELASQUEZ</v>
      </c>
      <c r="C296" s="2" t="s">
        <v>14</v>
      </c>
      <c r="D296" s="2" t="str">
        <f>VLOOKUP(A296,[1]BDD!297:705,30,0)</f>
        <v>CUNDINAMARCA</v>
      </c>
      <c r="E296" s="2" t="str">
        <f>VLOOKUP(A296,[1]BDD!297:705,31,0)</f>
        <v>BOGOTÁ</v>
      </c>
      <c r="F296" s="2" t="str">
        <f>VLOOKUP(A296,[1]BDD!A295:CL652,85,0)</f>
        <v>INGENIERIA AMBIENTAL</v>
      </c>
      <c r="G296" s="2" t="s">
        <v>580</v>
      </c>
      <c r="H296" s="1" t="str">
        <f>VLOOKUP(A296,[1]BDD!A295:CL652,8,0)</f>
        <v>PROFESIONAL</v>
      </c>
      <c r="I296" s="2" t="str">
        <f>VLOOKUP(A296,[1]BDD!297:705,44,0)</f>
        <v>GRUPO DE PLANEACIÓN Y MANEJO</v>
      </c>
      <c r="J296" s="2" t="str">
        <f>VLOOKUP(A296,[1]BDD!295:706,84,0)</f>
        <v>ingeniero.gtea@parquesnacionales.gov.co</v>
      </c>
      <c r="K296" s="2">
        <v>3532400</v>
      </c>
      <c r="L296" s="2" t="s">
        <v>16</v>
      </c>
      <c r="M296" s="2" t="str">
        <f>VLOOKUP(A296,[1]BDD!297:705,7,0)</f>
        <v>Prestación de servicios profesionales para el realizar el seguimiento administrativo y financiero de los proyectos de restauración que se adelantan en las áreas protegidas administradas por Parques Nacionales Naturales de Colombia y su zona de influencia.</v>
      </c>
      <c r="N296" s="3">
        <f>VLOOKUP(A296,[1]BDD!297:705,21,0)</f>
        <v>16074459</v>
      </c>
      <c r="O296" s="4">
        <f>VLOOKUP(A296,[1]BDD!297:705,60,0)</f>
        <v>45190</v>
      </c>
      <c r="P296" s="4">
        <f>VLOOKUP(A296,[1]BDD!297:705,61,0)</f>
        <v>45290</v>
      </c>
    </row>
    <row r="297" spans="1:16" ht="12.75" x14ac:dyDescent="0.2">
      <c r="A297" s="2" t="s">
        <v>581</v>
      </c>
      <c r="B297" s="1" t="str">
        <f>VLOOKUP(A297,[1]BDD!298:706,5,0)</f>
        <v>LUIS EBERTO COCA GONZALEZ</v>
      </c>
      <c r="C297" s="2" t="s">
        <v>14</v>
      </c>
      <c r="D297" s="2" t="str">
        <f>VLOOKUP(A297,[1]BDD!298:706,30,0)</f>
        <v>BOYACA</v>
      </c>
      <c r="E297" s="2" t="str">
        <f>VLOOKUP(A297,[1]BDD!298:706,31,0)</f>
        <v>SABOYA</v>
      </c>
      <c r="F297" s="2" t="str">
        <f>VLOOKUP(A297,[1]BDD!A296:CL653,85,0)</f>
        <v>CONTADOR PÚBLICO</v>
      </c>
      <c r="G297" s="2" t="s">
        <v>582</v>
      </c>
      <c r="H297" s="1" t="str">
        <f>VLOOKUP(A297,[1]BDD!A296:CL653,8,0)</f>
        <v>PROFESIONAL</v>
      </c>
      <c r="I297" s="2" t="str">
        <f>VLOOKUP(A297,[1]BDD!298:706,44,0)</f>
        <v>GRUPO DE CONTROL INTERNO</v>
      </c>
      <c r="J297" s="2" t="str">
        <f>VLOOKUP(A297,[1]BDD!296:707,84,0)</f>
        <v>karen.ramos@parquesnacionales.gov.co</v>
      </c>
      <c r="K297" s="2">
        <v>3532400</v>
      </c>
      <c r="L297" s="2" t="s">
        <v>16</v>
      </c>
      <c r="M297" s="2" t="str">
        <f>VLOOKUP(A297,[1]BDD!298:706,7,0)</f>
        <v>Prestar servicios profesionales especializados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en MIPG y enfoque financiero, y demás obligaciones asignadas por la Coordinadora del Grupo de Control Interno.</v>
      </c>
      <c r="N297" s="3">
        <f>VLOOKUP(A297,[1]BDD!298:706,21,0)</f>
        <v>20366667</v>
      </c>
      <c r="O297" s="4">
        <f>VLOOKUP(A297,[1]BDD!298:706,60,0)</f>
        <v>45198</v>
      </c>
      <c r="P297" s="4">
        <f>VLOOKUP(A297,[1]BDD!298:706,61,0)</f>
        <v>45290</v>
      </c>
    </row>
    <row r="298" spans="1:16" ht="12.75" x14ac:dyDescent="0.2">
      <c r="A298" s="2" t="s">
        <v>583</v>
      </c>
      <c r="B298" s="1" t="str">
        <f>VLOOKUP(A298,[1]BDD!299:707,5,0)</f>
        <v>NURY MAYERLIN QUIÑONES ALVAREZ</v>
      </c>
      <c r="C298" s="2" t="s">
        <v>14</v>
      </c>
      <c r="D298" s="2" t="str">
        <f>VLOOKUP(A298,[1]BDD!299:707,30,0)</f>
        <v>CUNDINAMARCA</v>
      </c>
      <c r="E298" s="2" t="str">
        <f>VLOOKUP(A298,[1]BDD!299:707,31,0)</f>
        <v>BOGOTÁ</v>
      </c>
      <c r="F298" s="2" t="str">
        <f>VLOOKUP(A298,[1]BDD!A297:CL654,85,0)</f>
        <v>CONTADORA PÚBLICA</v>
      </c>
      <c r="G298" s="2" t="s">
        <v>584</v>
      </c>
      <c r="H298" s="1" t="str">
        <f>VLOOKUP(A298,[1]BDD!A297:CL654,8,0)</f>
        <v>PROFESIONAL</v>
      </c>
      <c r="I298" s="2" t="str">
        <f>VLOOKUP(A298,[1]BDD!299:707,44,0)</f>
        <v>GRUPO DE GESTIÓN FINANCIERA</v>
      </c>
      <c r="J298" s="2" t="str">
        <f>VLOOKUP(A298,[1]BDD!297:708,84,0)</f>
        <v>luis.coca@parquesnacionales.gov.co</v>
      </c>
      <c r="K298" s="2">
        <v>3532400</v>
      </c>
      <c r="L298" s="2" t="s">
        <v>16</v>
      </c>
      <c r="M298" s="2" t="str">
        <f>VLOOKUP(A298,[1]BDD!299:707,7,0)</f>
        <v>Prestar sus servicios profesionales en el Grupo de Gestión Financiera para el análisis y desarrollo de la gestión financiera del área de tesorería de la Entidad, así como el registro de las operaciones financieras en los aplicativos definidos por la Nación y la Entidad efectuando análisis, conciliaciones y demás actividades del área financiera de Parques Nacionales y la Subcuenta FONAM Parques, en cumplimiento del proyecto de fortalecimiento a la capacidad institucional.</v>
      </c>
      <c r="N298" s="3">
        <f>VLOOKUP(A298,[1]BDD!299:707,21,0)</f>
        <v>18024934</v>
      </c>
      <c r="O298" s="4">
        <f>VLOOKUP(A298,[1]BDD!299:707,60,0)</f>
        <v>45198</v>
      </c>
      <c r="P298" s="4">
        <f>VLOOKUP(A298,[1]BDD!299:707,61,0)</f>
        <v>45290</v>
      </c>
    </row>
    <row r="299" spans="1:16" ht="12.75" x14ac:dyDescent="0.2">
      <c r="A299" s="2" t="s">
        <v>585</v>
      </c>
      <c r="B299" s="1" t="str">
        <f>VLOOKUP(A299,[1]BDD!300:708,5,0)</f>
        <v>LILIAN ALEXANDRA HURTADO BUITRAGO</v>
      </c>
      <c r="C299" s="2" t="s">
        <v>14</v>
      </c>
      <c r="D299" s="2" t="str">
        <f>VLOOKUP(A299,[1]BDD!300:708,30,0)</f>
        <v>CUNDINAMARCA</v>
      </c>
      <c r="E299" s="2" t="str">
        <f>VLOOKUP(A299,[1]BDD!300:708,31,0)</f>
        <v>BOGOTÁ</v>
      </c>
      <c r="F299" s="2" t="str">
        <f>VLOOKUP(A299,[1]BDD!A298:CL655,85,0)</f>
        <v>ABOGADA</v>
      </c>
      <c r="G299" s="2" t="s">
        <v>586</v>
      </c>
      <c r="H299" s="1" t="str">
        <f>VLOOKUP(A299,[1]BDD!A298:CL655,8,0)</f>
        <v>PROFESIONAL</v>
      </c>
      <c r="I299" s="2" t="str">
        <f>VLOOKUP(A299,[1]BDD!300:708,44,0)</f>
        <v>GRUPO DE GESTIÓN HUMANA</v>
      </c>
      <c r="J299" s="2" t="str">
        <f>VLOOKUP(A299,[1]BDD!298:709,84,0)</f>
        <v>nury.quinones@parquesnacionales.gov.co</v>
      </c>
      <c r="K299" s="2">
        <v>3532400</v>
      </c>
      <c r="L299" s="2" t="s">
        <v>16</v>
      </c>
      <c r="M299" s="2" t="str">
        <f>VLOOKUP(A299,[1]BDD!300:708,7,0)</f>
        <v>Prestar los servicios profesionales especializados jurídicos y técnicos para el desarrollo de las actividades propias de la ampliación de la planta y rediseño institucional, así como las actividades inherentes al cumplimiento de la Política de la Gestión Estratégica de Talento Humano - GETH, de la Dimensión de Talento Humano del Modelo Integrado de Planeación y Gestión - MIPG.</v>
      </c>
      <c r="N299" s="3">
        <f>VLOOKUP(A299,[1]BDD!300:708,21,0)</f>
        <v>24600000</v>
      </c>
      <c r="O299" s="4">
        <f>VLOOKUP(A299,[1]BDD!300:708,60,0)</f>
        <v>45208</v>
      </c>
      <c r="P299" s="4">
        <f>VLOOKUP(A299,[1]BDD!300:708,61,0)</f>
        <v>45290</v>
      </c>
    </row>
    <row r="300" spans="1:16" ht="12.75" x14ac:dyDescent="0.2">
      <c r="A300" s="2" t="s">
        <v>587</v>
      </c>
      <c r="B300" s="1" t="str">
        <f>VLOOKUP(A300,[1]BDD!301:709,5,0)</f>
        <v>PAOLA ANDREA ERAZO CAMARGO</v>
      </c>
      <c r="C300" s="2" t="s">
        <v>14</v>
      </c>
      <c r="D300" s="2" t="str">
        <f>VLOOKUP(A300,[1]BDD!301:709,30,0)</f>
        <v>ANTIOQUIA</v>
      </c>
      <c r="E300" s="2" t="str">
        <f>VLOOKUP(A300,[1]BDD!301:709,31,0)</f>
        <v>SAN PEDRO DE LOS MILAGROS</v>
      </c>
      <c r="F300" s="2" t="str">
        <f>VLOOKUP(A300,[1]BDD!A299:CL656,85,0)</f>
        <v>CONTADORA PÚBLICA</v>
      </c>
      <c r="G300" s="2" t="s">
        <v>588</v>
      </c>
      <c r="H300" s="1" t="str">
        <f>VLOOKUP(A300,[1]BDD!A299:CL656,8,0)</f>
        <v>PROFESIONAL</v>
      </c>
      <c r="I300" s="2" t="str">
        <f>VLOOKUP(A300,[1]BDD!301:709,44,0)</f>
        <v>GRUPO DE GESTIÓN FINANCIERA</v>
      </c>
      <c r="J300" s="2" t="str">
        <f>VLOOKUP(A300,[1]BDD!299:710,84,0)</f>
        <v>Lilian.hurtadl@parquesnacionales.gov.co</v>
      </c>
      <c r="K300" s="2">
        <v>3532400</v>
      </c>
      <c r="L300" s="2" t="s">
        <v>16</v>
      </c>
      <c r="M300" s="2" t="str">
        <f>VLOOKUP(A300,[1]BDD!301:709,7,0)</f>
        <v>Prestación de servicios profesionales para apoyar al Grupo del Gestión Financiera en el registro y análisis de los ingresos generados por Parques Nacionales Naturales de Colombia en virtud del fortalecimiento y capacidad institucional.</v>
      </c>
      <c r="N300" s="3">
        <f>VLOOKUP(A300,[1]BDD!301:709,21,0)</f>
        <v>14408704</v>
      </c>
      <c r="O300" s="4">
        <f>VLOOKUP(A300,[1]BDD!301:709,60,0)</f>
        <v>45210</v>
      </c>
      <c r="P300" s="4">
        <f>VLOOKUP(A300,[1]BDD!301:709,61,0)</f>
        <v>45290</v>
      </c>
    </row>
    <row r="301" spans="1:16" ht="12.75" x14ac:dyDescent="0.2">
      <c r="A301" s="2" t="s">
        <v>589</v>
      </c>
      <c r="B301" s="1" t="str">
        <f>VLOOKUP(A301,[1]BDD!302:710,5,0)</f>
        <v>MARIA SUSANA CHACON HERNANDEZ</v>
      </c>
      <c r="C301" s="2" t="s">
        <v>14</v>
      </c>
      <c r="D301" s="2" t="str">
        <f>VLOOKUP(A301,[1]BDD!302:710,30,0)</f>
        <v>CUNDINAMARCA</v>
      </c>
      <c r="E301" s="2" t="str">
        <f>VLOOKUP(A301,[1]BDD!302:710,31,0)</f>
        <v>BOGOTÁ</v>
      </c>
      <c r="F301" s="2" t="str">
        <f>VLOOKUP(A301,[1]BDD!A300:CL657,85,0)</f>
        <v>ABOGADA</v>
      </c>
      <c r="G301" s="2" t="s">
        <v>590</v>
      </c>
      <c r="H301" s="1" t="str">
        <f>VLOOKUP(A301,[1]BDD!A300:CL657,8,0)</f>
        <v>PROFESIONAL</v>
      </c>
      <c r="I301" s="2" t="str">
        <f>VLOOKUP(A301,[1]BDD!302:710,44,0)</f>
        <v>OFICINA ASESORA JURIDICA</v>
      </c>
      <c r="J301" s="2" t="str">
        <f>VLOOKUP(A301,[1]BDD!300:711,84,0)</f>
        <v>Paola.erazo@parquesnacionales.gov.co</v>
      </c>
      <c r="K301" s="2">
        <v>3532400</v>
      </c>
      <c r="L301" s="2" t="s">
        <v>16</v>
      </c>
      <c r="M301" s="2" t="str">
        <f>VLOOKUP(A301,[1]BDD!302:710,7,0)</f>
        <v>Prestar los servicios profesionales en la Oficina Asesora Jurídica de Parques Nacionales Naturales de Colombia, para la gestión predial de la entidad, en especial, en relación con las actuaciones administrativas requeridas para la creación de folios de matrícula inmobiliaria, adquisición predial, trámite registral de la limitación del dominio y demás actuaciones que se requieran.</v>
      </c>
      <c r="N301" s="3">
        <f>VLOOKUP(A301,[1]BDD!302:710,21,0)</f>
        <v>13500000</v>
      </c>
      <c r="O301" s="4">
        <f>VLOOKUP(A301,[1]BDD!302:710,60,0)</f>
        <v>45211</v>
      </c>
      <c r="P301" s="4">
        <f>VLOOKUP(A301,[1]BDD!302:710,61,0)</f>
        <v>45290</v>
      </c>
    </row>
    <row r="302" spans="1:16" ht="12.75" x14ac:dyDescent="0.2">
      <c r="A302" s="2" t="s">
        <v>591</v>
      </c>
      <c r="B302" s="1" t="str">
        <f>VLOOKUP(A302,[1]BDD!303:711,5,0)</f>
        <v>CARMEN HELENA SEPULVEDA MORA</v>
      </c>
      <c r="C302" s="2" t="s">
        <v>14</v>
      </c>
      <c r="D302" s="2" t="str">
        <f>VLOOKUP(A302,[1]BDD!303:711,30,0)</f>
        <v>CUNDINAMARCA</v>
      </c>
      <c r="E302" s="2" t="str">
        <f>VLOOKUP(A302,[1]BDD!303:711,31,0)</f>
        <v>BOGOTÁ</v>
      </c>
      <c r="F302" s="2" t="str">
        <f>VLOOKUP(A302,[1]BDD!A301:CL658,85,0)</f>
        <v>LICENCIADA EN BIOLOGIA</v>
      </c>
      <c r="G302" s="2" t="s">
        <v>592</v>
      </c>
      <c r="H302" s="1" t="str">
        <f>VLOOKUP(A302,[1]BDD!A301:CL658,8,0)</f>
        <v>PROFESIONAL</v>
      </c>
      <c r="I302" s="2" t="str">
        <f>VLOOKUP(A302,[1]BDD!303:711,44,0)</f>
        <v>GRUPO DE COMUNICACIONES</v>
      </c>
      <c r="J302" s="2" t="str">
        <f>VLOOKUP(A302,[1]BDD!301:712,84,0)</f>
        <v>María.chacon@parquesnacionales.gov.co</v>
      </c>
      <c r="K302" s="2">
        <v>3532400</v>
      </c>
      <c r="L302" s="2" t="s">
        <v>16</v>
      </c>
      <c r="M302" s="2" t="str">
        <f>VLOOKUP(A302,[1]BDD!303:711,7,0)</f>
        <v>Prestación de servicios profesionales para fortalecer la estrategia de Educación Ambiental en los procesos de planeación de las áreas protegidas y realizar el seguimiento de las acciones proyectadas en las áreas administradas por Parques Nacionales Naturales de Colombia.</v>
      </c>
      <c r="N302" s="3">
        <f>VLOOKUP(A302,[1]BDD!303:711,21,0)</f>
        <v>17103115</v>
      </c>
      <c r="O302" s="4">
        <f>VLOOKUP(A302,[1]BDD!303:711,60,0)</f>
        <v>45212</v>
      </c>
      <c r="P302" s="4">
        <f>VLOOKUP(A302,[1]BDD!303:711,61,0)</f>
        <v>45290</v>
      </c>
    </row>
    <row r="303" spans="1:16" ht="12.75" x14ac:dyDescent="0.2">
      <c r="A303" s="2" t="s">
        <v>593</v>
      </c>
      <c r="B303" s="1" t="str">
        <f>VLOOKUP(A303,[1]BDD!304:712,5,0)</f>
        <v>LIZETH ALEXANDRA PRIETO GONZÁLEZ</v>
      </c>
      <c r="C303" s="2" t="s">
        <v>14</v>
      </c>
      <c r="D303" s="2" t="str">
        <f>VLOOKUP(A303,[1]BDD!304:712,30,0)</f>
        <v>CUNDINAMARCA</v>
      </c>
      <c r="E303" s="2" t="str">
        <f>VLOOKUP(A303,[1]BDD!304:712,31,0)</f>
        <v>GUACHETA</v>
      </c>
      <c r="F303" s="2" t="str">
        <f>VLOOKUP(A303,[1]BDD!A302:CL659,85,0)</f>
        <v>CONTADORA PÚBLICA</v>
      </c>
      <c r="G303" s="2" t="s">
        <v>594</v>
      </c>
      <c r="H303" s="1" t="str">
        <f>VLOOKUP(A303,[1]BDD!A302:CL659,8,0)</f>
        <v>PROFESIONAL</v>
      </c>
      <c r="I303" s="2" t="str">
        <f>VLOOKUP(A303,[1]BDD!304:712,44,0)</f>
        <v>GRUPO DE GESTIÓN FINANCIERA</v>
      </c>
      <c r="J303" s="2" t="str">
        <f>VLOOKUP(A303,[1]BDD!302:713,84,0)</f>
        <v>@parquesnacionales.gov.co</v>
      </c>
      <c r="K303" s="2">
        <v>3532400</v>
      </c>
      <c r="L303" s="2" t="s">
        <v>16</v>
      </c>
      <c r="M303" s="2" t="str">
        <f>VLOOKUP(A303,[1]BDD!304:712,7,0)</f>
        <v>Prestar servicios profesionales al Grupo de Gestión Financiera en lo relacionado con aspectos la gestión de cartera de Parques Nacionales Naturales de Colombia y de la Subcuenta FONAM - Parques y apoyar aspectos relacionados con el proceso de recursos financieros de la Entidad en virtud del fortalecimiento a la capacidad institucional.</v>
      </c>
      <c r="N303" s="3">
        <f>VLOOKUP(A303,[1]BDD!304:712,21,0)</f>
        <v>17103116</v>
      </c>
      <c r="O303" s="4">
        <f>VLOOKUP(A303,[1]BDD!304:712,60,0)</f>
        <v>45212</v>
      </c>
      <c r="P303" s="4">
        <f>VLOOKUP(A303,[1]BDD!304:712,61,0)</f>
        <v>45290</v>
      </c>
    </row>
    <row r="304" spans="1:16" ht="12.75" x14ac:dyDescent="0.2">
      <c r="A304" s="2" t="s">
        <v>595</v>
      </c>
      <c r="B304" s="1" t="str">
        <f>VLOOKUP(A304,[1]BDD!305:713,5,0)</f>
        <v>JOHN EDWARD TORRES PINILLA</v>
      </c>
      <c r="C304" s="2" t="s">
        <v>14</v>
      </c>
      <c r="D304" s="2" t="str">
        <f>VLOOKUP(A304,[1]BDD!305:713,30,0)</f>
        <v>CUNDINAMARCA</v>
      </c>
      <c r="E304" s="2" t="str">
        <f>VLOOKUP(A304,[1]BDD!305:713,31,0)</f>
        <v>BOGOTÁ</v>
      </c>
      <c r="F304" s="2" t="str">
        <f>VLOOKUP(A304,[1]BDD!A303:CL660,85,0)</f>
        <v>CONTADOR PUBLICO</v>
      </c>
      <c r="G304" s="2" t="s">
        <v>596</v>
      </c>
      <c r="H304" s="1" t="str">
        <f>VLOOKUP(A304,[1]BDD!A303:CL660,8,0)</f>
        <v>PROFESIONAL</v>
      </c>
      <c r="I304" s="2" t="str">
        <f>VLOOKUP(A304,[1]BDD!305:713,44,0)</f>
        <v>GRUPO DE GESTIÓN FINANCIERA</v>
      </c>
      <c r="J304" s="2" t="str">
        <f>VLOOKUP(A304,[1]BDD!303:714,84,0)</f>
        <v>Lizeth.prieto@parquesnacionales.gov.co</v>
      </c>
      <c r="K304" s="2">
        <v>3532400</v>
      </c>
      <c r="L304" s="2" t="s">
        <v>16</v>
      </c>
      <c r="M304" s="2" t="str">
        <f>VLOOKUP(A304,[1]BDD!305:713,7,0)</f>
        <v>Prestacion de servicios profesionales para apoyar en la orientacion financiera, analisis y seguimiento contable de la ejecucion de recuros que permitan el cumplimiento de la misión institucional e indicadores y metas del programa herencia colombia año 1 de conformidad con la normativa vigente, lineamientos y procedimientos establecidos</v>
      </c>
      <c r="N304" s="3">
        <f>VLOOKUP(A304,[1]BDD!305:713,21,0)</f>
        <v>17899820</v>
      </c>
      <c r="O304" s="4">
        <f>VLOOKUP(A304,[1]BDD!305:713,60,0)</f>
        <v>45212</v>
      </c>
      <c r="P304" s="4">
        <f>VLOOKUP(A304,[1]BDD!305:713,61,0)</f>
        <v>45290</v>
      </c>
    </row>
    <row r="305" spans="1:16" ht="12.75" x14ac:dyDescent="0.2">
      <c r="A305" s="2" t="s">
        <v>597</v>
      </c>
      <c r="B305" s="1" t="str">
        <f>VLOOKUP(A305,[1]BDD!306:714,5,0)</f>
        <v>PILAR LEMUS ESPINOSA</v>
      </c>
      <c r="C305" s="2" t="s">
        <v>14</v>
      </c>
      <c r="D305" s="2" t="str">
        <f>VLOOKUP(A305,[1]BDD!306:714,30,0)</f>
        <v>CUNDINAMARCA</v>
      </c>
      <c r="E305" s="2" t="str">
        <f>VLOOKUP(A305,[1]BDD!306:714,31,0)</f>
        <v>BOGOTÁ</v>
      </c>
      <c r="F305" s="2" t="str">
        <f>VLOOKUP(A305,[1]BDD!A304:CL661,85,0)</f>
        <v>PSICOLOGA</v>
      </c>
      <c r="G305" s="2" t="s">
        <v>598</v>
      </c>
      <c r="H305" s="1" t="str">
        <f>VLOOKUP(A305,[1]BDD!A304:CL661,8,0)</f>
        <v>PROFESIONAL</v>
      </c>
      <c r="I305" s="2" t="str">
        <f>VLOOKUP(A305,[1]BDD!306:714,44,0)</f>
        <v>GRUPO DE COMUNICACIONES</v>
      </c>
      <c r="J305" s="2" t="str">
        <f>VLOOKUP(A305,[1]BDD!304:715,84,0)</f>
        <v>@parquesnacionales.gov.co</v>
      </c>
      <c r="K305" s="2">
        <v>3532400</v>
      </c>
      <c r="L305" s="2" t="s">
        <v>16</v>
      </c>
      <c r="M305" s="2" t="str">
        <f>VLOOKUP(A305,[1]BDD!306:714,7,0)</f>
        <v>Prestar servicios profesionales para la inclusión y el desarrollo metodológico del enfoque de paz con la naturaleza en el modelo pedagógico de Parques Nacionales Naturales de Colombia.</v>
      </c>
      <c r="N305" s="3">
        <f>VLOOKUP(A305,[1]BDD!306:714,21,0)</f>
        <v>20627933</v>
      </c>
      <c r="O305" s="4">
        <f>VLOOKUP(A305,[1]BDD!306:714,60,0)</f>
        <v>45217</v>
      </c>
      <c r="P305" s="4">
        <f>VLOOKUP(A305,[1]BDD!306:714,61,0)</f>
        <v>45290</v>
      </c>
    </row>
    <row r="306" spans="1:16" ht="12.75" x14ac:dyDescent="0.2">
      <c r="A306" s="2" t="s">
        <v>599</v>
      </c>
      <c r="B306" s="1" t="str">
        <f>VLOOKUP(A306,[1]BDD!307:715,5,0)</f>
        <v>LUISA FERNANDA SALAZAR JIMENEZ</v>
      </c>
      <c r="C306" s="2" t="s">
        <v>14</v>
      </c>
      <c r="D306" s="2" t="str">
        <f>VLOOKUP(A306,[1]BDD!307:715,30,0)</f>
        <v>CUNDINAMARCA</v>
      </c>
      <c r="E306" s="2" t="str">
        <f>VLOOKUP(A306,[1]BDD!307:715,31,0)</f>
        <v>BOGOTÁ</v>
      </c>
      <c r="F306" s="2" t="str">
        <f>VLOOKUP(A306,[1]BDD!A305:CL662,85,0)</f>
        <v>ABOGADA</v>
      </c>
      <c r="G306" s="2" t="s">
        <v>600</v>
      </c>
      <c r="H306" s="1" t="str">
        <f>VLOOKUP(A306,[1]BDD!A305:CL662,8,0)</f>
        <v>PROFESIONAL</v>
      </c>
      <c r="I306" s="2" t="str">
        <f>VLOOKUP(A306,[1]BDD!307:715,44,0)</f>
        <v>OFICINA ASESORA JURIDICA</v>
      </c>
      <c r="J306" s="2" t="str">
        <f>VLOOKUP(A306,[1]BDD!305:716,84,0)</f>
        <v>@parquesnacionales.gov.co</v>
      </c>
      <c r="K306" s="2">
        <v>3532400</v>
      </c>
      <c r="L306" s="2" t="s">
        <v>16</v>
      </c>
      <c r="M306" s="2" t="str">
        <f>VLOOKUP(A306,[1]BDD!307:715,7,0)</f>
        <v>Prestar los servicios profesionales en la Oficina Asesora Jurídica de Parques Nacionales Naturales de Colombia, para la gestión predial de la entidad, en especial, en relación con las actuaciones administrativas requeridas para la creación de folios de matrícula inmobiliaria, adquisición predial, trámite registral de la limitación del dominio y demás actuaciones que se requieran.</v>
      </c>
      <c r="N306" s="3">
        <f>VLOOKUP(A306,[1]BDD!307:715,21,0)</f>
        <v>13166667</v>
      </c>
      <c r="O306" s="4">
        <f>VLOOKUP(A306,[1]BDD!307:715,60,0)</f>
        <v>45217</v>
      </c>
      <c r="P306" s="4">
        <f>VLOOKUP(A306,[1]BDD!307:715,61,0)</f>
        <v>45290</v>
      </c>
    </row>
    <row r="307" spans="1:16" ht="12.75" x14ac:dyDescent="0.2">
      <c r="A307" s="2" t="s">
        <v>601</v>
      </c>
      <c r="B307" s="1" t="str">
        <f>VLOOKUP(A307,[1]BDD!308:716,5,0)</f>
        <v>IVONNE LUCIA GUERRERO ROJAS</v>
      </c>
      <c r="C307" s="2" t="s">
        <v>14</v>
      </c>
      <c r="D307" s="2" t="str">
        <f>VLOOKUP(A307,[1]BDD!308:716,30,0)</f>
        <v>CUNDINAMARCA</v>
      </c>
      <c r="E307" s="2" t="str">
        <f>VLOOKUP(A307,[1]BDD!308:716,31,0)</f>
        <v>BOGOTÁ</v>
      </c>
      <c r="F307" s="2" t="str">
        <f>VLOOKUP(A307,[1]BDD!A306:CL663,85,0)</f>
        <v>ABOGADA</v>
      </c>
      <c r="G307" s="2" t="s">
        <v>602</v>
      </c>
      <c r="H307" s="1" t="str">
        <f>VLOOKUP(A307,[1]BDD!A306:CL663,8,0)</f>
        <v>PROFESIONAL</v>
      </c>
      <c r="I307" s="2" t="str">
        <f>VLOOKUP(A307,[1]BDD!308:716,44,0)</f>
        <v>SUBDIRECCIÓN DE GESTIÓN Y MANEJO Y ÁREAS PROTEGIDAS</v>
      </c>
      <c r="J307" s="2" t="str">
        <f>VLOOKUP(A307,[1]BDD!306:717,84,0)</f>
        <v>Luisa.salazar@parquesnacionales.gov.co</v>
      </c>
      <c r="K307" s="2">
        <v>3532400</v>
      </c>
      <c r="L307" s="2" t="s">
        <v>16</v>
      </c>
      <c r="M307" s="2" t="str">
        <f>VLOOKUP(A307,[1]BDD!308:716,7,0)</f>
        <v>Prestación de servicios profesionales para asesorar jurídicamente en materia contractual y de cooperación internacional a la Subdirección de Gestión y Manejo de Áreas protegidas, y sus grupos adscritos, con el fin de garantizar el cumplimiento de la normatividad en los procesos de contratación que se deban adelantar en virtud de las funciones asignadas.</v>
      </c>
      <c r="N307" s="3">
        <f>VLOOKUP(A307,[1]BDD!308:716,21,0)</f>
        <v>31178432</v>
      </c>
      <c r="O307" s="4">
        <f>VLOOKUP(A307,[1]BDD!308:716,60,0)</f>
        <v>45217</v>
      </c>
      <c r="P307" s="4">
        <f>VLOOKUP(A307,[1]BDD!308:716,61,0)</f>
        <v>45290</v>
      </c>
    </row>
    <row r="308" spans="1:16" ht="12.75" x14ac:dyDescent="0.2">
      <c r="A308" s="2" t="s">
        <v>603</v>
      </c>
      <c r="B308" s="1" t="str">
        <f>VLOOKUP(A308,[1]BDD!309:717,5,0)</f>
        <v>ALEJANDRA PEÑA NIETO</v>
      </c>
      <c r="C308" s="2" t="s">
        <v>14</v>
      </c>
      <c r="D308" s="2" t="str">
        <f>VLOOKUP(A308,[1]BDD!309:717,30,0)</f>
        <v>VALLE DEL CAUCA</v>
      </c>
      <c r="E308" s="2" t="str">
        <f>VLOOKUP(A308,[1]BDD!309:717,31,0)</f>
        <v>CALI</v>
      </c>
      <c r="F308" s="2" t="str">
        <f>VLOOKUP(A308,[1]BDD!A307:CL664,85,0)</f>
        <v>GEOGRAFA</v>
      </c>
      <c r="G308" s="2" t="s">
        <v>604</v>
      </c>
      <c r="H308" s="1" t="str">
        <f>VLOOKUP(A308,[1]BDD!A307:CL664,8,0)</f>
        <v>PROFESIONAL</v>
      </c>
      <c r="I308" s="2" t="str">
        <f>VLOOKUP(A308,[1]BDD!309:717,44,0)</f>
        <v>GRUPO DE GESTIÓN E INTEGRACIÓN DEL SINAP</v>
      </c>
      <c r="J308" s="2" t="str">
        <f>VLOOKUP(A308,[1]BDD!307:718,84,0)</f>
        <v>Ivonne.guerrero@parquesnacionales.gov.co</v>
      </c>
      <c r="K308" s="2">
        <v>3532400</v>
      </c>
      <c r="L308" s="2" t="s">
        <v>16</v>
      </c>
      <c r="M308" s="2" t="str">
        <f>VLOOKUP(A308,[1]BDD!309:717,7,0)</f>
        <v>Prestación de servicios profesionales para la implementación y seguimiento de la política pública CONPES 4050, para la consolidación del SINAP, desde la Subdirección de Gestión y Manejo de Áreas Protegidas, en lo relacionado con el objetivo 3 de manejo efectivo de las áreas protegidas, así como contribuir con los reportes que se deban hacer sobre el mismo tema y de otros objetivos de la Política.</v>
      </c>
      <c r="N308" s="3">
        <f>VLOOKUP(A308,[1]BDD!309:717,21,0)</f>
        <v>18129304</v>
      </c>
      <c r="O308" s="4">
        <f>VLOOKUP(A308,[1]BDD!309:717,60,0)</f>
        <v>45218</v>
      </c>
      <c r="P308" s="4">
        <f>VLOOKUP(A308,[1]BDD!309:717,61,0)</f>
        <v>45290</v>
      </c>
    </row>
    <row r="309" spans="1:16" ht="12.75" x14ac:dyDescent="0.2">
      <c r="A309" s="2" t="s">
        <v>605</v>
      </c>
      <c r="B309" s="1" t="str">
        <f>VLOOKUP(A309,[1]BDD!310:718,5,0)</f>
        <v>CLARA MERCEDES GIRON GIRON</v>
      </c>
      <c r="C309" s="2" t="s">
        <v>14</v>
      </c>
      <c r="D309" s="2" t="str">
        <f>VLOOKUP(A309,[1]BDD!310:718,30,0)</f>
        <v>CUNDINAMARCA</v>
      </c>
      <c r="E309" s="2" t="str">
        <f>VLOOKUP(A309,[1]BDD!310:718,31,0)</f>
        <v>BOGOTÁ</v>
      </c>
      <c r="F309" s="2" t="str">
        <f>VLOOKUP(A309,[1]BDD!A308:CL665,85,0)</f>
        <v>PROFESIONAL EN SISTEMAS DE INFORMACION Y BIBLIOTECOLOGA</v>
      </c>
      <c r="G309" s="2" t="s">
        <v>606</v>
      </c>
      <c r="H309" s="1" t="str">
        <f>VLOOKUP(A309,[1]BDD!A308:CL665,8,0)</f>
        <v>PROFESIONAL</v>
      </c>
      <c r="I309" s="2" t="str">
        <f>VLOOKUP(A309,[1]BDD!310:718,44,0)</f>
        <v>GRUPO DE COMUNICACIONES</v>
      </c>
      <c r="J309" s="2" t="str">
        <f>VLOOKUP(A309,[1]BDD!308:719,84,0)</f>
        <v>@parquesnacionales.gov.co</v>
      </c>
      <c r="K309" s="2">
        <v>3532400</v>
      </c>
      <c r="L309" s="2" t="s">
        <v>16</v>
      </c>
      <c r="M309" s="2" t="str">
        <f>VLOOKUP(A309,[1]BDD!310:718,7,0)</f>
        <v>Prestar servicios profesionales en el Grupo de Comunicaciones y Educación Ambiental para realizar la ordenación y clasificación del material bibliográfico del nivel central de Parques Nacionales Naturales de Colombia.</v>
      </c>
      <c r="N309" s="3">
        <f>VLOOKUP(A309,[1]BDD!310:718,21,0)</f>
        <v>11189084</v>
      </c>
      <c r="O309" s="4">
        <f>VLOOKUP(A309,[1]BDD!310:718,60,0)</f>
        <v>45219</v>
      </c>
      <c r="P309" s="4">
        <f>VLOOKUP(A309,[1]BDD!310:718,61,0)</f>
        <v>45290</v>
      </c>
    </row>
    <row r="310" spans="1:16" ht="12.75" x14ac:dyDescent="0.2">
      <c r="A310" s="2" t="s">
        <v>607</v>
      </c>
      <c r="B310" s="1" t="str">
        <f>VLOOKUP(A310,[1]BDD!311:719,5,0)</f>
        <v xml:space="preserve">SERGIO ANDRES ALZATE SEPULVEDA </v>
      </c>
      <c r="C310" s="2" t="s">
        <v>14</v>
      </c>
      <c r="D310" s="2" t="str">
        <f>VLOOKUP(A310,[1]BDD!311:719,30,0)</f>
        <v>ANTIOQUIA</v>
      </c>
      <c r="E310" s="2" t="str">
        <f>VLOOKUP(A310,[1]BDD!311:719,31,0)</f>
        <v>MEDELLIN</v>
      </c>
      <c r="F310" s="2" t="str">
        <f>VLOOKUP(A310,[1]BDD!A309:CL666,85,0)</f>
        <v>PERIODISTA</v>
      </c>
      <c r="G310" s="2" t="s">
        <v>608</v>
      </c>
      <c r="H310" s="1" t="str">
        <f>VLOOKUP(A310,[1]BDD!A309:CL666,8,0)</f>
        <v>PROFESIONAL</v>
      </c>
      <c r="I310" s="2" t="str">
        <f>VLOOKUP(A310,[1]BDD!311:719,44,0)</f>
        <v>GRUPO DE COMUNICACIONES</v>
      </c>
      <c r="J310" s="2" t="str">
        <f>VLOOKUP(A310,[1]BDD!309:720,84,0)</f>
        <v>@parquesnacionales.gov.co</v>
      </c>
      <c r="K310" s="2">
        <v>3532400</v>
      </c>
      <c r="L310" s="2" t="s">
        <v>16</v>
      </c>
      <c r="M310" s="2" t="str">
        <f>VLOOKUP(A310,[1]BDD!311:719,7,0)</f>
        <v>Prestar servicios profesionales al Grupo de Comunicaciones y Educación Ambiental para el desarrollo de la línea editorial y la producción de materiales educativos, en el marco de los procesos de conservación de la biodiversidad de las áreas protegidas.</v>
      </c>
      <c r="N310" s="3">
        <f>VLOOKUP(A310,[1]BDD!311:719,21,0)</f>
        <v>17757535</v>
      </c>
      <c r="O310" s="4">
        <f>VLOOKUP(A310,[1]BDD!311:719,60,0)</f>
        <v>45223</v>
      </c>
      <c r="P310" s="4">
        <f>VLOOKUP(A310,[1]BDD!311:719,61,0)</f>
        <v>45290</v>
      </c>
    </row>
    <row r="311" spans="1:16" ht="12.75" x14ac:dyDescent="0.2">
      <c r="A311" s="2" t="s">
        <v>609</v>
      </c>
      <c r="B311" s="1" t="str">
        <f>VLOOKUP(A311,[1]BDD!312:720,5,0)</f>
        <v>JORGE ENRIQUE ROJAS SANCHEZ</v>
      </c>
      <c r="C311" s="2" t="s">
        <v>14</v>
      </c>
      <c r="D311" s="2" t="str">
        <f>VLOOKUP(A311,[1]BDD!312:720,30,0)</f>
        <v>CUNDINAMARCA</v>
      </c>
      <c r="E311" s="2" t="str">
        <f>VLOOKUP(A311,[1]BDD!312:720,31,0)</f>
        <v>BOGOTÁ</v>
      </c>
      <c r="F311" s="2" t="str">
        <f>VLOOKUP(A311,[1]BDD!A310:CL667,85,0)</f>
        <v>ECONOMISTA</v>
      </c>
      <c r="G311" s="2" t="s">
        <v>610</v>
      </c>
      <c r="H311" s="1" t="str">
        <f>VLOOKUP(A311,[1]BDD!A310:CL667,8,0)</f>
        <v>PROFESIONAL</v>
      </c>
      <c r="I311" s="2" t="str">
        <f>VLOOKUP(A311,[1]BDD!312:720,44,0)</f>
        <v>SUBDIRECCIÓN DE SOSTENIBILIDAD Y NEGOCIOS AMBIENTALES</v>
      </c>
      <c r="J311" s="2" t="str">
        <f>VLOOKUP(A311,[1]BDD!310:721,84,0)</f>
        <v>@parquesnacionales.gov.co</v>
      </c>
      <c r="K311" s="2">
        <v>3532400</v>
      </c>
      <c r="L311" s="2" t="s">
        <v>16</v>
      </c>
      <c r="M311" s="2" t="str">
        <f>VLOOKUP(A311,[1]BDD!312:720,7,0)</f>
        <v>Prestar servicios profesionales en la Subdirección de Sostenibilidad y Negocios Ambientales para orientar el análisis y diseño económico y financiero de los servicios asociados al ecoturismo y a los instrumentos económicos a cargo de la Subdirección</v>
      </c>
      <c r="N311" s="3">
        <f>VLOOKUP(A311,[1]BDD!312:720,21,0)</f>
        <v>19266667</v>
      </c>
      <c r="O311" s="4">
        <f>VLOOKUP(A311,[1]BDD!312:720,60,0)</f>
        <v>45223</v>
      </c>
      <c r="P311" s="4">
        <f>VLOOKUP(A311,[1]BDD!312:720,61,0)</f>
        <v>45290</v>
      </c>
    </row>
    <row r="312" spans="1:16" ht="12.75" x14ac:dyDescent="0.2">
      <c r="A312" s="2" t="s">
        <v>611</v>
      </c>
      <c r="B312" s="1" t="str">
        <f>VLOOKUP(A312,[1]BDD!313:721,5,0)</f>
        <v>ANDRES FERNANDO LIZARAZO LOPEZ</v>
      </c>
      <c r="C312" s="2" t="s">
        <v>14</v>
      </c>
      <c r="D312" s="2" t="str">
        <f>VLOOKUP(A312,[1]BDD!313:721,30,0)</f>
        <v>CUNDINAMARCA</v>
      </c>
      <c r="E312" s="2" t="str">
        <f>VLOOKUP(A312,[1]BDD!313:721,31,0)</f>
        <v>BOGOTÁ</v>
      </c>
      <c r="F312" s="2" t="str">
        <f>VLOOKUP(A312,[1]BDD!A311:CL668,85,0)</f>
        <v>ECONOMISTA</v>
      </c>
      <c r="G312" s="2" t="s">
        <v>612</v>
      </c>
      <c r="H312" s="1" t="str">
        <f>VLOOKUP(A312,[1]BDD!A311:CL668,8,0)</f>
        <v>PROFESIONAL</v>
      </c>
      <c r="I312" s="2" t="str">
        <f>VLOOKUP(A312,[1]BDD!313:721,44,0)</f>
        <v>SSNA-SUBDIRECCION DE SOSTENIBILIDAD Y NEGOCIO AMBIENTALES</v>
      </c>
      <c r="J312" s="2" t="str">
        <f>VLOOKUP(A312,[1]BDD!311:722,84,0)</f>
        <v>@parquesnacionales.gov.co</v>
      </c>
      <c r="K312" s="2">
        <v>3532400</v>
      </c>
      <c r="L312" s="2" t="s">
        <v>16</v>
      </c>
      <c r="M312" s="2" t="str">
        <f>VLOOKUP(A312,[1]BDD!313:721,7,0)</f>
        <v>Prestar servicios profesionales en la Subdirección de Sostenibilidad y Negocios Ambientales para el análisis, diseño económico y financiero de los servicios asociados al turismo de naturaleza y a los instrumentos económicos a cargo de la Subdirección.</v>
      </c>
      <c r="N312" s="3">
        <f>VLOOKUP(A312,[1]BDD!313:721,21,0)</f>
        <v>20948962</v>
      </c>
      <c r="O312" s="4">
        <f>VLOOKUP(A312,[1]BDD!313:721,60,0)</f>
        <v>45224</v>
      </c>
      <c r="P312" s="4">
        <f>VLOOKUP(A312,[1]BDD!313:721,61,0)</f>
        <v>45290</v>
      </c>
    </row>
    <row r="313" spans="1:16" ht="12.75" x14ac:dyDescent="0.2">
      <c r="A313" s="2" t="s">
        <v>613</v>
      </c>
      <c r="B313" s="1" t="str">
        <f>VLOOKUP(A313,[1]BDD!314:722,5,0)</f>
        <v>ERIKA MELISA ARIAS ESPITIA</v>
      </c>
      <c r="C313" s="2" t="s">
        <v>14</v>
      </c>
      <c r="D313" s="2" t="str">
        <f>VLOOKUP(A313,[1]BDD!314:722,30,0)</f>
        <v>CUNDINAMARCA</v>
      </c>
      <c r="E313" s="2" t="str">
        <f>VLOOKUP(A313,[1]BDD!314:722,31,0)</f>
        <v>BOGOTÁ</v>
      </c>
      <c r="F313" s="2" t="str">
        <f>VLOOKUP(A313,[1]BDD!A312:CL669,85,0)</f>
        <v>LICENCIADA EN BIOLOGIA</v>
      </c>
      <c r="G313" s="2" t="s">
        <v>614</v>
      </c>
      <c r="H313" s="1" t="str">
        <f>VLOOKUP(A313,[1]BDD!A312:CL669,8,0)</f>
        <v>PROFESIONAL</v>
      </c>
      <c r="I313" s="2" t="str">
        <f>VLOOKUP(A313,[1]BDD!314:722,44,0)</f>
        <v>GRUPO DE COMUNICACIONES</v>
      </c>
      <c r="J313" s="2" t="str">
        <f>VLOOKUP(A313,[1]BDD!312:723,84,0)</f>
        <v>Andrés.lizarazo@parquesnacionales.gov.co</v>
      </c>
      <c r="K313" s="2">
        <v>3532400</v>
      </c>
      <c r="L313" s="2" t="s">
        <v>16</v>
      </c>
      <c r="M313" s="2" t="str">
        <f>VLOOKUP(A313,[1]BDD!314:722,7,0)</f>
        <v>Prestación de servicios profesionales para apoyar a los diferentes niveles de la entidad en la implementación de procesos educativos con actores asociados a la gestión de las áreas protegidas, teniendo en cuenta los lineamientos de educación ambiental vigentes.</v>
      </c>
      <c r="N313" s="3">
        <f>VLOOKUP(A313,[1]BDD!314:722,21,0)</f>
        <v>11948679</v>
      </c>
      <c r="O313" s="4">
        <f>VLOOKUP(A313,[1]BDD!314:722,60,0)</f>
        <v>45226</v>
      </c>
      <c r="P313" s="4">
        <f>VLOOKUP(A313,[1]BDD!314:722,61,0)</f>
        <v>45290</v>
      </c>
    </row>
    <row r="314" spans="1:16" ht="12.75" x14ac:dyDescent="0.2">
      <c r="A314" s="2" t="s">
        <v>615</v>
      </c>
      <c r="B314" s="1" t="str">
        <f>VLOOKUP(A314,[1]BDD!315:723,5,0)</f>
        <v>NICOLAS BARRERA RAMOS</v>
      </c>
      <c r="C314" s="2" t="s">
        <v>14</v>
      </c>
      <c r="D314" s="2" t="str">
        <f>VLOOKUP(A314,[1]BDD!315:723,30,0)</f>
        <v>CUNDINAMARCA</v>
      </c>
      <c r="E314" s="2" t="str">
        <f>VLOOKUP(A314,[1]BDD!315:723,31,0)</f>
        <v>BOGOTÁ</v>
      </c>
      <c r="F314" s="2" t="str">
        <f>VLOOKUP(A314,[1]BDD!A313:CL670,85,0)</f>
        <v>ABOGADO</v>
      </c>
      <c r="G314" s="2" t="s">
        <v>616</v>
      </c>
      <c r="H314" s="1" t="str">
        <f>VLOOKUP(A314,[1]BDD!A313:CL670,8,0)</f>
        <v>PROFESIONAL</v>
      </c>
      <c r="I314" s="2" t="str">
        <f>VLOOKUP(A314,[1]BDD!315:723,44,0)</f>
        <v>GRUPO DE PROCESOS CORPORATIVOS</v>
      </c>
      <c r="J314" s="2" t="str">
        <f>VLOOKUP(A314,[1]BDD!313:724,84,0)</f>
        <v>@parquesnacionales.gov.co</v>
      </c>
      <c r="K314" s="2">
        <v>3532400</v>
      </c>
      <c r="L314" s="2" t="s">
        <v>16</v>
      </c>
      <c r="M314" s="2" t="str">
        <f>VLOOKUP(A314,[1]BDD!315:723,7,0)</f>
        <v>Prestar servicios profesionales para apoyar la etapa precontractual y el seguimiento a los procesos corporativos y administrativos de Parques Nacionales Naturales de Colombia en el marco del programa HECO.</v>
      </c>
      <c r="N314" s="3">
        <f>VLOOKUP(A314,[1]BDD!315:723,21,0)</f>
        <v>14933333</v>
      </c>
      <c r="O314" s="4">
        <f>VLOOKUP(A314,[1]BDD!315:723,60,0)</f>
        <v>45232</v>
      </c>
      <c r="P314" s="4">
        <f>VLOOKUP(A314,[1]BDD!315:723,61,0)</f>
        <v>45290</v>
      </c>
    </row>
    <row r="315" spans="1:16" ht="12.75" x14ac:dyDescent="0.2">
      <c r="A315" s="2" t="s">
        <v>617</v>
      </c>
      <c r="B315" s="1" t="str">
        <f>VLOOKUP(A315,[1]BDD!316:724,5,0)</f>
        <v>DIEGO AUGUSTO SAENZ RAMIREZ</v>
      </c>
      <c r="C315" s="2" t="s">
        <v>14</v>
      </c>
      <c r="D315" s="2" t="str">
        <f>VLOOKUP(A315,[1]BDD!316:724,30,0)</f>
        <v>CUNDINAMARCA</v>
      </c>
      <c r="E315" s="2" t="str">
        <f>VLOOKUP(A315,[1]BDD!316:724,31,0)</f>
        <v>BOGOTÁ</v>
      </c>
      <c r="F315" s="2" t="str">
        <f>VLOOKUP(A315,[1]BDD!A314:CL671,85,0)</f>
        <v>INGENIERO DE SISTEMAS</v>
      </c>
      <c r="G315" s="2" t="s">
        <v>618</v>
      </c>
      <c r="H315" s="1" t="str">
        <f>VLOOKUP(A315,[1]BDD!A314:CL671,8,0)</f>
        <v>PROFESIONAL</v>
      </c>
      <c r="I315" s="2" t="str">
        <f>VLOOKUP(A315,[1]BDD!316:724,44,0)</f>
        <v>GRUPO DE TECNOLOGÍAS DE LA INFORMACIÓN Y LAS COMUNICACIONES</v>
      </c>
      <c r="J315" s="2" t="str">
        <f>VLOOKUP(A315,[1]BDD!314:725,84,0)</f>
        <v>@parquesnacionales.gov.co</v>
      </c>
      <c r="K315" s="2">
        <v>3532400</v>
      </c>
      <c r="L315" s="2" t="s">
        <v>16</v>
      </c>
      <c r="M315" s="2" t="str">
        <f>VLOOKUP(A315,[1]BDD!316:724,7,0)</f>
        <v>Prestar servicios profesionales para desarrollar y optimizar los geoprocesos que soportan la operación geográfica de las aplicaciones para Parques Nacionales de Colombia, contribuyendo al proyecto de administración de las áreas del sistema de parques nacionales naturales y coordinación del sistema nacional de áreas protegidas.</v>
      </c>
      <c r="N315" s="3">
        <f>VLOOKUP(A315,[1]BDD!316:724,21,0)</f>
        <v>15861725</v>
      </c>
      <c r="O315" s="4">
        <f>VLOOKUP(A315,[1]BDD!316:724,60,0)</f>
        <v>45232</v>
      </c>
      <c r="P315" s="4">
        <f>VLOOKUP(A315,[1]BDD!316:724,61,0)</f>
        <v>45290</v>
      </c>
    </row>
    <row r="316" spans="1:16" ht="12.75" x14ac:dyDescent="0.2">
      <c r="A316" s="2" t="s">
        <v>619</v>
      </c>
      <c r="B316" s="1" t="str">
        <f>VLOOKUP(A316,[1]BDD!317:725,5,0)</f>
        <v>KATHERINNE RODRIGUEZ LOZANO</v>
      </c>
      <c r="C316" s="2" t="s">
        <v>14</v>
      </c>
      <c r="D316" s="2" t="str">
        <f>VLOOKUP(A316,[1]BDD!317:725,30,0)</f>
        <v>CUNDINAMARCA</v>
      </c>
      <c r="E316" s="2" t="str">
        <f>VLOOKUP(A316,[1]BDD!317:725,31,0)</f>
        <v>BOGOTÁ</v>
      </c>
      <c r="F316" s="2" t="str">
        <f>VLOOKUP(A316,[1]BDD!A315:CL672,85,0)</f>
        <v>ECONOMISTA</v>
      </c>
      <c r="G316" s="2" t="s">
        <v>620</v>
      </c>
      <c r="H316" s="1" t="str">
        <f>VLOOKUP(A316,[1]BDD!A315:CL672,8,0)</f>
        <v>PROFESIONAL</v>
      </c>
      <c r="I316" s="2" t="str">
        <f>VLOOKUP(A316,[1]BDD!317:725,44,0)</f>
        <v>SUBDIRECCIÓN ADMINISTRATIVA Y FINANCIERA</v>
      </c>
      <c r="J316" s="2" t="str">
        <f>VLOOKUP(A316,[1]BDD!315:726,84,0)</f>
        <v>@parquesnacionales.gov.co</v>
      </c>
      <c r="K316" s="2">
        <v>3532400</v>
      </c>
      <c r="L316" s="2" t="s">
        <v>16</v>
      </c>
      <c r="M316" s="2" t="str">
        <f>VLOOKUP(A316,[1]BDD!317:725,7,0)</f>
        <v>Prestar los servicios profesionales desde la Subdirección Administrativa y Financiera para apoyar transversalmente en los temas de planeación, seguimiento y cierre financiero, en especial en lo relacionado con el proyecto de fortalecimiento de la capacidad institucional</v>
      </c>
      <c r="N316" s="3">
        <f>VLOOKUP(A316,[1]BDD!317:725,21,0)</f>
        <v>14933333</v>
      </c>
      <c r="O316" s="4">
        <f>VLOOKUP(A316,[1]BDD!317:725,60,0)</f>
        <v>45232</v>
      </c>
      <c r="P316" s="4">
        <f>VLOOKUP(A316,[1]BDD!317:725,61,0)</f>
        <v>45290</v>
      </c>
    </row>
    <row r="317" spans="1:16" ht="12.75" x14ac:dyDescent="0.2">
      <c r="A317" s="2" t="s">
        <v>621</v>
      </c>
      <c r="B317" s="1" t="str">
        <f>VLOOKUP(A317,[1]BDD!319:726,5,0)</f>
        <v>SANDRA ELIZABETH COLMENARES MORENO</v>
      </c>
      <c r="C317" s="2" t="s">
        <v>14</v>
      </c>
      <c r="D317" s="2" t="str">
        <f>VLOOKUP(A317,[1]BDD!319:726,30,0)</f>
        <v>BOYACA</v>
      </c>
      <c r="E317" s="2" t="str">
        <f>VLOOKUP(A317,[1]BDD!319:726,31,0)</f>
        <v>SOGAMOSO</v>
      </c>
      <c r="F317" s="2" t="str">
        <f>VLOOKUP(A317,[1]BDD!A316:CL673,85,0)</f>
        <v>ARQUITECTA</v>
      </c>
      <c r="G317" s="2" t="s">
        <v>622</v>
      </c>
      <c r="H317" s="1" t="str">
        <f>VLOOKUP(A317,[1]BDD!A316:CL673,8,0)</f>
        <v>PROFESIONAL</v>
      </c>
      <c r="I317" s="2" t="str">
        <f>VLOOKUP(A317,[1]BDD!319:726,44,0)</f>
        <v xml:space="preserve">OFICINA ASESORA DE PLANEACIÓN </v>
      </c>
      <c r="J317" s="2" t="str">
        <f>VLOOKUP(A317,[1]BDD!316:727,84,0)</f>
        <v>@parquesnacionales.gov.co</v>
      </c>
      <c r="K317" s="2">
        <v>3532400</v>
      </c>
      <c r="L317" s="2" t="s">
        <v>16</v>
      </c>
      <c r="M317" s="2" t="str">
        <f>VLOOKUP(A317,[1]BDD!319:726,7,0)</f>
        <v>Prestación de servicios profesionales en la Oficina Asesora de Planeación para la actualización, seguimiento físico y presupuestal y la elaboración de reportes oficiales de los proyectos de inversión de Parques Nacionales Naturales de Colombia que le sean delegados.</v>
      </c>
      <c r="N317" s="3">
        <f>VLOOKUP(A317,[1]BDD!319:726,21,0)</f>
        <v>15600000</v>
      </c>
      <c r="O317" s="4">
        <f>VLOOKUP(A317,[1]BDD!319:726,60,0)</f>
        <v>45232</v>
      </c>
      <c r="P317" s="4">
        <f>VLOOKUP(A317,[1]BDD!319:726,61,0)</f>
        <v>45290</v>
      </c>
    </row>
    <row r="318" spans="1:16" ht="12.75" x14ac:dyDescent="0.2">
      <c r="A318" s="2" t="s">
        <v>623</v>
      </c>
      <c r="B318" s="1" t="str">
        <f>VLOOKUP(A318,[1]BDD!320:727,5,0)</f>
        <v>ANDERSON JAVIER ZAMBRANO LEITON</v>
      </c>
      <c r="C318" s="2" t="s">
        <v>14</v>
      </c>
      <c r="D318" s="2" t="str">
        <f>VLOOKUP(A318,[1]BDD!320:727,30,0)</f>
        <v>BOYACA</v>
      </c>
      <c r="E318" s="2" t="str">
        <f>VLOOKUP(A318,[1]BDD!320:727,31,0)</f>
        <v>CHIQUINQUIRA</v>
      </c>
      <c r="F318" s="2" t="str">
        <f>VLOOKUP(A318,[1]BDD!A317:CL674,85,0)</f>
        <v>PSICOLOGO</v>
      </c>
      <c r="G318" s="2" t="s">
        <v>624</v>
      </c>
      <c r="H318" s="1" t="str">
        <f>VLOOKUP(A318,[1]BDD!A317:CL674,8,0)</f>
        <v>PROFESIONAL</v>
      </c>
      <c r="I318" s="2" t="str">
        <f>VLOOKUP(A318,[1]BDD!320:727,44,0)</f>
        <v>GRUPO DE GESTIÓN HUMANA</v>
      </c>
      <c r="J318" s="2" t="e">
        <f>VLOOKUP(A318,[1]BDD!317:728,84,0)</f>
        <v>#REF!</v>
      </c>
      <c r="K318" s="2">
        <v>3532400</v>
      </c>
      <c r="L318" s="2" t="s">
        <v>16</v>
      </c>
      <c r="M318" s="2" t="str">
        <f>VLOOKUP(A318,[1]BDD!320:727,7,0)</f>
        <v>Prestar sus servicios profesionales para la implementación y la ejecución del plan de trabajo anual en Seguridad Social y Salud en el Trabajo, para fortalecer la gestión del talento humano y el desempeño institucional del Modelo Integrado de Planeación y Gestión MIPG.</v>
      </c>
      <c r="N318" s="3">
        <f>VLOOKUP(A318,[1]BDD!320:727,21,0)</f>
        <v>12000000</v>
      </c>
      <c r="O318" s="4">
        <f>VLOOKUP(A318,[1]BDD!320:727,60,0)</f>
        <v>45232</v>
      </c>
      <c r="P318" s="4">
        <f>VLOOKUP(A318,[1]BDD!320:727,61,0)</f>
        <v>45290</v>
      </c>
    </row>
    <row r="319" spans="1:16" ht="12.75" x14ac:dyDescent="0.2">
      <c r="A319" s="2" t="s">
        <v>625</v>
      </c>
      <c r="B319" s="1" t="str">
        <f>VLOOKUP(A319,[1]BDD!320:728,5,0)</f>
        <v>JOSE DEL CARMEN HERRERA TOVAR</v>
      </c>
      <c r="C319" s="2" t="s">
        <v>14</v>
      </c>
      <c r="D319" s="2" t="str">
        <f>VLOOKUP(A319,[1]BDD!320:728,30,0)</f>
        <v>TOLIMA</v>
      </c>
      <c r="E319" s="2" t="str">
        <f>VLOOKUP(A319,[1]BDD!320:728,31,0)</f>
        <v>PIEDRAS</v>
      </c>
      <c r="F319" s="2" t="str">
        <f>VLOOKUP(A319,[1]BDD!A319:CL675,85,0)</f>
        <v>ECONOMISTA</v>
      </c>
      <c r="G319" s="2" t="s">
        <v>626</v>
      </c>
      <c r="H319" s="1" t="str">
        <f>VLOOKUP(A319,[1]BDD!A319:CL675,8,0)</f>
        <v>PROFESIONAL</v>
      </c>
      <c r="I319" s="2" t="str">
        <f>VLOOKUP(A319,[1]BDD!320:728,44,0)</f>
        <v>GRUPO DE GESTIÓN FINANCIERA</v>
      </c>
      <c r="J319" s="2" t="str">
        <f>VLOOKUP(A319,[1]BDD!319:729,84,0)</f>
        <v>@parquesnacionales.gov.co</v>
      </c>
      <c r="K319" s="2">
        <v>3532400</v>
      </c>
      <c r="L319" s="2" t="s">
        <v>16</v>
      </c>
      <c r="M319" s="2" t="str">
        <f>VLOOKUP(A319,[1]BDD!320:728,7,0)</f>
        <v>Prestación de servicios profesionales en el Grupo de Gestión Financiera para realizar las actividades de gestión de presupuesto, registro y análisis de información financiera de Parques Nacionales Naturales de Colombia y Subcuenta FONAM Parques en virtud del fortalecimiento y capacidad institucional.</v>
      </c>
      <c r="N319" s="3">
        <f>VLOOKUP(A319,[1]BDD!320:728,21,0)</f>
        <v>15342399</v>
      </c>
      <c r="O319" s="4">
        <f>VLOOKUP(A319,[1]BDD!320:728,60,0)</f>
        <v>45232</v>
      </c>
      <c r="P319" s="4">
        <f>VLOOKUP(A319,[1]BDD!320:728,61,0)</f>
        <v>45290</v>
      </c>
    </row>
    <row r="320" spans="1:16" ht="12.75" x14ac:dyDescent="0.2">
      <c r="A320" s="2" t="s">
        <v>627</v>
      </c>
      <c r="B320" s="1" t="str">
        <f>VLOOKUP(A320,[1]BDD!321:729,5,0)</f>
        <v>MARÍA LUCIA RUEDA ECHEVERRIA</v>
      </c>
      <c r="C320" s="2" t="s">
        <v>14</v>
      </c>
      <c r="D320" s="2" t="str">
        <f>VLOOKUP(A320,[1]BDD!321:729,30,0)</f>
        <v>SAnTANDER</v>
      </c>
      <c r="E320" s="2" t="str">
        <f>VLOOKUP(A320,[1]BDD!321:729,31,0)</f>
        <v>BUCARAMANGA</v>
      </c>
      <c r="F320" s="2" t="str">
        <f>VLOOKUP(A320,[1]BDD!A320:CL676,85,0)</f>
        <v>COMUNICADORA SOCIAL-PERIODISTA</v>
      </c>
      <c r="G320" s="2" t="s">
        <v>628</v>
      </c>
      <c r="H320" s="1" t="str">
        <f>VLOOKUP(A320,[1]BDD!A320:CL676,8,0)</f>
        <v>PROFESIONAL</v>
      </c>
      <c r="I320" s="2" t="str">
        <f>VLOOKUP(A320,[1]BDD!321:729,44,0)</f>
        <v>GRUPO DE COMUNICACIONES</v>
      </c>
      <c r="J320" s="2" t="str">
        <f>VLOOKUP(A320,[1]BDD!320:730,84,0)</f>
        <v>@parquesnacionales.gov.co</v>
      </c>
      <c r="K320" s="2">
        <v>3532400</v>
      </c>
      <c r="L320" s="2" t="s">
        <v>16</v>
      </c>
      <c r="M320" s="2" t="str">
        <f>VLOOKUP(A320,[1]BDD!321:729,7,0)</f>
        <v>Prestación de servicios profesionales para realizar la divulgación de acciones y resultados del programa Herencia Colombia, en el marco de la estrategia de comunicación y educación para la conservación y la política del SINAP de Parques Nacionales Naturales de Colombia.</v>
      </c>
      <c r="N320" s="3">
        <f>VLOOKUP(A320,[1]BDD!321:729,21,0)</f>
        <v>14595234</v>
      </c>
      <c r="O320" s="4">
        <f>VLOOKUP(A320,[1]BDD!321:729,60,0)</f>
        <v>45233</v>
      </c>
      <c r="P320" s="4">
        <f>VLOOKUP(A320,[1]BDD!321:729,61,0)</f>
        <v>45290</v>
      </c>
    </row>
    <row r="321" spans="1:16" ht="12.75" x14ac:dyDescent="0.2">
      <c r="A321" s="2" t="s">
        <v>629</v>
      </c>
      <c r="B321" s="1" t="str">
        <f>VLOOKUP(A321,[1]BDD!322:730,5,0)</f>
        <v>NUBIA PIMIENTO DE GOMEZ</v>
      </c>
      <c r="C321" s="2" t="s">
        <v>14</v>
      </c>
      <c r="D321" s="2" t="str">
        <f>VLOOKUP(A321,[1]BDD!322:730,30,0)</f>
        <v>SAnTANDER</v>
      </c>
      <c r="E321" s="2" t="str">
        <f>VLOOKUP(A321,[1]BDD!322:730,31,0)</f>
        <v>SOCORRO</v>
      </c>
      <c r="F321" s="2" t="str">
        <f>VLOOKUP(A321,[1]BDD!A320:CL677,85,0)</f>
        <v>CONTADORA PUBLICA</v>
      </c>
      <c r="G321" s="2" t="s">
        <v>630</v>
      </c>
      <c r="H321" s="1" t="str">
        <f>VLOOKUP(A321,[1]BDD!A320:CL677,8,0)</f>
        <v>PROFESIONAL</v>
      </c>
      <c r="I321" s="2" t="str">
        <f>VLOOKUP(A321,[1]BDD!322:730,44,0)</f>
        <v>GRUPO DE CONTROL INTERNO</v>
      </c>
      <c r="J321" s="2" t="str">
        <f>VLOOKUP(A321,[1]BDD!320:731,84,0)</f>
        <v>@parquesnacionales.gov.co</v>
      </c>
      <c r="K321" s="2">
        <v>3532400</v>
      </c>
      <c r="L321" s="2" t="s">
        <v>16</v>
      </c>
      <c r="M321" s="2" t="str">
        <f>VLOOKUP(A321,[1]BDD!322:730,7,0)</f>
        <v>Prestar servicios profesionales especializados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en MIPG, SGI y enfoque Presupuestal, y demás obligaciones asignadas por la Coordinadora del Grupo de Control Interno.</v>
      </c>
      <c r="N321" s="3">
        <f>VLOOKUP(A321,[1]BDD!322:730,21,0)</f>
        <v>13000000</v>
      </c>
      <c r="O321" s="4">
        <f>VLOOKUP(A321,[1]BDD!322:730,60,0)</f>
        <v>45233</v>
      </c>
      <c r="P321" s="4">
        <f>VLOOKUP(A321,[1]BDD!322:730,61,0)</f>
        <v>45290</v>
      </c>
    </row>
    <row r="322" spans="1:16" ht="12.75" x14ac:dyDescent="0.2">
      <c r="A322" s="2" t="s">
        <v>631</v>
      </c>
      <c r="B322" s="1" t="str">
        <f>VLOOKUP(A322,[1]BDD!323:731,5,0)</f>
        <v>BIBIANA ROCIO MARIN TORRES</v>
      </c>
      <c r="C322" s="2" t="s">
        <v>14</v>
      </c>
      <c r="D322" s="2" t="str">
        <f>VLOOKUP(A322,[1]BDD!323:731,30,0)</f>
        <v>CUNDINAMARCA</v>
      </c>
      <c r="E322" s="2" t="str">
        <f>VLOOKUP(A322,[1]BDD!323:731,31,0)</f>
        <v>BOGOTÁ</v>
      </c>
      <c r="F322" s="2" t="str">
        <f>VLOOKUP(A322,[1]BDD!A321:CL678,85,0)</f>
        <v>ADMINISTRACIÓN PÚBLICA</v>
      </c>
      <c r="G322" s="2" t="s">
        <v>632</v>
      </c>
      <c r="H322" s="1" t="str">
        <f>VLOOKUP(A322,[1]BDD!A321:CL678,8,0)</f>
        <v>PROFESIONAL</v>
      </c>
      <c r="I322" s="2" t="str">
        <f>VLOOKUP(A322,[1]BDD!323:731,44,0)</f>
        <v>GRUPO DE GESTIÓN FINANCIERA</v>
      </c>
      <c r="J322" s="2" t="str">
        <f>VLOOKUP(A322,[1]BDD!321:732,84,0)</f>
        <v>@parquesnacionales.gov.co</v>
      </c>
      <c r="K322" s="2">
        <v>3532400</v>
      </c>
      <c r="L322" s="2" t="s">
        <v>16</v>
      </c>
      <c r="M322" s="2" t="str">
        <f>VLOOKUP(A322,[1]BDD!323:731,7,0)</f>
        <v>Prestar servicios profesionales al Grupo de Gestión Financiera para apoyar el análisis seguimiento y control de documentos requeridos para la gestión de pago y registro en el aplicativo SIIF en el marco del programa HECO.</v>
      </c>
      <c r="N322" s="3">
        <f>VLOOKUP(A322,[1]BDD!323:731,21,0)</f>
        <v>10191522</v>
      </c>
      <c r="O322" s="4">
        <f>VLOOKUP(A322,[1]BDD!323:731,60,0)</f>
        <v>45233</v>
      </c>
      <c r="P322" s="4">
        <f>VLOOKUP(A322,[1]BDD!323:731,61,0)</f>
        <v>45290</v>
      </c>
    </row>
    <row r="323" spans="1:16" ht="12.75" x14ac:dyDescent="0.2">
      <c r="A323" s="2" t="s">
        <v>633</v>
      </c>
      <c r="B323" s="1" t="str">
        <f>VLOOKUP(A323,[1]BDD!324:732,5,0)</f>
        <v>LUZ BETULIA PARRA CASTILLO</v>
      </c>
      <c r="C323" s="2" t="s">
        <v>14</v>
      </c>
      <c r="D323" s="2" t="str">
        <f>VLOOKUP(A323,[1]BDD!324:732,30,0)</f>
        <v>CUNDINAMARCA</v>
      </c>
      <c r="E323" s="2" t="str">
        <f>VLOOKUP(A323,[1]BDD!324:732,31,0)</f>
        <v>BOGOTÁ</v>
      </c>
      <c r="F323" s="2" t="str">
        <f>VLOOKUP(A323,[1]BDD!A322:CL679,85,0)</f>
        <v>ADMINISTRADORA DE EMPRESAS</v>
      </c>
      <c r="G323" s="2" t="s">
        <v>634</v>
      </c>
      <c r="H323" s="1" t="str">
        <f>VLOOKUP(A323,[1]BDD!A322:CL679,8,0)</f>
        <v>APOYO A LA GESTIÓN</v>
      </c>
      <c r="I323" s="2" t="str">
        <f>VLOOKUP(A323,[1]BDD!324:732,44,0)</f>
        <v>GRUPO DE PROCESOS CORPORATIVOS</v>
      </c>
      <c r="J323" s="2" t="str">
        <f>VLOOKUP(A323,[1]BDD!322:733,84,0)</f>
        <v>@parquesnacionales.gov.co</v>
      </c>
      <c r="K323" s="2">
        <v>3532400</v>
      </c>
      <c r="L323" s="2" t="s">
        <v>16</v>
      </c>
      <c r="M323" s="2" t="str">
        <f>VLOOKUP(A323,[1]BDD!324:732,7,0)</f>
        <v>Prestar servicios en la comercialización de los productos de la Tienda de Parques, para fortalecer el posicionamiento de Parques Nacionales Naturales de Colombia a través de la divulgación de los diferentes productos que adquiere la entidad.</v>
      </c>
      <c r="N323" s="3">
        <f>VLOOKUP(A323,[1]BDD!324:732,21,0)</f>
        <v>6075242</v>
      </c>
      <c r="O323" s="4">
        <f>VLOOKUP(A323,[1]BDD!324:732,60,0)</f>
        <v>45238</v>
      </c>
      <c r="P323" s="4">
        <f>VLOOKUP(A323,[1]BDD!324:732,61,0)</f>
        <v>45290</v>
      </c>
    </row>
    <row r="324" spans="1:16" ht="12.75" x14ac:dyDescent="0.2">
      <c r="A324" s="2" t="s">
        <v>635</v>
      </c>
      <c r="B324" s="1" t="str">
        <f>VLOOKUP(A324,[1]BDD!325:733,5,0)</f>
        <v>YULI ANDREA BECERRA CASTIBLANCO</v>
      </c>
      <c r="C324" s="2" t="s">
        <v>14</v>
      </c>
      <c r="D324" s="2" t="str">
        <f>VLOOKUP(A324,[1]BDD!325:733,30,0)</f>
        <v>CUNDINAMARCA</v>
      </c>
      <c r="E324" s="2" t="str">
        <f>VLOOKUP(A324,[1]BDD!325:733,31,0)</f>
        <v>VILLA DE SAN DIEGO DE UBATE</v>
      </c>
      <c r="F324" s="2" t="str">
        <f>VLOOKUP(A324,[1]BDD!A323:CL680,85,0)</f>
        <v>CONTADORA PUBLICA</v>
      </c>
      <c r="G324" s="2" t="s">
        <v>636</v>
      </c>
      <c r="H324" s="1" t="str">
        <f>VLOOKUP(A324,[1]BDD!A323:CL680,8,0)</f>
        <v>PROFESIONAL</v>
      </c>
      <c r="I324" s="2" t="str">
        <f>VLOOKUP(A324,[1]BDD!325:733,44,0)</f>
        <v>GRUPO DE GESTIÓN FINANCIERA</v>
      </c>
      <c r="J324" s="2" t="str">
        <f>VLOOKUP(A324,[1]BDD!323:734,84,0)</f>
        <v>@parquesnacionales.gov.co</v>
      </c>
      <c r="K324" s="2">
        <v>3532400</v>
      </c>
      <c r="L324" s="2" t="s">
        <v>16</v>
      </c>
      <c r="M324" s="2" t="str">
        <f>VLOOKUP(A324,[1]BDD!325:733,7,0)</f>
        <v>Prestación de servicios profesionales en el Grupo Gestión Financiera con el fin de desarrollar actividades contables de Parques Nacionales Naturales de Colombia y Subcuenta FONAM Parques, de conformidad con la normativa vigente, lineamientos y procedimientos establecidos, en cumplimiento del fortalecimiento a la capacidad institucional.</v>
      </c>
      <c r="N324" s="3">
        <f>VLOOKUP(A324,[1]BDD!325:733,21,0)</f>
        <v>10383930</v>
      </c>
      <c r="O324" s="4">
        <f>VLOOKUP(A324,[1]BDD!325:733,60,0)</f>
        <v>45239</v>
      </c>
      <c r="P324" s="4">
        <f>VLOOKUP(A324,[1]BDD!325:733,61,0)</f>
        <v>45290</v>
      </c>
    </row>
    <row r="325" spans="1:16" ht="12.75" x14ac:dyDescent="0.2">
      <c r="A325" s="2" t="s">
        <v>637</v>
      </c>
      <c r="B325" s="1" t="str">
        <f>VLOOKUP(A325,[1]BDD!326:734,5,0)</f>
        <v>LIDIA PATRICIA TOVAR SALAMANCA</v>
      </c>
      <c r="C325" s="2" t="s">
        <v>14</v>
      </c>
      <c r="D325" s="2" t="str">
        <f>VLOOKUP(A325,[1]BDD!326:734,30,0)</f>
        <v>CUNDINAMARCA</v>
      </c>
      <c r="E325" s="2" t="str">
        <f>VLOOKUP(A325,[1]BDD!326:734,31,0)</f>
        <v>BOGOTÁ</v>
      </c>
      <c r="F325" s="2" t="str">
        <f>VLOOKUP(A325,[1]BDD!A324:CL681,85,0)</f>
        <v>ABOGADA</v>
      </c>
      <c r="G325" s="2" t="s">
        <v>638</v>
      </c>
      <c r="H325" s="1" t="str">
        <f>VLOOKUP(A325,[1]BDD!A324:CL681,8,0)</f>
        <v>PROFESIONAL</v>
      </c>
      <c r="I325" s="2" t="str">
        <f>VLOOKUP(A325,[1]BDD!326:734,44,0)</f>
        <v>SUBDIRECCIÓN DE SOSTENIBILIDAD Y NEGOCIOS AMBIENTALES</v>
      </c>
      <c r="J325" s="2" t="str">
        <f>VLOOKUP(A325,[1]BDD!324:735,84,0)</f>
        <v>@parquesnacionales.gov.co</v>
      </c>
      <c r="K325" s="2">
        <v>3532400</v>
      </c>
      <c r="L325" s="2" t="s">
        <v>16</v>
      </c>
      <c r="M325" s="2" t="str">
        <f>VLOOKUP(A325,[1]BDD!326:734,7,0)</f>
        <v>Prestar los Servicios Profesionales en la Subdirección de Sostenibilidad y Negocios Ambientales para el análisis jurídico, elaboración y control de legalidad a documentos relacionados con los instrumentos y negocios ambientales a cargo de la subdirección.</v>
      </c>
      <c r="N325" s="3">
        <f>VLOOKUP(A325,[1]BDD!326:734,21,0)</f>
        <v>17000000</v>
      </c>
      <c r="O325" s="4">
        <f>VLOOKUP(A325,[1]BDD!326:734,60,0)</f>
        <v>45239</v>
      </c>
      <c r="P325" s="4">
        <f>VLOOKUP(A325,[1]BDD!326:734,61,0)</f>
        <v>45290</v>
      </c>
    </row>
    <row r="326" spans="1:16" ht="12.75" x14ac:dyDescent="0.2">
      <c r="A326" s="2" t="s">
        <v>639</v>
      </c>
      <c r="B326" s="1" t="str">
        <f>VLOOKUP(A326,[1]BDD!327:735,5,0)</f>
        <v>DANIELLA MARGARITA SAAVEDRA BELTRAN</v>
      </c>
      <c r="C326" s="2" t="s">
        <v>14</v>
      </c>
      <c r="D326" s="2" t="str">
        <f>VLOOKUP(A326,[1]BDD!327:735,30,0)</f>
        <v>CUNDINAMARCA</v>
      </c>
      <c r="E326" s="2" t="str">
        <f>VLOOKUP(A326,[1]BDD!327:735,31,0)</f>
        <v>BOGOTÁ</v>
      </c>
      <c r="F326" s="2" t="str">
        <f>VLOOKUP(A326,[1]BDD!A325:CL682,85,0)</f>
        <v>TECNICO EN CONTABILIZACION DE OPERACIONES COMERCIALES Y FINANCIERAS</v>
      </c>
      <c r="G326" s="2" t="s">
        <v>640</v>
      </c>
      <c r="H326" s="1" t="str">
        <f>VLOOKUP(A326,[1]BDD!A325:CL682,8,0)</f>
        <v>APOYO A LA GESTIÓN</v>
      </c>
      <c r="I326" s="2" t="str">
        <f>VLOOKUP(A326,[1]BDD!327:735,44,0)</f>
        <v>SUBDIRECCIÓN DE GESTIÓN Y MANEJO Y ÁREAS PROTEGIDAS</v>
      </c>
      <c r="J326" s="2" t="str">
        <f>VLOOKUP(A326,[1]BDD!325:736,84,0)</f>
        <v>@parquesnacionales.gov.co</v>
      </c>
      <c r="K326" s="2">
        <v>3532400</v>
      </c>
      <c r="L326" s="2" t="s">
        <v>16</v>
      </c>
      <c r="M326" s="2" t="str">
        <f>VLOOKUP(A326,[1]BDD!327:735,7,0)</f>
        <v>Prestación de servicios para adelantar la gestión administrativa de la coordinación del programa Herencia Colombia.</v>
      </c>
      <c r="N326" s="3">
        <f>VLOOKUP(A326,[1]BDD!327:735,21,0)</f>
        <v>5378081</v>
      </c>
      <c r="O326" s="4">
        <f>VLOOKUP(A326,[1]BDD!327:735,60,0)</f>
        <v>45239</v>
      </c>
      <c r="P326" s="4">
        <f>VLOOKUP(A326,[1]BDD!327:735,61,0)</f>
        <v>45290</v>
      </c>
    </row>
    <row r="327" spans="1:16" ht="12.75" x14ac:dyDescent="0.2">
      <c r="A327" s="2" t="s">
        <v>641</v>
      </c>
      <c r="B327" s="1" t="str">
        <f>VLOOKUP(A327,[1]BDD!328:736,5,0)</f>
        <v>RICARDO ANDRES ESCOBAR CANCELADO</v>
      </c>
      <c r="C327" s="2" t="s">
        <v>14</v>
      </c>
      <c r="D327" s="2" t="str">
        <f>VLOOKUP(A327,[1]BDD!328:736,30,0)</f>
        <v>CUNDINAMARCA</v>
      </c>
      <c r="E327" s="2" t="str">
        <f>VLOOKUP(A327,[1]BDD!328:736,31,0)</f>
        <v>BOGOTÁ</v>
      </c>
      <c r="F327" s="2" t="str">
        <f>VLOOKUP(A327,[1]BDD!A326:CL683,85,0)</f>
        <v>DISEÑADOR GRAFICO</v>
      </c>
      <c r="G327" s="2" t="s">
        <v>642</v>
      </c>
      <c r="H327" s="1" t="str">
        <f>VLOOKUP(A327,[1]BDD!A326:CL683,8,0)</f>
        <v>PROFESIONAL</v>
      </c>
      <c r="I327" s="2" t="str">
        <f>VLOOKUP(A327,[1]BDD!328:736,44,0)</f>
        <v>GRUPO DE COMUNICACIONES</v>
      </c>
      <c r="J327" s="2" t="str">
        <f>VLOOKUP(A327,[1]BDD!326:737,84,0)</f>
        <v>@parquesnacionales.gov.co</v>
      </c>
      <c r="K327" s="2">
        <v>3532400</v>
      </c>
      <c r="L327" s="2" t="s">
        <v>16</v>
      </c>
      <c r="M327" s="2" t="str">
        <f>VLOOKUP(A327,[1]BDD!328:736,7,0)</f>
        <v>Prestar servicios profesionales al Grupo de Comunicaciones y Educación Ambiental para el diseño y diagramación de los materiales educativos y pedagógicos, en el marco de los procesos de conservación de la biodiversidad de las áreas protegidas.</v>
      </c>
      <c r="N327" s="3">
        <f>VLOOKUP(A327,[1]BDD!328:736,21,0)</f>
        <v>14072181</v>
      </c>
      <c r="O327" s="4">
        <f>VLOOKUP(A327,[1]BDD!328:736,60,0)</f>
        <v>45240</v>
      </c>
      <c r="P327" s="4">
        <f>VLOOKUP(A327,[1]BDD!328:736,61,0)</f>
        <v>45290</v>
      </c>
    </row>
    <row r="328" spans="1:16" ht="12.75" x14ac:dyDescent="0.2">
      <c r="A328" s="2" t="s">
        <v>643</v>
      </c>
      <c r="B328" s="1" t="str">
        <f>VLOOKUP(A328,[1]BDD!329:737,5,0)</f>
        <v>CARLOS EDUARDO RODRIGUEZ CHAPARRO</v>
      </c>
      <c r="C328" s="2" t="s">
        <v>14</v>
      </c>
      <c r="D328" s="2" t="str">
        <f>VLOOKUP(A328,[1]BDD!329:737,30,0)</f>
        <v>CUNDINAMARCA</v>
      </c>
      <c r="E328" s="2" t="str">
        <f>VLOOKUP(A328,[1]BDD!329:737,31,0)</f>
        <v>BOGOTÁ</v>
      </c>
      <c r="F328" s="2" t="str">
        <f>VLOOKUP(A328,[1]BDD!A327:CL684,85,0)</f>
        <v>CONTADOR PUBLICO</v>
      </c>
      <c r="G328" s="2" t="s">
        <v>644</v>
      </c>
      <c r="H328" s="1" t="str">
        <f>VLOOKUP(A328,[1]BDD!A327:CL684,8,0)</f>
        <v>PROFESIONAL</v>
      </c>
      <c r="I328" s="2" t="str">
        <f>VLOOKUP(A328,[1]BDD!329:737,44,0)</f>
        <v>SUBDIRECCIÓN DE GESTIÓN Y MANEJO Y ÁREAS PROTEGIDAS</v>
      </c>
      <c r="J328" s="2" t="str">
        <f>VLOOKUP(A328,[1]BDD!327:738,84,0)</f>
        <v>@parquesnacionales.gov.co</v>
      </c>
      <c r="K328" s="2">
        <v>3532400</v>
      </c>
      <c r="L328" s="2" t="s">
        <v>16</v>
      </c>
      <c r="M328" s="2" t="str">
        <f>VLOOKUP(A328,[1]BDD!329:737,7,0)</f>
        <v>Prestación de servicios profesionales para realizar seguimiento y articulación a la ejecución de los recursos del PFP a través del fondo de transición con las entidades administradoras de recursos del programa Herencia Colombia</v>
      </c>
      <c r="N328" s="3">
        <f>VLOOKUP(A328,[1]BDD!329:737,21,0)</f>
        <v>14485965</v>
      </c>
      <c r="O328" s="4">
        <f>VLOOKUP(A328,[1]BDD!329:737,60,0)</f>
        <v>45240</v>
      </c>
      <c r="P328" s="4">
        <f>VLOOKUP(A328,[1]BDD!329:737,61,0)</f>
        <v>45290</v>
      </c>
    </row>
    <row r="329" spans="1:16" ht="12.75" x14ac:dyDescent="0.2">
      <c r="A329" s="2" t="s">
        <v>645</v>
      </c>
      <c r="B329" s="1" t="str">
        <f>VLOOKUP(A329,[1]BDD!330:738,5,0)</f>
        <v>CAROL JAZMIN GAMBA GONZALEZ</v>
      </c>
      <c r="C329" s="2" t="s">
        <v>14</v>
      </c>
      <c r="D329" s="2" t="str">
        <f>VLOOKUP(A329,[1]BDD!330:738,30,0)</f>
        <v>CUNDINAMARCA</v>
      </c>
      <c r="E329" s="2" t="str">
        <f>VLOOKUP(A329,[1]BDD!330:738,31,0)</f>
        <v>BOGOTÁ</v>
      </c>
      <c r="F329" s="2" t="str">
        <f>VLOOKUP(A329,[1]BDD!A328:CL685,85,0)</f>
        <v>CONTADORA PUBLICA</v>
      </c>
      <c r="G329" s="2" t="s">
        <v>646</v>
      </c>
      <c r="H329" s="1" t="str">
        <f>VLOOKUP(A329,[1]BDD!A328:CL685,8,0)</f>
        <v>PROFESIONAL</v>
      </c>
      <c r="I329" s="2" t="str">
        <f>VLOOKUP(A329,[1]BDD!330:738,44,0)</f>
        <v>GRUPO DE GESTIÓN FINANCIERA</v>
      </c>
      <c r="J329" s="2" t="str">
        <f>VLOOKUP(A329,[1]BDD!328:739,84,0)</f>
        <v>@parquesnacionales.gov.co</v>
      </c>
      <c r="K329" s="2">
        <v>3532400</v>
      </c>
      <c r="L329" s="2" t="s">
        <v>16</v>
      </c>
      <c r="M329" s="2" t="str">
        <f>VLOOKUP(A329,[1]BDD!330:738,7,0)</f>
        <v>Prestación de servicios profesionales en el Grupo Gestión Financiera con el fin de desarrollar actividades relacionadas con la gestión tesoral de Parques Nacionales Naturales de Colombia y subcuenta FONAM Parques, en cumplimiento del fortalecimiento a la capacidad institucional</v>
      </c>
      <c r="N329" s="3">
        <f>VLOOKUP(A329,[1]BDD!330:738,21,0)</f>
        <v>7273510</v>
      </c>
      <c r="O329" s="4">
        <f>VLOOKUP(A329,[1]BDD!330:738,60,0)</f>
        <v>45240</v>
      </c>
      <c r="P329" s="4">
        <f>VLOOKUP(A329,[1]BDD!330:738,61,0)</f>
        <v>45290</v>
      </c>
    </row>
    <row r="330" spans="1:16" ht="12.75" x14ac:dyDescent="0.2">
      <c r="A330" s="2" t="s">
        <v>647</v>
      </c>
      <c r="B330" s="1" t="str">
        <f>VLOOKUP(A330,[1]BDD!331:739,5,0)</f>
        <v>DAIRA EMILCE RECALDE RODRIGUEZ</v>
      </c>
      <c r="C330" s="2" t="s">
        <v>14</v>
      </c>
      <c r="D330" s="2" t="str">
        <f>VLOOKUP(A330,[1]BDD!331:739,30,0)</f>
        <v>NARIÑO</v>
      </c>
      <c r="E330" s="2" t="str">
        <f>VLOOKUP(A330,[1]BDD!331:739,31,0)</f>
        <v>PASTO</v>
      </c>
      <c r="F330" s="2" t="str">
        <f>VLOOKUP(A330,[1]BDD!A329:CL686,85,0)</f>
        <v>INGENIERA FORESTAL</v>
      </c>
      <c r="G330" s="2" t="s">
        <v>648</v>
      </c>
      <c r="H330" s="1" t="str">
        <f>VLOOKUP(A330,[1]BDD!A329:CL686,8,0)</f>
        <v>PROFESIONAL</v>
      </c>
      <c r="I330" s="2" t="str">
        <f>VLOOKUP(A330,[1]BDD!331:739,44,0)</f>
        <v>GRUPO DE GESTIÓN E INTEGRACIÓN DEL SINAP</v>
      </c>
      <c r="J330" s="2" t="str">
        <f>VLOOKUP(A330,[1]BDD!329:740,84,0)</f>
        <v>@parquesnacionales.gov.co</v>
      </c>
      <c r="K330" s="2">
        <v>3532400</v>
      </c>
      <c r="L330" s="2" t="s">
        <v>16</v>
      </c>
      <c r="M330" s="2" t="str">
        <f>VLOOKUP(A330,[1]BDD!331:739,7,0)</f>
        <v>Prestación de servicios profesionales para apoyar y hacer seguimiento a los diálogos conjuntos entre Parques Nacionales Naturales de Colombia y los actores comunitarios, para los procesos de nuevas áreas y ampliaciones.</v>
      </c>
      <c r="N330" s="3">
        <f>VLOOKUP(A330,[1]BDD!331:739,21,0)</f>
        <v>12392183</v>
      </c>
      <c r="O330" s="4">
        <f>VLOOKUP(A330,[1]BDD!331:739,60,0)</f>
        <v>45245</v>
      </c>
      <c r="P330" s="4">
        <f>VLOOKUP(A330,[1]BDD!331:739,61,0)</f>
        <v>45290</v>
      </c>
    </row>
    <row r="331" spans="1:16" ht="12.75" x14ac:dyDescent="0.2">
      <c r="A331" s="2" t="s">
        <v>649</v>
      </c>
      <c r="B331" s="1" t="str">
        <f>VLOOKUP(A331,[1]BDD!332:740,5,0)</f>
        <v>DIEGO MAURICIO SARMIENTO-PEREZ TOLEDO</v>
      </c>
      <c r="C331" s="2" t="s">
        <v>14</v>
      </c>
      <c r="D331" s="2" t="str">
        <f>VLOOKUP(A331,[1]BDD!332:740,30,0)</f>
        <v>HUILA</v>
      </c>
      <c r="E331" s="2" t="str">
        <f>VLOOKUP(A331,[1]BDD!332:740,31,0)</f>
        <v>NEIVA</v>
      </c>
      <c r="F331" s="2" t="str">
        <f>VLOOKUP(A331,[1]BDD!A330:CL687,85,0)</f>
        <v>ABOGADO</v>
      </c>
      <c r="G331" s="2" t="s">
        <v>650</v>
      </c>
      <c r="H331" s="1" t="str">
        <f>VLOOKUP(A331,[1]BDD!A330:CL687,8,0)</f>
        <v>PROFESIONAL</v>
      </c>
      <c r="I331" s="2" t="str">
        <f>VLOOKUP(A331,[1]BDD!332:740,44,0)</f>
        <v>SUBDIRECCIÓN DE GESTIÓN Y MANEJO Y ÁREAS PROTEGIDAS</v>
      </c>
      <c r="J331" s="2" t="str">
        <f>VLOOKUP(A331,[1]BDD!330:741,84,0)</f>
        <v>@parquesnacionales.gov.co</v>
      </c>
      <c r="K331" s="2">
        <v>3532400</v>
      </c>
      <c r="L331" s="2" t="s">
        <v>16</v>
      </c>
      <c r="M331" s="2" t="str">
        <f>VLOOKUP(A331,[1]BDD!332:740,7,0)</f>
        <v>Prestación de servicios profesionales para atender los asuntos jurídicos que se presenten en la implementación del programa Herencia Colombia</v>
      </c>
      <c r="N331" s="3">
        <f>VLOOKUP(A331,[1]BDD!332:740,21,0)</f>
        <v>13939325</v>
      </c>
      <c r="O331" s="4">
        <f>VLOOKUP(A331,[1]BDD!332:740,60,0)</f>
        <v>45245</v>
      </c>
      <c r="P331" s="4">
        <f>VLOOKUP(A331,[1]BDD!332:740,61,0)</f>
        <v>45290</v>
      </c>
    </row>
    <row r="332" spans="1:16" ht="12.75" x14ac:dyDescent="0.2">
      <c r="A332" s="2" t="s">
        <v>651</v>
      </c>
      <c r="B332" s="1" t="str">
        <f>VLOOKUP(A332,[1]BDD!333:741,5,0)</f>
        <v>JENNIFER CARLENE CASTILLO HERNANDEZ</v>
      </c>
      <c r="C332" s="2" t="s">
        <v>14</v>
      </c>
      <c r="D332" s="2" t="str">
        <f>VLOOKUP(A332,[1]BDD!333:741,30,0)</f>
        <v>CUNDINAMARCA</v>
      </c>
      <c r="E332" s="2" t="str">
        <f>VLOOKUP(A332,[1]BDD!333:741,31,0)</f>
        <v>BOGOTÁ</v>
      </c>
      <c r="F332" s="2" t="str">
        <f>VLOOKUP(A332,[1]BDD!A331:CL688,85,0)</f>
        <v>INGENIERA CATASTRAL Y GEODASTA</v>
      </c>
      <c r="G332" s="2" t="s">
        <v>652</v>
      </c>
      <c r="H332" s="1" t="str">
        <f>VLOOKUP(A332,[1]BDD!A331:CL688,8,0)</f>
        <v>PROFESIONAL</v>
      </c>
      <c r="I332" s="2" t="str">
        <f>VLOOKUP(A332,[1]BDD!333:741,44,0)</f>
        <v>OFICINA ASESORA JURIDICA</v>
      </c>
      <c r="J332" s="2" t="str">
        <f>VLOOKUP(A332,[1]BDD!331:742,84,0)</f>
        <v>@parquesnacionales.gov.co</v>
      </c>
      <c r="K332" s="2">
        <v>3532400</v>
      </c>
      <c r="L332" s="2" t="s">
        <v>16</v>
      </c>
      <c r="M332" s="2" t="str">
        <f>VLOOKUP(A332,[1]BDD!333:741,7,0)</f>
        <v>Prestar servicios profesionales para apoyar técnicamente la gestión y saneamiento predial de la Oficina Asesora Jurídica en el marco de la política pública de catastro multipropósito del Sistema de Parques Nacionales Naturales de Colombia.</v>
      </c>
      <c r="N332" s="3">
        <f>VLOOKUP(A332,[1]BDD!333:741,21,0)</f>
        <v>8961511</v>
      </c>
      <c r="O332" s="4">
        <f>VLOOKUP(A332,[1]BDD!333:741,60,0)</f>
        <v>45245</v>
      </c>
      <c r="P332" s="4">
        <f>VLOOKUP(A332,[1]BDD!333:741,61,0)</f>
        <v>45290</v>
      </c>
    </row>
    <row r="333" spans="1:16" ht="12.75" x14ac:dyDescent="0.2">
      <c r="A333" s="2" t="s">
        <v>653</v>
      </c>
      <c r="B333" s="1" t="str">
        <f>VLOOKUP(A333,[1]BDD!334:742,5,0)</f>
        <v>PAOLA ANDREA RODRIGUEZ GONZALEZ</v>
      </c>
      <c r="C333" s="2" t="s">
        <v>14</v>
      </c>
      <c r="D333" s="2" t="str">
        <f>VLOOKUP(A333,[1]BDD!334:742,30,0)</f>
        <v>CUNDINAMARCA</v>
      </c>
      <c r="E333" s="2" t="str">
        <f>VLOOKUP(A333,[1]BDD!334:742,31,0)</f>
        <v>BOGOTÁ</v>
      </c>
      <c r="F333" s="2" t="str">
        <f>VLOOKUP(A333,[1]BDD!A332:CL689,85,0)</f>
        <v>ABOGADA</v>
      </c>
      <c r="G333" s="2" t="s">
        <v>654</v>
      </c>
      <c r="H333" s="1" t="str">
        <f>VLOOKUP(A333,[1]BDD!A332:CL689,8,0)</f>
        <v>PROFESIONAL</v>
      </c>
      <c r="I333" s="2" t="str">
        <f>VLOOKUP(A333,[1]BDD!334:742,44,0)</f>
        <v>GRUPO DE CONTROL INTERNO</v>
      </c>
      <c r="J333" s="2" t="str">
        <f>VLOOKUP(A333,[1]BDD!332:743,84,0)</f>
        <v>@parquesnacionales.gov.co</v>
      </c>
      <c r="K333" s="2">
        <v>3532400</v>
      </c>
      <c r="L333" s="2" t="s">
        <v>16</v>
      </c>
      <c r="M333" s="2" t="str">
        <f>VLOOKUP(A333,[1]BDD!334:742,7,0)</f>
        <v>Prestar servicios profesionales especializados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en MIPG y SGI, enfoque presupuestal y demás obligaciones asignadas por la Coordinadora del Grupo de Control Interno.</v>
      </c>
      <c r="N333" s="3">
        <f>VLOOKUP(A333,[1]BDD!334:742,21,0)</f>
        <v>11900000</v>
      </c>
      <c r="O333" s="4">
        <f>VLOOKUP(A333,[1]BDD!334:742,60,0)</f>
        <v>45245</v>
      </c>
      <c r="P333" s="4">
        <f>VLOOKUP(A333,[1]BDD!334:742,61,0)</f>
        <v>45290</v>
      </c>
    </row>
    <row r="334" spans="1:16" ht="12.75" x14ac:dyDescent="0.2">
      <c r="A334" s="2" t="s">
        <v>655</v>
      </c>
      <c r="B334" s="1" t="str">
        <f>VLOOKUP(A334,[1]BDD!335:743,5,0)</f>
        <v>DANIEL FELIPE QUIÑONES MORENO</v>
      </c>
      <c r="C334" s="2" t="s">
        <v>14</v>
      </c>
      <c r="D334" s="2" t="str">
        <f>VLOOKUP(A334,[1]BDD!335:743,30,0)</f>
        <v>CUNDINAMARCA</v>
      </c>
      <c r="E334" s="2" t="str">
        <f>VLOOKUP(A334,[1]BDD!335:743,31,0)</f>
        <v>BOGOTÁ</v>
      </c>
      <c r="F334" s="2" t="str">
        <f>VLOOKUP(A334,[1]BDD!A333:CL690,85,0)</f>
        <v>CONTADOR PUBLICO</v>
      </c>
      <c r="G334" s="2" t="s">
        <v>656</v>
      </c>
      <c r="H334" s="1" t="str">
        <f>VLOOKUP(A334,[1]BDD!A333:CL690,8,0)</f>
        <v>PROFESIONAL</v>
      </c>
      <c r="I334" s="2" t="str">
        <f>VLOOKUP(A334,[1]BDD!335:743,44,0)</f>
        <v>GRUPO DE GESTIÓN FINANCIERA</v>
      </c>
      <c r="J334" s="2" t="str">
        <f>VLOOKUP(A334,[1]BDD!333:744,84,0)</f>
        <v>@parquesnacionales.gov.co</v>
      </c>
      <c r="K334" s="2">
        <v>3532400</v>
      </c>
      <c r="L334" s="2" t="s">
        <v>16</v>
      </c>
      <c r="M334" s="2" t="str">
        <f>VLOOKUP(A334,[1]BDD!335:743,7,0)</f>
        <v>Prestación de servicios profesionales en el Grupo Gestión Financiera con el fin de registrar, analizar y conciliar la información contable de Parques Nacionales Naturales de Colombia y Subcuenta FONAM Parques de conformidad con la normativa vigente, lineamientos y procedimientos establecidos, en cumplimiento del fortalecimiento a la capacidad institucional</v>
      </c>
      <c r="N334" s="3">
        <f>VLOOKUP(A334,[1]BDD!335:743,21,0)</f>
        <v>6703038</v>
      </c>
      <c r="O334" s="4">
        <f>VLOOKUP(A334,[1]BDD!335:743,60,0)</f>
        <v>45245</v>
      </c>
      <c r="P334" s="4">
        <f>VLOOKUP(A334,[1]BDD!335:743,61,0)</f>
        <v>45290</v>
      </c>
    </row>
    <row r="335" spans="1:16" ht="12.75" x14ac:dyDescent="0.2">
      <c r="A335" s="2" t="s">
        <v>657</v>
      </c>
      <c r="B335" s="1" t="str">
        <f>VLOOKUP(A335,[1]BDD!336:744,5,0)</f>
        <v>MARIO ALEJANDRO MORALES LOZADA</v>
      </c>
      <c r="C335" s="2" t="s">
        <v>14</v>
      </c>
      <c r="D335" s="2" t="str">
        <f>VLOOKUP(A335,[1]BDD!336:744,30,0)</f>
        <v>TOLIMA</v>
      </c>
      <c r="E335" s="2" t="str">
        <f>VLOOKUP(A335,[1]BDD!336:744,31,0)</f>
        <v>CHAPARRAL</v>
      </c>
      <c r="F335" s="2" t="str">
        <f>VLOOKUP(A335,[1]BDD!A334:CL691,85,0)</f>
        <v>TECNOLOGO EN GESTION ADMINISTRATIVA</v>
      </c>
      <c r="G335" s="2" t="s">
        <v>658</v>
      </c>
      <c r="H335" s="1" t="str">
        <f>VLOOKUP(A335,[1]BDD!A334:CL691,8,0)</f>
        <v>APOYO A LA GESTIÓN</v>
      </c>
      <c r="I335" s="2" t="str">
        <f>VLOOKUP(A335,[1]BDD!336:744,44,0)</f>
        <v>GRUPO DE GESTIÓN HUMANA</v>
      </c>
      <c r="J335" s="2" t="str">
        <f>VLOOKUP(A335,[1]BDD!334:745,84,0)</f>
        <v>@parquesnacionales.gov.co</v>
      </c>
      <c r="K335" s="2">
        <v>3532400</v>
      </c>
      <c r="L335" s="2" t="s">
        <v>16</v>
      </c>
      <c r="M335" s="2" t="str">
        <f>VLOOKUP(A335,[1]BDD!336:744,7,0)</f>
        <v>Prestar los servicios de apoyo a la gestión para el desarrollo de las actividades administrativas técnicas propias de la Gestión del Talento Humano en el marco del programa HECO</v>
      </c>
      <c r="N335" s="3">
        <f>VLOOKUP(A335,[1]BDD!336:744,21,0)</f>
        <v>5546667</v>
      </c>
      <c r="O335" s="4">
        <f>VLOOKUP(A335,[1]BDD!336:744,60,0)</f>
        <v>45245</v>
      </c>
      <c r="P335" s="4">
        <f>VLOOKUP(A335,[1]BDD!336:744,61,0)</f>
        <v>45290</v>
      </c>
    </row>
    <row r="336" spans="1:16" ht="12.75" x14ac:dyDescent="0.2">
      <c r="A336" s="2" t="s">
        <v>659</v>
      </c>
      <c r="B336" s="1" t="str">
        <f>VLOOKUP(A336,[1]BDD!337:745,5,0)</f>
        <v>YURY CAMILA BARRANTES REYES</v>
      </c>
      <c r="C336" s="2" t="s">
        <v>14</v>
      </c>
      <c r="D336" s="2" t="str">
        <f>VLOOKUP(A336,[1]BDD!337:745,30,0)</f>
        <v>CUNDINAMARCA</v>
      </c>
      <c r="E336" s="2" t="str">
        <f>VLOOKUP(A336,[1]BDD!337:745,31,0)</f>
        <v>BOGOTÁ</v>
      </c>
      <c r="F336" s="2" t="str">
        <f>VLOOKUP(A336,[1]BDD!A335:CL692,85,0)</f>
        <v>ABOGADA</v>
      </c>
      <c r="G336" s="2" t="s">
        <v>660</v>
      </c>
      <c r="H336" s="1" t="str">
        <f>VLOOKUP(A336,[1]BDD!A335:CL692,8,0)</f>
        <v>PROFESIONAL</v>
      </c>
      <c r="I336" s="2" t="str">
        <f>VLOOKUP(A336,[1]BDD!337:745,44,0)</f>
        <v>GRUPO DE CONTRATOS</v>
      </c>
      <c r="J336" s="2" t="str">
        <f>VLOOKUP(A336,[1]BDD!335:746,84,0)</f>
        <v>@parquesnacionales.gov.co</v>
      </c>
      <c r="K336" s="2">
        <v>3532400</v>
      </c>
      <c r="L336" s="2" t="s">
        <v>16</v>
      </c>
      <c r="M336" s="2" t="str">
        <f>VLOOKUP(A336,[1]BDD!337:745,7,0)</f>
        <v>Prestar sus servicios profesionales como abogado al Grupo de Contratos de la Subdirección Administrativa y Financiera de Parques Nacionales Naturales de Colombia, en la gestión precontractual, contractual y postcontractual en ejecución de las actividades del proyecto de Fortalecimiento a la capacidad institucional de PNNC.</v>
      </c>
      <c r="N336" s="3">
        <f>VLOOKUP(A336,[1]BDD!337:745,21,0)</f>
        <v>10703172</v>
      </c>
      <c r="O336" s="4">
        <f>VLOOKUP(A336,[1]BDD!337:745,60,0)</f>
        <v>45247</v>
      </c>
      <c r="P336" s="4">
        <f>VLOOKUP(A336,[1]BDD!337:745,61,0)</f>
        <v>45290</v>
      </c>
    </row>
    <row r="337" spans="1:16" ht="12.75" x14ac:dyDescent="0.2">
      <c r="A337" s="2" t="s">
        <v>661</v>
      </c>
      <c r="B337" s="1" t="str">
        <f>VLOOKUP(A337,[1]BDD!338:746,5,0)</f>
        <v>SEBASTIAN MEJIA CONDE</v>
      </c>
      <c r="C337" s="2" t="s">
        <v>14</v>
      </c>
      <c r="D337" s="2" t="str">
        <f>VLOOKUP(A337,[1]BDD!338:746,30,0)</f>
        <v>TOLIMA</v>
      </c>
      <c r="E337" s="2" t="str">
        <f>VLOOKUP(A337,[1]BDD!338:746,31,0)</f>
        <v>IBAGUÉ</v>
      </c>
      <c r="F337" s="2" t="str">
        <f>VLOOKUP(A337,[1]BDD!A336:CL693,85,0)</f>
        <v>ABOGADO</v>
      </c>
      <c r="G337" s="2" t="s">
        <v>662</v>
      </c>
      <c r="H337" s="1" t="str">
        <f>VLOOKUP(A337,[1]BDD!A336:CL693,8,0)</f>
        <v>PROFESIONAL</v>
      </c>
      <c r="I337" s="2" t="str">
        <f>VLOOKUP(A337,[1]BDD!338:746,44,0)</f>
        <v>GRUPO DE GESTIÓN E INTEGRACIÓN DEL SINAP</v>
      </c>
      <c r="J337" s="2" t="str">
        <f>VLOOKUP(A337,[1]BDD!336:747,84,0)</f>
        <v>@parquesnacionales.gov.co</v>
      </c>
      <c r="K337" s="2">
        <v>3532400</v>
      </c>
      <c r="L337" s="2" t="s">
        <v>16</v>
      </c>
      <c r="M337" s="2" t="str">
        <f>VLOOKUP(A337,[1]BDD!338:746,7,0)</f>
        <v>Prestación de servicios profesionales para gestionar información sectorial, así como la ampliación de los criterios socio jurídicos y culturales, establecidos en la resolución 1125 de 2015 a los procesos de declaratoria y ampliación de áreas protegidas del ámbito nacional liderados por Parques Nacionales de Colombia</v>
      </c>
      <c r="N337" s="3">
        <f>VLOOKUP(A337,[1]BDD!338:746,21,0)</f>
        <v>10785787</v>
      </c>
      <c r="O337" s="4">
        <f>VLOOKUP(A337,[1]BDD!338:746,60,0)</f>
        <v>45247</v>
      </c>
      <c r="P337" s="4">
        <f>VLOOKUP(A337,[1]BDD!338:746,61,0)</f>
        <v>45290</v>
      </c>
    </row>
    <row r="338" spans="1:16" ht="12.75" x14ac:dyDescent="0.2">
      <c r="A338" s="2" t="s">
        <v>663</v>
      </c>
      <c r="B338" s="1" t="str">
        <f>VLOOKUP(A338,[1]BDD!339:747,5,0)</f>
        <v>LAURA CRISTINA GÓMEZ RODRÍGUEZ</v>
      </c>
      <c r="C338" s="2" t="s">
        <v>14</v>
      </c>
      <c r="D338" s="2" t="str">
        <f>VLOOKUP(A338,[1]BDD!339:747,30,0)</f>
        <v>CALDAS</v>
      </c>
      <c r="E338" s="2" t="str">
        <f>VLOOKUP(A338,[1]BDD!339:747,31,0)</f>
        <v>SALAMINA</v>
      </c>
      <c r="F338" s="2" t="str">
        <f>VLOOKUP(A338,[1]BDD!A337:CL694,85,0)</f>
        <v>CONTADORA PUBLICA</v>
      </c>
      <c r="G338" s="2" t="s">
        <v>664</v>
      </c>
      <c r="H338" s="1" t="str">
        <f>VLOOKUP(A338,[1]BDD!A337:CL694,8,0)</f>
        <v>PROFESIONAL</v>
      </c>
      <c r="I338" s="2" t="str">
        <f>VLOOKUP(A338,[1]BDD!339:747,44,0)</f>
        <v>SUBDIRECCIÓN DE SOSTENIBILIDAD Y NEGOCIOS AMBIENTALES</v>
      </c>
      <c r="J338" s="2" t="str">
        <f>VLOOKUP(A338,[1]BDD!337:748,84,0)</f>
        <v>@parquesnacionales.gov.co</v>
      </c>
      <c r="K338" s="2">
        <v>3532400</v>
      </c>
      <c r="L338" s="2" t="s">
        <v>16</v>
      </c>
      <c r="M338" s="2" t="str">
        <f>VLOOKUP(A338,[1]BDD!339:747,7,0)</f>
        <v>Prestar servicios profesionales para el seguimiento a la ejecución de los proyectos de inversión a cargo de la SSNA y apoyar en el diseño y seguimiento de las estrategias de fortalecimiento al ecoturismo y proyectos de inversión de los Subsistemas Regionales de Áreas Protegidas SIRAP</v>
      </c>
      <c r="N338" s="3">
        <f>VLOOKUP(A338,[1]BDD!339:747,21,0)</f>
        <v>14450000</v>
      </c>
      <c r="O338" s="4">
        <f>VLOOKUP(A338,[1]BDD!339:747,60,0)</f>
        <v>45253</v>
      </c>
      <c r="P338" s="4">
        <f>VLOOKUP(A338,[1]BDD!339:747,61,0)</f>
        <v>45290</v>
      </c>
    </row>
    <row r="339" spans="1:16" ht="12.75" x14ac:dyDescent="0.2">
      <c r="A339" s="2" t="s">
        <v>665</v>
      </c>
      <c r="B339" s="1" t="str">
        <f>VLOOKUP(A339,[1]BDD!340:748,5,0)</f>
        <v>LUISA FERNANDA TÉLLEZ SILVA</v>
      </c>
      <c r="C339" s="2" t="s">
        <v>14</v>
      </c>
      <c r="D339" s="2" t="str">
        <f>VLOOKUP(A339,[1]BDD!340:748,30,0)</f>
        <v>CUNDINAMARCA</v>
      </c>
      <c r="E339" s="2" t="str">
        <f>VLOOKUP(A339,[1]BDD!340:748,31,0)</f>
        <v>BOGOTÁ</v>
      </c>
      <c r="F339" s="2" t="str">
        <f>VLOOKUP(A339,[1]BDD!A338:CL695,85,0)</f>
        <v>DISEÑADORA VISUAL</v>
      </c>
      <c r="G339" s="2" t="s">
        <v>624</v>
      </c>
      <c r="H339" s="1" t="str">
        <f>VLOOKUP(A339,[1]BDD!A338:CL695,8,0)</f>
        <v>PROFESIONAL</v>
      </c>
      <c r="I339" s="2" t="str">
        <f>VLOOKUP(A339,[1]BDD!340:748,44,0)</f>
        <v>GRUPO DE COMUNICACIONES</v>
      </c>
      <c r="J339" s="2" t="str">
        <f>VLOOKUP(A339,[1]BDD!338:749,84,0)</f>
        <v>@parquesnacionales.gov.co</v>
      </c>
      <c r="K339" s="2">
        <v>3532400</v>
      </c>
      <c r="L339" s="2" t="s">
        <v>16</v>
      </c>
      <c r="M339" s="2" t="str">
        <f>VLOOKUP(A339,[1]BDD!340:748,7,0)</f>
        <v>Prestar servicios profesionales para la gestión de la información y diseño de piezas de comunicación, materiales pedagógicos y fortalecimiento de los procesos de comunicación externa e interna.</v>
      </c>
      <c r="N339" s="3">
        <f>VLOOKUP(A339,[1]BDD!340:748,21,0)</f>
        <v>8032851</v>
      </c>
      <c r="O339" s="4">
        <f>VLOOKUP(A339,[1]BDD!340:748,60,0)</f>
        <v>45254</v>
      </c>
      <c r="P339" s="4">
        <f>VLOOKUP(A339,[1]BDD!340:748,61,0)</f>
        <v>45290</v>
      </c>
    </row>
    <row r="340" spans="1:16" ht="12.75" x14ac:dyDescent="0.2">
      <c r="A340" s="2" t="s">
        <v>666</v>
      </c>
      <c r="B340" s="1" t="str">
        <f>VLOOKUP(A340,[1]BDD!341:749,5,0)</f>
        <v>MARÍA CAMILA AVENDAÑO CASTAÑEDA</v>
      </c>
      <c r="C340" s="2" t="s">
        <v>14</v>
      </c>
      <c r="D340" s="2" t="str">
        <f>VLOOKUP(A340,[1]BDD!341:749,30,0)</f>
        <v>CUNDINAMARCA</v>
      </c>
      <c r="E340" s="2" t="str">
        <f>VLOOKUP(A340,[1]BDD!341:749,31,0)</f>
        <v>BOGOTÁ</v>
      </c>
      <c r="F340" s="2" t="str">
        <f>VLOOKUP(A340,[1]BDD!A339:CL696,85,0)</f>
        <v>DISEÑADORA</v>
      </c>
      <c r="G340" s="2" t="s">
        <v>667</v>
      </c>
      <c r="H340" s="1" t="str">
        <f>VLOOKUP(A340,[1]BDD!A339:CL696,8,0)</f>
        <v>PROFESIONAL</v>
      </c>
      <c r="I340" s="2" t="str">
        <f>VLOOKUP(A340,[1]BDD!341:749,44,0)</f>
        <v>GRUPO DE COMUNICACIONES</v>
      </c>
      <c r="J340" s="2" t="str">
        <f>VLOOKUP(A340,[1]BDD!339:750,84,0)</f>
        <v>@parquesnacionales.gov.co</v>
      </c>
      <c r="K340" s="2">
        <v>3532400</v>
      </c>
      <c r="L340" s="2" t="s">
        <v>16</v>
      </c>
      <c r="M340" s="2" t="str">
        <f>VLOOKUP(A340,[1]BDD!341:749,7,0)</f>
        <v>Prestar servicios profesionales en el Grupo de Comunicaciones y Educación Ambiental para el diseño, diagramación e ilustración de piezas gráficas, de señalización y de comunicación en el marco de la Estrategia Comunicaciones.</v>
      </c>
      <c r="N340" s="3">
        <f>VLOOKUP(A340,[1]BDD!341:749,21,0)</f>
        <v>4832505</v>
      </c>
      <c r="O340" s="4">
        <f>VLOOKUP(A340,[1]BDD!341:749,60,0)</f>
        <v>45257</v>
      </c>
      <c r="P340" s="4">
        <f>VLOOKUP(A340,[1]BDD!341:749,61,0)</f>
        <v>45290</v>
      </c>
    </row>
    <row r="341" spans="1:16" ht="12.75" x14ac:dyDescent="0.2">
      <c r="A341" s="2" t="s">
        <v>668</v>
      </c>
      <c r="B341" s="1" t="str">
        <f>VLOOKUP(A341,[1]BDD!342:750,5,0)</f>
        <v>GUSTAVO ANDRÉS RUIZ ZUÑIGA</v>
      </c>
      <c r="C341" s="2" t="s">
        <v>14</v>
      </c>
      <c r="D341" s="2" t="str">
        <f>VLOOKUP(A341,[1]BDD!342:750,30,0)</f>
        <v>BOYACA</v>
      </c>
      <c r="E341" s="2" t="str">
        <f>VLOOKUP(A341,[1]BDD!342:750,31,0)</f>
        <v>SOGAMOSO</v>
      </c>
      <c r="F341" s="2" t="str">
        <f>VLOOKUP(A341,[1]BDD!A340:CL697,85,0)</f>
        <v>DISEÑO INDUSTRIAL</v>
      </c>
      <c r="G341" s="2" t="s">
        <v>669</v>
      </c>
      <c r="H341" s="1" t="str">
        <f>VLOOKUP(A341,[1]BDD!A340:CL697,8,0)</f>
        <v>APOYO A LA GESTIÓN</v>
      </c>
      <c r="I341" s="2" t="str">
        <f>VLOOKUP(A341,[1]BDD!342:750,44,0)</f>
        <v>GRUPO DE COMUNICACIONES</v>
      </c>
      <c r="J341" s="2" t="str">
        <f>VLOOKUP(A341,[1]BDD!340:751,84,0)</f>
        <v>@parquesnacionales.gov.co</v>
      </c>
      <c r="K341" s="2">
        <v>3532400</v>
      </c>
      <c r="L341" s="2" t="s">
        <v>16</v>
      </c>
      <c r="M341" s="2" t="str">
        <f>VLOOKUP(A341,[1]BDD!342:750,7,0)</f>
        <v>Prestación de servicios y de apoyo a la gestión para la generación de contenidos que contribuya en el fortalecimiento de la estrategia de comunicaciones y visibilidad de los procesos del programa Herencia Colombia.</v>
      </c>
      <c r="N341" s="3">
        <f>VLOOKUP(A341,[1]BDD!342:750,21,0)</f>
        <v>4305398</v>
      </c>
      <c r="O341" s="4">
        <f>VLOOKUP(A341,[1]BDD!342:750,60,0)</f>
        <v>45257</v>
      </c>
      <c r="P341" s="4">
        <f>VLOOKUP(A341,[1]BDD!342:750,61,0)</f>
        <v>45290</v>
      </c>
    </row>
    <row r="342" spans="1:16" ht="12.75" x14ac:dyDescent="0.2">
      <c r="A342" s="2" t="s">
        <v>670</v>
      </c>
      <c r="B342" s="1" t="str">
        <f>VLOOKUP(A342,[1]BDD!343:751,5,0)</f>
        <v>CHRISTIAN CAMILO DE ZUBIRIA LOZANO</v>
      </c>
      <c r="C342" s="2" t="s">
        <v>14</v>
      </c>
      <c r="D342" s="2" t="str">
        <f>VLOOKUP(A342,[1]BDD!343:751,30,0)</f>
        <v>CUNDINAMARCA</v>
      </c>
      <c r="E342" s="2" t="str">
        <f>VLOOKUP(A342,[1]BDD!343:751,31,0)</f>
        <v>BOGOTÁ</v>
      </c>
      <c r="F342" s="2" t="str">
        <f>VLOOKUP(A342,[1]BDD!A341:CL698,85,0)</f>
        <v>DISEÑO INDUSTRIAL</v>
      </c>
      <c r="G342" s="2" t="s">
        <v>671</v>
      </c>
      <c r="H342" s="1" t="str">
        <f>VLOOKUP(A342,[1]BDD!A341:CL698,8,0)</f>
        <v>PROFESIONAL</v>
      </c>
      <c r="I342" s="2" t="str">
        <f>VLOOKUP(A342,[1]BDD!343:751,44,0)</f>
        <v>GRUPO DE INFRAESTRUCTURA</v>
      </c>
      <c r="J342" s="2" t="str">
        <f>VLOOKUP(A342,[1]BDD!341:752,84,0)</f>
        <v>@parquesnacionales.gov.co</v>
      </c>
      <c r="K342" s="2">
        <v>3532400</v>
      </c>
      <c r="L342" s="2" t="s">
        <v>16</v>
      </c>
      <c r="M342" s="2" t="str">
        <f>VLOOKUP(A342,[1]BDD!343:751,7,0)</f>
        <v>Prestar sus servicios profesionales, al Grupo de Infraestructura de la Subdirección Administrativa y Financiera, con el fin de respaldar la actualización y verificación de datos técnicos relacionados con la arquitectura de las infraestructuras en las Áreas Protegidas del sistema de Parques Nacionales Naturales de Colombia.</v>
      </c>
      <c r="N342" s="3">
        <f>VLOOKUP(A342,[1]BDD!343:751,21,0)</f>
        <v>5170000</v>
      </c>
      <c r="O342" s="4">
        <f>VLOOKUP(A342,[1]BDD!343:751,60,0)</f>
        <v>45259</v>
      </c>
      <c r="P342" s="4">
        <f>VLOOKUP(A342,[1]BDD!343:751,61,0)</f>
        <v>45290</v>
      </c>
    </row>
    <row r="343" spans="1:16" ht="12.75" x14ac:dyDescent="0.2">
      <c r="A343" s="2" t="s">
        <v>672</v>
      </c>
      <c r="B343" s="1" t="str">
        <f>VLOOKUP(A343,[1]BDD!344:752,5,0)</f>
        <v>ANDRES FELIPE OYOLA VERGEL</v>
      </c>
      <c r="C343" s="2" t="s">
        <v>14</v>
      </c>
      <c r="D343" s="2" t="str">
        <f>VLOOKUP(A343,[1]BDD!344:752,30,0)</f>
        <v>NORTE DE SANTANDER</v>
      </c>
      <c r="E343" s="2" t="str">
        <f>VLOOKUP(A343,[1]BDD!344:752,31,0)</f>
        <v>PAMPLONA</v>
      </c>
      <c r="F343" s="2" t="str">
        <f>VLOOKUP(A343,[1]BDD!A342:CL699,85,0)</f>
        <v>ECOLOGO</v>
      </c>
      <c r="G343" s="2" t="s">
        <v>673</v>
      </c>
      <c r="H343" s="1" t="str">
        <f>VLOOKUP(A343,[1]BDD!A342:CL699,8,0)</f>
        <v>PROFESIONAL</v>
      </c>
      <c r="I343" s="2" t="str">
        <f>VLOOKUP(A343,[1]BDD!344:752,44,0)</f>
        <v>GRUPO DE GESTIÓN E INTEGRACIÓN DEL SINAP</v>
      </c>
      <c r="J343" s="2" t="str">
        <f>VLOOKUP(A343,[1]BDD!342:753,84,0)</f>
        <v>@parquesnacionales.gov.co</v>
      </c>
      <c r="K343" s="2">
        <v>3532400</v>
      </c>
      <c r="L343" s="2" t="s">
        <v>16</v>
      </c>
      <c r="M343" s="2" t="str">
        <f>VLOOKUP(A343,[1]BDD!344:752,7,0)</f>
        <v>Prestación de servicios profesionales para articular las actividades de formulación, diseño y la implementación de las acciones de restauración del programa Herencia Colombia con las Direcciones Territoriales y los diferentes actores institucionales y organizaciones del SINAP</v>
      </c>
      <c r="N343" s="3">
        <f>VLOOKUP(A343,[1]BDD!344:752,21,0)</f>
        <v>9292883</v>
      </c>
      <c r="O343" s="4">
        <f>VLOOKUP(A343,[1]BDD!344:752,60,0)</f>
        <v>45259</v>
      </c>
      <c r="P343" s="4">
        <f>VLOOKUP(A343,[1]BDD!344:752,61,0)</f>
        <v>45290</v>
      </c>
    </row>
    <row r="344" spans="1:16" ht="12.75" x14ac:dyDescent="0.2">
      <c r="A344" s="2" t="s">
        <v>674</v>
      </c>
      <c r="B344" s="1" t="str">
        <f>VLOOKUP(A344,[1]BDD!345:753,5,0)</f>
        <v>KAREN JULIETH PÉREZ SALAMANCA</v>
      </c>
      <c r="C344" s="2" t="s">
        <v>14</v>
      </c>
      <c r="D344" s="2" t="str">
        <f>VLOOKUP(A344,[1]BDD!345:753,30,0)</f>
        <v>BOYACA</v>
      </c>
      <c r="E344" s="2" t="str">
        <f>VLOOKUP(A344,[1]BDD!345:753,31,0)</f>
        <v>DUITAMA</v>
      </c>
      <c r="F344" s="2" t="str">
        <f>VLOOKUP(A344,[1]BDD!A343:CL700,85,0)</f>
        <v>INGENIERIA AMBIENTAL</v>
      </c>
      <c r="G344" s="2" t="s">
        <v>675</v>
      </c>
      <c r="H344" s="1" t="str">
        <f>VLOOKUP(A344,[1]BDD!A343:CL700,8,0)</f>
        <v>PROFESIONAL</v>
      </c>
      <c r="I344" s="2" t="str">
        <f>VLOOKUP(A344,[1]BDD!345:753,44,0)</f>
        <v>GRUPO DE TRÁMITES Y EVALUACIÓN AMBIENTAL</v>
      </c>
      <c r="J344" s="2" t="str">
        <f>VLOOKUP(A344,[1]BDD!343:754,84,0)</f>
        <v>@parquesnacionales.gov.co</v>
      </c>
      <c r="K344" s="2">
        <v>3532400</v>
      </c>
      <c r="L344" s="2" t="s">
        <v>16</v>
      </c>
      <c r="M344" s="2" t="str">
        <f>VLOOKUP(A344,[1]BDD!345:753,7,0)</f>
        <v>Prestación de servicios profesionales para revisar los expedientes técnicamente y verificar el cumplimiento de los requisitos, en el marco del trámite y seguimiento al registro de Reservas Naturales de la Sociedad Civil del Proceso de Coordinación del SINAP.</v>
      </c>
      <c r="N344" s="3">
        <f>VLOOKUP(A344,[1]BDD!345:753,21,0)</f>
        <v>4645300</v>
      </c>
      <c r="O344" s="4">
        <f>VLOOKUP(A344,[1]BDD!345:753,60,0)</f>
        <v>45259</v>
      </c>
      <c r="P344" s="4">
        <f>VLOOKUP(A344,[1]BDD!345:753,61,0)</f>
        <v>45290</v>
      </c>
    </row>
    <row r="345" spans="1:16" ht="12.75" x14ac:dyDescent="0.2">
      <c r="A345" s="2" t="s">
        <v>676</v>
      </c>
      <c r="B345" s="1" t="str">
        <f>VLOOKUP(A345,[1]BDD!346:754,5,0)</f>
        <v>HEIDY DANIELA PARRA IBAÑEZ</v>
      </c>
      <c r="C345" s="2" t="s">
        <v>14</v>
      </c>
      <c r="D345" s="2" t="str">
        <f>VLOOKUP(A345,[1]BDD!346:754,30,0)</f>
        <v>META</v>
      </c>
      <c r="E345" s="2" t="str">
        <f>VLOOKUP(A345,[1]BDD!346:754,31,0)</f>
        <v>SAN JUAN DE ARAMA</v>
      </c>
      <c r="F345" s="2" t="str">
        <f>VLOOKUP(A345,[1]BDD!A344:CL701,85,0)</f>
        <v>TÉCNICO EN CONTABILIZACIÓN DE OPERACIONES COMERCIALES Y FINANCIERAS</v>
      </c>
      <c r="G345" s="2" t="s">
        <v>677</v>
      </c>
      <c r="H345" s="1" t="str">
        <f>VLOOKUP(A345,[1]BDD!A344:CL701,8,0)</f>
        <v>PROFESIONAL</v>
      </c>
      <c r="I345" s="2" t="str">
        <f>VLOOKUP(A345,[1]BDD!346:754,44,0)</f>
        <v>GRUPO DE GESTIÓN E INTEGRACIÓN DEL SINAP</v>
      </c>
      <c r="J345" s="2" t="str">
        <f>VLOOKUP(A345,[1]BDD!344:755,84,0)</f>
        <v>@parquesnacionales.gov.co</v>
      </c>
      <c r="K345" s="2">
        <v>3532400</v>
      </c>
      <c r="L345" s="2" t="s">
        <v>16</v>
      </c>
      <c r="M345" s="2" t="str">
        <f>VLOOKUP(A345,[1]BDD!346:754,7,0)</f>
        <v>Prestación de servicios de apoyo a la gestión para el desarrollo de actividades administrativas en el marco de la ejecución del Programa de Conservación y Uso sostenible de los recursos naturales, cofinanciado por el Gobierno Alemán a través del KfW</v>
      </c>
      <c r="N345" s="3">
        <f>VLOOKUP(A345,[1]BDD!346:754,21,0)</f>
        <v>3784576</v>
      </c>
      <c r="O345" s="4">
        <f>VLOOKUP(A345,[1]BDD!346:754,60,0)</f>
        <v>45260</v>
      </c>
      <c r="P345" s="4">
        <f>VLOOKUP(A345,[1]BDD!346:754,61,0)</f>
        <v>45290</v>
      </c>
    </row>
    <row r="346" spans="1:16" ht="12.75" x14ac:dyDescent="0.2">
      <c r="A346" s="2" t="s">
        <v>678</v>
      </c>
      <c r="B346" s="6" t="str">
        <f>VLOOKUP(A346,[1]BDD!347:755,5,0)</f>
        <v>VIDAL ARTURO CASTELBLANCO CASTELBLANCO</v>
      </c>
      <c r="C346" s="2" t="s">
        <v>14</v>
      </c>
      <c r="D346" s="2" t="str">
        <f>VLOOKUP(A346,[1]BDD!347:755,30,0)</f>
        <v>BOYACA</v>
      </c>
      <c r="E346" s="2" t="str">
        <f>VLOOKUP(A346,[1]BDD!347:755,31,0)</f>
        <v>TUNJA</v>
      </c>
      <c r="F346" s="2" t="str">
        <f>VLOOKUP(A346,[1]BDD!A345:CL702,85,0)</f>
        <v>INGENIERO INDUSTRIAL</v>
      </c>
      <c r="G346" s="2" t="s">
        <v>679</v>
      </c>
      <c r="H346" s="1" t="str">
        <f>VLOOKUP(A346,[1]BDD!A345:CL702,8,0)</f>
        <v>PROFESIONAL</v>
      </c>
      <c r="I346" s="2" t="str">
        <f>VLOOKUP(A346,[1]BDD!347:755,44,0)</f>
        <v>GRUPO DE GESTIÓN HUMANA</v>
      </c>
      <c r="J346" s="2" t="str">
        <f>VLOOKUP(A346,[1]BDD!345:756,84,0)</f>
        <v>@parquesnacionales.gov.co</v>
      </c>
      <c r="K346" s="2">
        <v>3532400</v>
      </c>
      <c r="L346" s="2" t="s">
        <v>16</v>
      </c>
      <c r="M346" s="2" t="str">
        <f>VLOOKUP(A346,[1]BDD!347:755,7,0)</f>
        <v>Prestación de servicios profesionales para realizar el cálculo actuarial referido a los beneficios a largo plazo al que tienen derecho los servidores reubicados del INDERENA, y que se encuentra a cargo de PNNC, con corte a 31 de diciembre 2023 conforme lo previsto en el Marco Normativo para Entidades de Gobierno contenido en la Resolución 285 de 2023 de la Contaduría General de la Nación.</v>
      </c>
      <c r="N346" s="3">
        <f>VLOOKUP(A346,[1]BDD!347:755,21,0)</f>
        <v>5271477</v>
      </c>
      <c r="O346" s="4">
        <f>VLOOKUP(A346,[1]BDD!347:755,60,0)</f>
        <v>45264</v>
      </c>
      <c r="P346" s="4">
        <f>VLOOKUP(A346,[1]BDD!347:755,61,0)</f>
        <v>45290</v>
      </c>
    </row>
    <row r="347" spans="1:16" ht="12.75" x14ac:dyDescent="0.2">
      <c r="A347" s="2" t="s">
        <v>680</v>
      </c>
      <c r="B347" s="1" t="str">
        <f>VLOOKUP(A347,[1]BDD!348:756,5,0)</f>
        <v>ERIKA ANDREA GALLEGO VARGAS</v>
      </c>
      <c r="C347" s="2" t="s">
        <v>14</v>
      </c>
      <c r="D347" s="2" t="str">
        <f>VLOOKUP(A347,[1]BDD!348:756,30,0)</f>
        <v>CAQUETA</v>
      </c>
      <c r="E347" s="2" t="str">
        <f>VLOOKUP(A347,[1]BDD!348:756,31,0)</f>
        <v>FLORENCIA</v>
      </c>
      <c r="F347" s="2" t="str">
        <f>VLOOKUP(A347,[1]BDD!A346:CL703,85,0)</f>
        <v>ABOGADA</v>
      </c>
      <c r="G347" s="2" t="s">
        <v>681</v>
      </c>
      <c r="H347" s="1" t="str">
        <f>VLOOKUP(A347,[1]BDD!A346:CL703,8,0)</f>
        <v>PROFESIONAL</v>
      </c>
      <c r="I347" s="2" t="str">
        <f>VLOOKUP(A347,[1]BDD!348:756,44,0)</f>
        <v>GRUPO DE GESTIÓN E INTEGRACIÓN DEL SINAP</v>
      </c>
      <c r="J347" s="2" t="str">
        <f>VLOOKUP(A347,[1]BDD!346:757,84,0)</f>
        <v>@parquesnacionales.gov.co</v>
      </c>
      <c r="K347" s="2">
        <v>3532400</v>
      </c>
      <c r="L347" s="2" t="s">
        <v>16</v>
      </c>
      <c r="M347" s="2" t="str">
        <f>VLOOKUP(A347,[1]BDD!348:756,7,0)</f>
        <v>Prestar servicios profesionales en materia jurídica a Parques Nacionales Naturales de Colombia, en la estructuración, acompañamiento y desarrollo de los diferentes procesos de selección durante las etapas precontractual y pos contractual en el marco del Programa de Conservación y Uso sostenible de los recursos naturales, acorde con los lineamientos definidos por el gobierno alemán a través del KfW</v>
      </c>
      <c r="N347" s="3">
        <f>VLOOKUP(A347,[1]BDD!348:756,21,0)</f>
        <v>8000000</v>
      </c>
      <c r="O347" s="4">
        <f>VLOOKUP(A347,[1]BDD!348:756,60,0)</f>
        <v>45264</v>
      </c>
      <c r="P347" s="4">
        <f>VLOOKUP(A347,[1]BDD!348:756,61,0)</f>
        <v>45290</v>
      </c>
    </row>
    <row r="348" spans="1:16" ht="12.75" x14ac:dyDescent="0.2">
      <c r="A348" s="2" t="s">
        <v>682</v>
      </c>
      <c r="B348" s="1" t="str">
        <f>VLOOKUP(A348,[1]BDD!349:757,5,0)</f>
        <v>RAFAEL RICARDO HERNÁNDEZ PALACIOS</v>
      </c>
      <c r="C348" s="2" t="s">
        <v>14</v>
      </c>
      <c r="D348" s="2" t="str">
        <f>VLOOKUP(A348,[1]BDD!349:757,30,0)</f>
        <v>CUNDINAMARCA</v>
      </c>
      <c r="E348" s="2" t="str">
        <f>VLOOKUP(A348,[1]BDD!349:757,31,0)</f>
        <v>BOGOTÁ</v>
      </c>
      <c r="F348" s="2" t="str">
        <f>VLOOKUP(A348,[1]BDD!A347:CL704,85,0)</f>
        <v>ECONOMISTA</v>
      </c>
      <c r="G348" s="2" t="s">
        <v>343</v>
      </c>
      <c r="H348" s="1" t="str">
        <f>VLOOKUP(A348,[1]BDD!A347:CL704,8,0)</f>
        <v>PROFESIONAL</v>
      </c>
      <c r="I348" s="2" t="str">
        <f>VLOOKUP(A348,[1]BDD!349:757,44,0)</f>
        <v>GRUPO DE GESTIÓN E INTEGRACIÓN DEL SINAP</v>
      </c>
      <c r="J348" s="2" t="str">
        <f>VLOOKUP(A348,[1]BDD!347:758,84,0)</f>
        <v>@parquesnacionales.gov.co</v>
      </c>
      <c r="K348" s="2">
        <v>3532400</v>
      </c>
      <c r="L348" s="2" t="s">
        <v>16</v>
      </c>
      <c r="M348" s="2" t="str">
        <f>VLOOKUP(A348,[1]BDD!349:757,7,0)</f>
        <v>Prestar servicios profesionales para el seguimiento administrativo y financiero de los procesos de inversión del Programa de Conservación y Uso sostenible de los recursos naturales, cofinanciado por el gobierno alemán a través del KfW</v>
      </c>
      <c r="N348" s="3">
        <f>VLOOKUP(A348,[1]BDD!349:757,21,0)</f>
        <v>8250000</v>
      </c>
      <c r="O348" s="4">
        <f>VLOOKUP(A348,[1]BDD!349:757,60,0)</f>
        <v>45264</v>
      </c>
      <c r="P348" s="4">
        <f>VLOOKUP(A348,[1]BDD!349:757,61,0)</f>
        <v>45267</v>
      </c>
    </row>
    <row r="349" spans="1:16" ht="12.75" x14ac:dyDescent="0.2">
      <c r="A349" s="2" t="s">
        <v>683</v>
      </c>
      <c r="B349" s="1" t="s">
        <v>684</v>
      </c>
      <c r="C349" s="2" t="s">
        <v>14</v>
      </c>
      <c r="D349" s="2" t="s">
        <v>685</v>
      </c>
      <c r="E349" s="2" t="s">
        <v>686</v>
      </c>
      <c r="F349" s="2" t="s">
        <v>687</v>
      </c>
      <c r="G349" s="2" t="s">
        <v>688</v>
      </c>
      <c r="H349" s="2" t="s">
        <v>689</v>
      </c>
      <c r="I349" s="2" t="s">
        <v>690</v>
      </c>
      <c r="J349" s="2" t="s">
        <v>691</v>
      </c>
      <c r="K349" s="2">
        <v>3532400</v>
      </c>
      <c r="L349" s="2" t="s">
        <v>16</v>
      </c>
      <c r="M349" s="2" t="s">
        <v>692</v>
      </c>
      <c r="N349" s="7">
        <v>4357333</v>
      </c>
      <c r="O349" s="8">
        <v>45272</v>
      </c>
      <c r="P349" s="8">
        <v>45290</v>
      </c>
    </row>
    <row r="350" spans="1:16" ht="12.75" x14ac:dyDescent="0.2">
      <c r="A350" s="2" t="s">
        <v>693</v>
      </c>
      <c r="B350" s="1" t="s">
        <v>694</v>
      </c>
      <c r="C350" s="2" t="s">
        <v>14</v>
      </c>
      <c r="D350" s="2" t="s">
        <v>685</v>
      </c>
      <c r="E350" s="2" t="s">
        <v>686</v>
      </c>
      <c r="F350" s="2" t="s">
        <v>695</v>
      </c>
      <c r="G350" s="2" t="s">
        <v>696</v>
      </c>
      <c r="H350" s="2" t="s">
        <v>689</v>
      </c>
      <c r="I350" s="2" t="s">
        <v>697</v>
      </c>
      <c r="J350" s="2" t="s">
        <v>698</v>
      </c>
      <c r="K350" s="2">
        <v>3532400</v>
      </c>
      <c r="L350" s="2" t="s">
        <v>16</v>
      </c>
      <c r="M350" s="2" t="s">
        <v>699</v>
      </c>
      <c r="N350" s="7">
        <v>2719247</v>
      </c>
      <c r="O350" s="8">
        <v>45279</v>
      </c>
      <c r="P350" s="8">
        <v>45290</v>
      </c>
    </row>
    <row r="351" spans="1:16" ht="12.75" x14ac:dyDescent="0.2">
      <c r="A351" s="2" t="s">
        <v>700</v>
      </c>
      <c r="B351" s="1" t="s">
        <v>701</v>
      </c>
      <c r="C351" s="2" t="s">
        <v>14</v>
      </c>
      <c r="D351" s="2" t="s">
        <v>685</v>
      </c>
      <c r="E351" s="2" t="s">
        <v>686</v>
      </c>
      <c r="F351" s="2" t="s">
        <v>702</v>
      </c>
      <c r="G351" s="2" t="s">
        <v>703</v>
      </c>
      <c r="H351" s="2" t="s">
        <v>704</v>
      </c>
      <c r="I351" s="2" t="s">
        <v>705</v>
      </c>
      <c r="J351" s="2"/>
      <c r="K351" s="2">
        <v>3532400</v>
      </c>
      <c r="L351" s="2" t="s">
        <v>16</v>
      </c>
      <c r="M351" s="2" t="s">
        <v>706</v>
      </c>
      <c r="N351" s="7">
        <v>1066667</v>
      </c>
      <c r="O351" s="8">
        <v>45281</v>
      </c>
      <c r="P351" s="8">
        <v>45290</v>
      </c>
    </row>
    <row r="352" spans="1:16" ht="12.75" x14ac:dyDescent="0.2">
      <c r="A352" s="2" t="s">
        <v>707</v>
      </c>
      <c r="B352" s="1" t="s">
        <v>708</v>
      </c>
      <c r="C352" s="2" t="s">
        <v>14</v>
      </c>
      <c r="D352" s="2" t="s">
        <v>685</v>
      </c>
      <c r="E352" s="2" t="s">
        <v>686</v>
      </c>
      <c r="F352" s="2" t="s">
        <v>709</v>
      </c>
      <c r="G352" s="2" t="s">
        <v>710</v>
      </c>
      <c r="H352" s="2" t="s">
        <v>689</v>
      </c>
      <c r="I352" s="2" t="s">
        <v>705</v>
      </c>
      <c r="J352" s="2"/>
      <c r="K352" s="2">
        <v>3532400</v>
      </c>
      <c r="L352" s="2" t="s">
        <v>16</v>
      </c>
      <c r="M352" s="2" t="s">
        <v>711</v>
      </c>
      <c r="N352" s="7">
        <v>2000000</v>
      </c>
      <c r="O352" s="8">
        <v>45281</v>
      </c>
      <c r="P352" s="8">
        <v>45290</v>
      </c>
    </row>
    <row r="353" spans="1:16" ht="12.75" x14ac:dyDescent="0.2">
      <c r="A353" s="2"/>
      <c r="C353" s="2"/>
      <c r="D353" s="2"/>
      <c r="E353" s="2"/>
      <c r="F353" s="2"/>
      <c r="G353" s="2"/>
      <c r="H353" s="2"/>
      <c r="I353" s="2"/>
      <c r="J353" s="2"/>
      <c r="K353" s="2"/>
      <c r="L353" s="2"/>
      <c r="M353" s="2"/>
      <c r="N353" s="2"/>
      <c r="O353" s="2"/>
      <c r="P353" s="2"/>
    </row>
    <row r="354" spans="1:16" ht="12.75" x14ac:dyDescent="0.2">
      <c r="A354" s="2"/>
      <c r="C354" s="2"/>
      <c r="D354" s="2"/>
      <c r="E354" s="2"/>
      <c r="F354" s="2"/>
      <c r="G354" s="2"/>
      <c r="H354" s="2"/>
      <c r="I354" s="2"/>
      <c r="J354" s="2"/>
      <c r="K354" s="2"/>
      <c r="L354" s="2"/>
      <c r="M354" s="2"/>
      <c r="N354" s="2"/>
      <c r="O354" s="2"/>
      <c r="P354" s="2"/>
    </row>
    <row r="355" spans="1:16" ht="12.75" x14ac:dyDescent="0.2">
      <c r="A355" s="2"/>
      <c r="C355" s="2"/>
      <c r="D355" s="2"/>
      <c r="E355" s="2"/>
      <c r="F355" s="2"/>
      <c r="G355" s="2"/>
      <c r="H355" s="2"/>
      <c r="I355" s="2"/>
      <c r="J355" s="2"/>
      <c r="K355" s="2"/>
      <c r="L355" s="2"/>
      <c r="M355" s="2"/>
      <c r="N355" s="2"/>
      <c r="O355" s="2"/>
      <c r="P355" s="2"/>
    </row>
    <row r="356" spans="1:16" ht="12.75" x14ac:dyDescent="0.2">
      <c r="A356" s="2"/>
      <c r="C356" s="2"/>
      <c r="D356" s="2"/>
      <c r="E356" s="2"/>
      <c r="F356" s="2"/>
      <c r="G356" s="2"/>
      <c r="H356" s="2"/>
      <c r="I356" s="2"/>
      <c r="J356" s="2"/>
      <c r="K356" s="2"/>
      <c r="L356" s="2"/>
      <c r="M356" s="2"/>
      <c r="N356" s="2"/>
      <c r="O356" s="2"/>
      <c r="P356" s="2"/>
    </row>
    <row r="357" spans="1:16" ht="12.75" x14ac:dyDescent="0.2">
      <c r="A357" s="2"/>
      <c r="C357" s="2"/>
      <c r="D357" s="2"/>
      <c r="E357" s="2"/>
      <c r="F357" s="2"/>
      <c r="G357" s="2"/>
      <c r="H357" s="2"/>
      <c r="I357" s="2"/>
      <c r="J357" s="2"/>
      <c r="K357" s="2"/>
      <c r="L357" s="2"/>
      <c r="M357" s="2"/>
      <c r="N357" s="2"/>
      <c r="O357" s="2"/>
      <c r="P357" s="2"/>
    </row>
  </sheetData>
  <autoFilter ref="A1:P348" xr:uid="{00000000-0009-0000-0000-000004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bdd_contratistas</vt:lpstr>
    </vt:vector>
  </TitlesOfParts>
  <Company>PNNC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SANDRA LILIANA CHÁVEZ CLAVIJO</cp:lastModifiedBy>
  <dcterms:created xsi:type="dcterms:W3CDTF">2024-07-03T15:18:25Z</dcterms:created>
  <dcterms:modified xsi:type="dcterms:W3CDTF">2025-11-05T12:48:06Z</dcterms:modified>
</cp:coreProperties>
</file>