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sandra.chavez\Documents\CONTRATOS\2024\BASES DE PUBLICACION\"/>
    </mc:Choice>
  </mc:AlternateContent>
  <xr:revisionPtr revIDLastSave="0" documentId="8_{208063CC-5A28-4E32-8295-09CCA35F2202}" xr6:coauthVersionLast="36" xr6:coauthVersionMax="36" xr10:uidLastSave="{00000000-0000-0000-0000-000000000000}"/>
  <bookViews>
    <workbookView xWindow="0" yWindow="0" windowWidth="28800" windowHeight="11325" xr2:uid="{63D9EA9A-9688-4F56-B31A-C6518C4EFD42}"/>
  </bookViews>
  <sheets>
    <sheet name="bdd_contratistas" sheetId="1" r:id="rId1"/>
  </sheets>
  <externalReferences>
    <externalReference r:id="rId2"/>
  </externalReferences>
  <definedNames>
    <definedName name="_xlnm._FilterDatabase" localSheetId="0" hidden="1">bdd_contratistas!$A$1:$P$348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8" i="1" l="1"/>
  <c r="O348" i="1"/>
  <c r="N348" i="1"/>
  <c r="M348" i="1"/>
  <c r="J348" i="1"/>
  <c r="I348" i="1"/>
  <c r="H348" i="1"/>
  <c r="F348" i="1"/>
  <c r="E348" i="1"/>
  <c r="D348" i="1"/>
  <c r="B348" i="1"/>
  <c r="P347" i="1"/>
  <c r="O347" i="1"/>
  <c r="N347" i="1"/>
  <c r="M347" i="1"/>
  <c r="J347" i="1"/>
  <c r="I347" i="1"/>
  <c r="H347" i="1"/>
  <c r="F347" i="1"/>
  <c r="E347" i="1"/>
  <c r="D347" i="1"/>
  <c r="B347" i="1"/>
  <c r="P346" i="1"/>
  <c r="O346" i="1"/>
  <c r="N346" i="1"/>
  <c r="M346" i="1"/>
  <c r="J346" i="1"/>
  <c r="I346" i="1"/>
  <c r="H346" i="1"/>
  <c r="F346" i="1"/>
  <c r="E346" i="1"/>
  <c r="D346" i="1"/>
  <c r="B346" i="1"/>
  <c r="P345" i="1"/>
  <c r="O345" i="1"/>
  <c r="N345" i="1"/>
  <c r="M345" i="1"/>
  <c r="J345" i="1"/>
  <c r="I345" i="1"/>
  <c r="H345" i="1"/>
  <c r="F345" i="1"/>
  <c r="E345" i="1"/>
  <c r="D345" i="1"/>
  <c r="B345" i="1"/>
  <c r="P344" i="1"/>
  <c r="O344" i="1"/>
  <c r="N344" i="1"/>
  <c r="M344" i="1"/>
  <c r="J344" i="1"/>
  <c r="I344" i="1"/>
  <c r="H344" i="1"/>
  <c r="F344" i="1"/>
  <c r="E344" i="1"/>
  <c r="D344" i="1"/>
  <c r="B344" i="1"/>
  <c r="P343" i="1"/>
  <c r="O343" i="1"/>
  <c r="N343" i="1"/>
  <c r="M343" i="1"/>
  <c r="J343" i="1"/>
  <c r="I343" i="1"/>
  <c r="H343" i="1"/>
  <c r="F343" i="1"/>
  <c r="E343" i="1"/>
  <c r="D343" i="1"/>
  <c r="B343" i="1"/>
  <c r="P342" i="1"/>
  <c r="O342" i="1"/>
  <c r="N342" i="1"/>
  <c r="M342" i="1"/>
  <c r="J342" i="1"/>
  <c r="I342" i="1"/>
  <c r="H342" i="1"/>
  <c r="F342" i="1"/>
  <c r="E342" i="1"/>
  <c r="D342" i="1"/>
  <c r="B342" i="1"/>
  <c r="P341" i="1"/>
  <c r="O341" i="1"/>
  <c r="N341" i="1"/>
  <c r="M341" i="1"/>
  <c r="J341" i="1"/>
  <c r="I341" i="1"/>
  <c r="H341" i="1"/>
  <c r="F341" i="1"/>
  <c r="E341" i="1"/>
  <c r="D341" i="1"/>
  <c r="B341" i="1"/>
  <c r="P340" i="1"/>
  <c r="O340" i="1"/>
  <c r="N340" i="1"/>
  <c r="M340" i="1"/>
  <c r="J340" i="1"/>
  <c r="I340" i="1"/>
  <c r="H340" i="1"/>
  <c r="F340" i="1"/>
  <c r="E340" i="1"/>
  <c r="D340" i="1"/>
  <c r="B340" i="1"/>
  <c r="P339" i="1"/>
  <c r="O339" i="1"/>
  <c r="N339" i="1"/>
  <c r="M339" i="1"/>
  <c r="J339" i="1"/>
  <c r="I339" i="1"/>
  <c r="H339" i="1"/>
  <c r="F339" i="1"/>
  <c r="E339" i="1"/>
  <c r="D339" i="1"/>
  <c r="B339" i="1"/>
  <c r="P338" i="1"/>
  <c r="O338" i="1"/>
  <c r="N338" i="1"/>
  <c r="M338" i="1"/>
  <c r="J338" i="1"/>
  <c r="I338" i="1"/>
  <c r="H338" i="1"/>
  <c r="F338" i="1"/>
  <c r="E338" i="1"/>
  <c r="D338" i="1"/>
  <c r="B338" i="1"/>
  <c r="P337" i="1"/>
  <c r="O337" i="1"/>
  <c r="N337" i="1"/>
  <c r="M337" i="1"/>
  <c r="J337" i="1"/>
  <c r="I337" i="1"/>
  <c r="H337" i="1"/>
  <c r="F337" i="1"/>
  <c r="E337" i="1"/>
  <c r="D337" i="1"/>
  <c r="B337" i="1"/>
  <c r="P336" i="1"/>
  <c r="O336" i="1"/>
  <c r="N336" i="1"/>
  <c r="M336" i="1"/>
  <c r="J336" i="1"/>
  <c r="I336" i="1"/>
  <c r="H336" i="1"/>
  <c r="F336" i="1"/>
  <c r="E336" i="1"/>
  <c r="D336" i="1"/>
  <c r="B336" i="1"/>
  <c r="P335" i="1"/>
  <c r="O335" i="1"/>
  <c r="N335" i="1"/>
  <c r="M335" i="1"/>
  <c r="J335" i="1"/>
  <c r="I335" i="1"/>
  <c r="H335" i="1"/>
  <c r="F335" i="1"/>
  <c r="E335" i="1"/>
  <c r="D335" i="1"/>
  <c r="B335" i="1"/>
  <c r="P334" i="1"/>
  <c r="O334" i="1"/>
  <c r="N334" i="1"/>
  <c r="M334" i="1"/>
  <c r="J334" i="1"/>
  <c r="I334" i="1"/>
  <c r="H334" i="1"/>
  <c r="F334" i="1"/>
  <c r="E334" i="1"/>
  <c r="D334" i="1"/>
  <c r="B334" i="1"/>
  <c r="P333" i="1"/>
  <c r="O333" i="1"/>
  <c r="N333" i="1"/>
  <c r="M333" i="1"/>
  <c r="J333" i="1"/>
  <c r="I333" i="1"/>
  <c r="H333" i="1"/>
  <c r="F333" i="1"/>
  <c r="E333" i="1"/>
  <c r="D333" i="1"/>
  <c r="B333" i="1"/>
  <c r="P332" i="1"/>
  <c r="O332" i="1"/>
  <c r="N332" i="1"/>
  <c r="M332" i="1"/>
  <c r="J332" i="1"/>
  <c r="I332" i="1"/>
  <c r="H332" i="1"/>
  <c r="F332" i="1"/>
  <c r="E332" i="1"/>
  <c r="D332" i="1"/>
  <c r="B332" i="1"/>
  <c r="P331" i="1"/>
  <c r="O331" i="1"/>
  <c r="N331" i="1"/>
  <c r="M331" i="1"/>
  <c r="J331" i="1"/>
  <c r="I331" i="1"/>
  <c r="H331" i="1"/>
  <c r="F331" i="1"/>
  <c r="E331" i="1"/>
  <c r="D331" i="1"/>
  <c r="B331" i="1"/>
  <c r="P330" i="1"/>
  <c r="O330" i="1"/>
  <c r="N330" i="1"/>
  <c r="M330" i="1"/>
  <c r="J330" i="1"/>
  <c r="I330" i="1"/>
  <c r="H330" i="1"/>
  <c r="F330" i="1"/>
  <c r="E330" i="1"/>
  <c r="D330" i="1"/>
  <c r="B330" i="1"/>
  <c r="P329" i="1"/>
  <c r="O329" i="1"/>
  <c r="N329" i="1"/>
  <c r="M329" i="1"/>
  <c r="J329" i="1"/>
  <c r="I329" i="1"/>
  <c r="H329" i="1"/>
  <c r="F329" i="1"/>
  <c r="E329" i="1"/>
  <c r="D329" i="1"/>
  <c r="B329" i="1"/>
  <c r="P328" i="1"/>
  <c r="O328" i="1"/>
  <c r="N328" i="1"/>
  <c r="M328" i="1"/>
  <c r="J328" i="1"/>
  <c r="I328" i="1"/>
  <c r="H328" i="1"/>
  <c r="F328" i="1"/>
  <c r="E328" i="1"/>
  <c r="D328" i="1"/>
  <c r="B328" i="1"/>
  <c r="P327" i="1"/>
  <c r="O327" i="1"/>
  <c r="N327" i="1"/>
  <c r="M327" i="1"/>
  <c r="J327" i="1"/>
  <c r="I327" i="1"/>
  <c r="H327" i="1"/>
  <c r="F327" i="1"/>
  <c r="E327" i="1"/>
  <c r="D327" i="1"/>
  <c r="B327" i="1"/>
  <c r="P326" i="1"/>
  <c r="O326" i="1"/>
  <c r="N326" i="1"/>
  <c r="M326" i="1"/>
  <c r="J326" i="1"/>
  <c r="I326" i="1"/>
  <c r="H326" i="1"/>
  <c r="F326" i="1"/>
  <c r="E326" i="1"/>
  <c r="D326" i="1"/>
  <c r="B326" i="1"/>
  <c r="P325" i="1"/>
  <c r="O325" i="1"/>
  <c r="N325" i="1"/>
  <c r="M325" i="1"/>
  <c r="J325" i="1"/>
  <c r="I325" i="1"/>
  <c r="H325" i="1"/>
  <c r="F325" i="1"/>
  <c r="E325" i="1"/>
  <c r="D325" i="1"/>
  <c r="B325" i="1"/>
  <c r="P324" i="1"/>
  <c r="O324" i="1"/>
  <c r="N324" i="1"/>
  <c r="M324" i="1"/>
  <c r="J324" i="1"/>
  <c r="I324" i="1"/>
  <c r="H324" i="1"/>
  <c r="F324" i="1"/>
  <c r="E324" i="1"/>
  <c r="D324" i="1"/>
  <c r="B324" i="1"/>
  <c r="P323" i="1"/>
  <c r="O323" i="1"/>
  <c r="N323" i="1"/>
  <c r="M323" i="1"/>
  <c r="J323" i="1"/>
  <c r="I323" i="1"/>
  <c r="H323" i="1"/>
  <c r="F323" i="1"/>
  <c r="E323" i="1"/>
  <c r="D323" i="1"/>
  <c r="B323" i="1"/>
  <c r="P322" i="1"/>
  <c r="O322" i="1"/>
  <c r="N322" i="1"/>
  <c r="M322" i="1"/>
  <c r="J322" i="1"/>
  <c r="I322" i="1"/>
  <c r="H322" i="1"/>
  <c r="F322" i="1"/>
  <c r="E322" i="1"/>
  <c r="D322" i="1"/>
  <c r="B322" i="1"/>
  <c r="P321" i="1"/>
  <c r="O321" i="1"/>
  <c r="N321" i="1"/>
  <c r="M321" i="1"/>
  <c r="J321" i="1"/>
  <c r="I321" i="1"/>
  <c r="H321" i="1"/>
  <c r="F321" i="1"/>
  <c r="E321" i="1"/>
  <c r="D321" i="1"/>
  <c r="B321" i="1"/>
  <c r="P320" i="1"/>
  <c r="O320" i="1"/>
  <c r="N320" i="1"/>
  <c r="M320" i="1"/>
  <c r="J320" i="1"/>
  <c r="I320" i="1"/>
  <c r="H320" i="1"/>
  <c r="F320" i="1"/>
  <c r="E320" i="1"/>
  <c r="D320" i="1"/>
  <c r="B320" i="1"/>
  <c r="P319" i="1"/>
  <c r="O319" i="1"/>
  <c r="N319" i="1"/>
  <c r="M319" i="1"/>
  <c r="J319" i="1"/>
  <c r="I319" i="1"/>
  <c r="H319" i="1"/>
  <c r="F319" i="1"/>
  <c r="E319" i="1"/>
  <c r="D319" i="1"/>
  <c r="B319" i="1"/>
  <c r="P318" i="1"/>
  <c r="O318" i="1"/>
  <c r="N318" i="1"/>
  <c r="M318" i="1"/>
  <c r="J318" i="1"/>
  <c r="I318" i="1"/>
  <c r="H318" i="1"/>
  <c r="F318" i="1"/>
  <c r="E318" i="1"/>
  <c r="D318" i="1"/>
  <c r="B318" i="1"/>
  <c r="P317" i="1"/>
  <c r="O317" i="1"/>
  <c r="N317" i="1"/>
  <c r="M317" i="1"/>
  <c r="J317" i="1"/>
  <c r="I317" i="1"/>
  <c r="H317" i="1"/>
  <c r="F317" i="1"/>
  <c r="E317" i="1"/>
  <c r="D317" i="1"/>
  <c r="B317" i="1"/>
  <c r="P316" i="1"/>
  <c r="O316" i="1"/>
  <c r="N316" i="1"/>
  <c r="M316" i="1"/>
  <c r="J316" i="1"/>
  <c r="I316" i="1"/>
  <c r="H316" i="1"/>
  <c r="F316" i="1"/>
  <c r="E316" i="1"/>
  <c r="D316" i="1"/>
  <c r="B316" i="1"/>
  <c r="P315" i="1"/>
  <c r="O315" i="1"/>
  <c r="N315" i="1"/>
  <c r="M315" i="1"/>
  <c r="J315" i="1"/>
  <c r="I315" i="1"/>
  <c r="H315" i="1"/>
  <c r="F315" i="1"/>
  <c r="E315" i="1"/>
  <c r="D315" i="1"/>
  <c r="B315" i="1"/>
  <c r="P314" i="1"/>
  <c r="O314" i="1"/>
  <c r="N314" i="1"/>
  <c r="M314" i="1"/>
  <c r="J314" i="1"/>
  <c r="I314" i="1"/>
  <c r="H314" i="1"/>
  <c r="F314" i="1"/>
  <c r="E314" i="1"/>
  <c r="D314" i="1"/>
  <c r="B314" i="1"/>
  <c r="P313" i="1"/>
  <c r="O313" i="1"/>
  <c r="N313" i="1"/>
  <c r="M313" i="1"/>
  <c r="J313" i="1"/>
  <c r="I313" i="1"/>
  <c r="H313" i="1"/>
  <c r="F313" i="1"/>
  <c r="E313" i="1"/>
  <c r="D313" i="1"/>
  <c r="B313" i="1"/>
  <c r="P312" i="1"/>
  <c r="O312" i="1"/>
  <c r="N312" i="1"/>
  <c r="M312" i="1"/>
  <c r="J312" i="1"/>
  <c r="I312" i="1"/>
  <c r="H312" i="1"/>
  <c r="F312" i="1"/>
  <c r="E312" i="1"/>
  <c r="D312" i="1"/>
  <c r="B312" i="1"/>
  <c r="P311" i="1"/>
  <c r="O311" i="1"/>
  <c r="N311" i="1"/>
  <c r="M311" i="1"/>
  <c r="J311" i="1"/>
  <c r="I311" i="1"/>
  <c r="H311" i="1"/>
  <c r="F311" i="1"/>
  <c r="E311" i="1"/>
  <c r="D311" i="1"/>
  <c r="B311" i="1"/>
  <c r="P310" i="1"/>
  <c r="O310" i="1"/>
  <c r="N310" i="1"/>
  <c r="M310" i="1"/>
  <c r="J310" i="1"/>
  <c r="I310" i="1"/>
  <c r="H310" i="1"/>
  <c r="F310" i="1"/>
  <c r="E310" i="1"/>
  <c r="D310" i="1"/>
  <c r="B310" i="1"/>
  <c r="P309" i="1"/>
  <c r="O309" i="1"/>
  <c r="N309" i="1"/>
  <c r="M309" i="1"/>
  <c r="J309" i="1"/>
  <c r="I309" i="1"/>
  <c r="H309" i="1"/>
  <c r="F309" i="1"/>
  <c r="E309" i="1"/>
  <c r="D309" i="1"/>
  <c r="B309" i="1"/>
  <c r="P308" i="1"/>
  <c r="O308" i="1"/>
  <c r="N308" i="1"/>
  <c r="M308" i="1"/>
  <c r="J308" i="1"/>
  <c r="I308" i="1"/>
  <c r="H308" i="1"/>
  <c r="F308" i="1"/>
  <c r="E308" i="1"/>
  <c r="D308" i="1"/>
  <c r="B308" i="1"/>
  <c r="P307" i="1"/>
  <c r="O307" i="1"/>
  <c r="N307" i="1"/>
  <c r="M307" i="1"/>
  <c r="J307" i="1"/>
  <c r="I307" i="1"/>
  <c r="H307" i="1"/>
  <c r="F307" i="1"/>
  <c r="E307" i="1"/>
  <c r="D307" i="1"/>
  <c r="B307" i="1"/>
  <c r="P306" i="1"/>
  <c r="O306" i="1"/>
  <c r="N306" i="1"/>
  <c r="M306" i="1"/>
  <c r="J306" i="1"/>
  <c r="I306" i="1"/>
  <c r="H306" i="1"/>
  <c r="F306" i="1"/>
  <c r="E306" i="1"/>
  <c r="D306" i="1"/>
  <c r="B306" i="1"/>
  <c r="P305" i="1"/>
  <c r="O305" i="1"/>
  <c r="N305" i="1"/>
  <c r="M305" i="1"/>
  <c r="J305" i="1"/>
  <c r="I305" i="1"/>
  <c r="H305" i="1"/>
  <c r="F305" i="1"/>
  <c r="E305" i="1"/>
  <c r="D305" i="1"/>
  <c r="B305" i="1"/>
  <c r="P304" i="1"/>
  <c r="O304" i="1"/>
  <c r="N304" i="1"/>
  <c r="M304" i="1"/>
  <c r="J304" i="1"/>
  <c r="I304" i="1"/>
  <c r="H304" i="1"/>
  <c r="F304" i="1"/>
  <c r="E304" i="1"/>
  <c r="D304" i="1"/>
  <c r="B304" i="1"/>
  <c r="P303" i="1"/>
  <c r="O303" i="1"/>
  <c r="N303" i="1"/>
  <c r="M303" i="1"/>
  <c r="J303" i="1"/>
  <c r="I303" i="1"/>
  <c r="H303" i="1"/>
  <c r="F303" i="1"/>
  <c r="E303" i="1"/>
  <c r="D303" i="1"/>
  <c r="B303" i="1"/>
  <c r="P302" i="1"/>
  <c r="O302" i="1"/>
  <c r="N302" i="1"/>
  <c r="M302" i="1"/>
  <c r="J302" i="1"/>
  <c r="I302" i="1"/>
  <c r="H302" i="1"/>
  <c r="F302" i="1"/>
  <c r="E302" i="1"/>
  <c r="D302" i="1"/>
  <c r="B302" i="1"/>
  <c r="P301" i="1"/>
  <c r="O301" i="1"/>
  <c r="N301" i="1"/>
  <c r="M301" i="1"/>
  <c r="J301" i="1"/>
  <c r="I301" i="1"/>
  <c r="H301" i="1"/>
  <c r="F301" i="1"/>
  <c r="E301" i="1"/>
  <c r="D301" i="1"/>
  <c r="B301" i="1"/>
  <c r="P300" i="1"/>
  <c r="O300" i="1"/>
  <c r="N300" i="1"/>
  <c r="M300" i="1"/>
  <c r="J300" i="1"/>
  <c r="I300" i="1"/>
  <c r="H300" i="1"/>
  <c r="F300" i="1"/>
  <c r="E300" i="1"/>
  <c r="D300" i="1"/>
  <c r="B300" i="1"/>
  <c r="P299" i="1"/>
  <c r="O299" i="1"/>
  <c r="N299" i="1"/>
  <c r="M299" i="1"/>
  <c r="J299" i="1"/>
  <c r="I299" i="1"/>
  <c r="H299" i="1"/>
  <c r="F299" i="1"/>
  <c r="E299" i="1"/>
  <c r="D299" i="1"/>
  <c r="B299" i="1"/>
  <c r="P298" i="1"/>
  <c r="O298" i="1"/>
  <c r="N298" i="1"/>
  <c r="M298" i="1"/>
  <c r="J298" i="1"/>
  <c r="I298" i="1"/>
  <c r="H298" i="1"/>
  <c r="F298" i="1"/>
  <c r="E298" i="1"/>
  <c r="D298" i="1"/>
  <c r="B298" i="1"/>
  <c r="P297" i="1"/>
  <c r="O297" i="1"/>
  <c r="N297" i="1"/>
  <c r="M297" i="1"/>
  <c r="J297" i="1"/>
  <c r="I297" i="1"/>
  <c r="H297" i="1"/>
  <c r="F297" i="1"/>
  <c r="E297" i="1"/>
  <c r="D297" i="1"/>
  <c r="B297" i="1"/>
  <c r="P296" i="1"/>
  <c r="O296" i="1"/>
  <c r="N296" i="1"/>
  <c r="M296" i="1"/>
  <c r="J296" i="1"/>
  <c r="I296" i="1"/>
  <c r="H296" i="1"/>
  <c r="F296" i="1"/>
  <c r="E296" i="1"/>
  <c r="D296" i="1"/>
  <c r="B296" i="1"/>
  <c r="P295" i="1"/>
  <c r="O295" i="1"/>
  <c r="N295" i="1"/>
  <c r="M295" i="1"/>
  <c r="J295" i="1"/>
  <c r="I295" i="1"/>
  <c r="H295" i="1"/>
  <c r="F295" i="1"/>
  <c r="E295" i="1"/>
  <c r="D295" i="1"/>
  <c r="B295" i="1"/>
  <c r="P294" i="1"/>
  <c r="O294" i="1"/>
  <c r="N294" i="1"/>
  <c r="M294" i="1"/>
  <c r="J294" i="1"/>
  <c r="I294" i="1"/>
  <c r="H294" i="1"/>
  <c r="F294" i="1"/>
  <c r="E294" i="1"/>
  <c r="D294" i="1"/>
  <c r="B294" i="1"/>
  <c r="P293" i="1"/>
  <c r="O293" i="1"/>
  <c r="N293" i="1"/>
  <c r="M293" i="1"/>
  <c r="J293" i="1"/>
  <c r="I293" i="1"/>
  <c r="H293" i="1"/>
  <c r="F293" i="1"/>
  <c r="E293" i="1"/>
  <c r="D293" i="1"/>
  <c r="B293" i="1"/>
  <c r="P292" i="1"/>
  <c r="O292" i="1"/>
  <c r="N292" i="1"/>
  <c r="M292" i="1"/>
  <c r="J292" i="1"/>
  <c r="I292" i="1"/>
  <c r="H292" i="1"/>
  <c r="F292" i="1"/>
  <c r="E292" i="1"/>
  <c r="D292" i="1"/>
  <c r="B292" i="1"/>
  <c r="P291" i="1"/>
  <c r="O291" i="1"/>
  <c r="N291" i="1"/>
  <c r="M291" i="1"/>
  <c r="J291" i="1"/>
  <c r="I291" i="1"/>
  <c r="H291" i="1"/>
  <c r="F291" i="1"/>
  <c r="E291" i="1"/>
  <c r="D291" i="1"/>
  <c r="B291" i="1"/>
  <c r="P290" i="1"/>
  <c r="O290" i="1"/>
  <c r="N290" i="1"/>
  <c r="M290" i="1"/>
  <c r="J290" i="1"/>
  <c r="I290" i="1"/>
  <c r="H290" i="1"/>
  <c r="F290" i="1"/>
  <c r="E290" i="1"/>
  <c r="D290" i="1"/>
  <c r="B290" i="1"/>
  <c r="P289" i="1"/>
  <c r="O289" i="1"/>
  <c r="N289" i="1"/>
  <c r="M289" i="1"/>
  <c r="J289" i="1"/>
  <c r="I289" i="1"/>
  <c r="H289" i="1"/>
  <c r="F289" i="1"/>
  <c r="E289" i="1"/>
  <c r="D289" i="1"/>
  <c r="B289" i="1"/>
  <c r="P288" i="1"/>
  <c r="O288" i="1"/>
  <c r="N288" i="1"/>
  <c r="M288" i="1"/>
  <c r="J288" i="1"/>
  <c r="I288" i="1"/>
  <c r="H288" i="1"/>
  <c r="F288" i="1"/>
  <c r="E288" i="1"/>
  <c r="D288" i="1"/>
  <c r="B288" i="1"/>
  <c r="P287" i="1"/>
  <c r="O287" i="1"/>
  <c r="N287" i="1"/>
  <c r="M287" i="1"/>
  <c r="J287" i="1"/>
  <c r="I287" i="1"/>
  <c r="H287" i="1"/>
  <c r="F287" i="1"/>
  <c r="E287" i="1"/>
  <c r="D287" i="1"/>
  <c r="B287" i="1"/>
  <c r="P286" i="1"/>
  <c r="O286" i="1"/>
  <c r="N286" i="1"/>
  <c r="M286" i="1"/>
  <c r="J286" i="1"/>
  <c r="I286" i="1"/>
  <c r="H286" i="1"/>
  <c r="F286" i="1"/>
  <c r="E286" i="1"/>
  <c r="D286" i="1"/>
  <c r="B286" i="1"/>
  <c r="P285" i="1"/>
  <c r="O285" i="1"/>
  <c r="N285" i="1"/>
  <c r="M285" i="1"/>
  <c r="J285" i="1"/>
  <c r="I285" i="1"/>
  <c r="H285" i="1"/>
  <c r="F285" i="1"/>
  <c r="E285" i="1"/>
  <c r="D285" i="1"/>
  <c r="B285" i="1"/>
  <c r="P284" i="1"/>
  <c r="O284" i="1"/>
  <c r="N284" i="1"/>
  <c r="M284" i="1"/>
  <c r="J284" i="1"/>
  <c r="I284" i="1"/>
  <c r="H284" i="1"/>
  <c r="F284" i="1"/>
  <c r="E284" i="1"/>
  <c r="D284" i="1"/>
  <c r="B284" i="1"/>
  <c r="P283" i="1"/>
  <c r="O283" i="1"/>
  <c r="N283" i="1"/>
  <c r="M283" i="1"/>
  <c r="J283" i="1"/>
  <c r="I283" i="1"/>
  <c r="H283" i="1"/>
  <c r="F283" i="1"/>
  <c r="E283" i="1"/>
  <c r="D283" i="1"/>
  <c r="B283" i="1"/>
  <c r="P282" i="1"/>
  <c r="O282" i="1"/>
  <c r="N282" i="1"/>
  <c r="M282" i="1"/>
  <c r="J282" i="1"/>
  <c r="I282" i="1"/>
  <c r="H282" i="1"/>
  <c r="F282" i="1"/>
  <c r="E282" i="1"/>
  <c r="D282" i="1"/>
  <c r="B282" i="1"/>
  <c r="P281" i="1"/>
  <c r="O281" i="1"/>
  <c r="N281" i="1"/>
  <c r="M281" i="1"/>
  <c r="J281" i="1"/>
  <c r="I281" i="1"/>
  <c r="H281" i="1"/>
  <c r="F281" i="1"/>
  <c r="E281" i="1"/>
  <c r="D281" i="1"/>
  <c r="B281" i="1"/>
  <c r="P280" i="1"/>
  <c r="O280" i="1"/>
  <c r="N280" i="1"/>
  <c r="M280" i="1"/>
  <c r="J280" i="1"/>
  <c r="I280" i="1"/>
  <c r="H280" i="1"/>
  <c r="F280" i="1"/>
  <c r="E280" i="1"/>
  <c r="D280" i="1"/>
  <c r="B280" i="1"/>
  <c r="P279" i="1"/>
  <c r="O279" i="1"/>
  <c r="N279" i="1"/>
  <c r="M279" i="1"/>
  <c r="J279" i="1"/>
  <c r="I279" i="1"/>
  <c r="H279" i="1"/>
  <c r="F279" i="1"/>
  <c r="E279" i="1"/>
  <c r="D279" i="1"/>
  <c r="B279" i="1"/>
  <c r="P278" i="1"/>
  <c r="O278" i="1"/>
  <c r="N278" i="1"/>
  <c r="M278" i="1"/>
  <c r="J278" i="1"/>
  <c r="I278" i="1"/>
  <c r="H278" i="1"/>
  <c r="F278" i="1"/>
  <c r="E278" i="1"/>
  <c r="D278" i="1"/>
  <c r="B278" i="1"/>
  <c r="P277" i="1"/>
  <c r="O277" i="1"/>
  <c r="N277" i="1"/>
  <c r="M277" i="1"/>
  <c r="J277" i="1"/>
  <c r="I277" i="1"/>
  <c r="H277" i="1"/>
  <c r="F277" i="1"/>
  <c r="E277" i="1"/>
  <c r="D277" i="1"/>
  <c r="B277" i="1"/>
  <c r="P276" i="1"/>
  <c r="O276" i="1"/>
  <c r="N276" i="1"/>
  <c r="M276" i="1"/>
  <c r="J276" i="1"/>
  <c r="I276" i="1"/>
  <c r="H276" i="1"/>
  <c r="F276" i="1"/>
  <c r="E276" i="1"/>
  <c r="D276" i="1"/>
  <c r="B276" i="1"/>
  <c r="P275" i="1"/>
  <c r="O275" i="1"/>
  <c r="N275" i="1"/>
  <c r="M275" i="1"/>
  <c r="J275" i="1"/>
  <c r="I275" i="1"/>
  <c r="H275" i="1"/>
  <c r="F275" i="1"/>
  <c r="E275" i="1"/>
  <c r="D275" i="1"/>
  <c r="B275" i="1"/>
  <c r="P274" i="1"/>
  <c r="O274" i="1"/>
  <c r="N274" i="1"/>
  <c r="M274" i="1"/>
  <c r="J274" i="1"/>
  <c r="I274" i="1"/>
  <c r="H274" i="1"/>
  <c r="F274" i="1"/>
  <c r="E274" i="1"/>
  <c r="D274" i="1"/>
  <c r="B274" i="1"/>
  <c r="P273" i="1"/>
  <c r="O273" i="1"/>
  <c r="N273" i="1"/>
  <c r="M273" i="1"/>
  <c r="J273" i="1"/>
  <c r="I273" i="1"/>
  <c r="H273" i="1"/>
  <c r="F273" i="1"/>
  <c r="E273" i="1"/>
  <c r="D273" i="1"/>
  <c r="B273" i="1"/>
  <c r="P272" i="1"/>
  <c r="O272" i="1"/>
  <c r="N272" i="1"/>
  <c r="M272" i="1"/>
  <c r="J272" i="1"/>
  <c r="I272" i="1"/>
  <c r="H272" i="1"/>
  <c r="F272" i="1"/>
  <c r="E272" i="1"/>
  <c r="D272" i="1"/>
  <c r="B272" i="1"/>
  <c r="P271" i="1"/>
  <c r="O271" i="1"/>
  <c r="N271" i="1"/>
  <c r="M271" i="1"/>
  <c r="J271" i="1"/>
  <c r="I271" i="1"/>
  <c r="H271" i="1"/>
  <c r="F271" i="1"/>
  <c r="E271" i="1"/>
  <c r="D271" i="1"/>
  <c r="B271" i="1"/>
  <c r="P270" i="1"/>
  <c r="O270" i="1"/>
  <c r="N270" i="1"/>
  <c r="M270" i="1"/>
  <c r="J270" i="1"/>
  <c r="I270" i="1"/>
  <c r="H270" i="1"/>
  <c r="F270" i="1"/>
  <c r="E270" i="1"/>
  <c r="D270" i="1"/>
  <c r="B270" i="1"/>
  <c r="P269" i="1"/>
  <c r="O269" i="1"/>
  <c r="N269" i="1"/>
  <c r="M269" i="1"/>
  <c r="J269" i="1"/>
  <c r="I269" i="1"/>
  <c r="H269" i="1"/>
  <c r="F269" i="1"/>
  <c r="E269" i="1"/>
  <c r="D269" i="1"/>
  <c r="B269" i="1"/>
  <c r="P268" i="1"/>
  <c r="O268" i="1"/>
  <c r="N268" i="1"/>
  <c r="M268" i="1"/>
  <c r="J268" i="1"/>
  <c r="I268" i="1"/>
  <c r="H268" i="1"/>
  <c r="F268" i="1"/>
  <c r="E268" i="1"/>
  <c r="D268" i="1"/>
  <c r="B268" i="1"/>
  <c r="P267" i="1"/>
  <c r="O267" i="1"/>
  <c r="N267" i="1"/>
  <c r="M267" i="1"/>
  <c r="J267" i="1"/>
  <c r="I267" i="1"/>
  <c r="H267" i="1"/>
  <c r="F267" i="1"/>
  <c r="E267" i="1"/>
  <c r="D267" i="1"/>
  <c r="B267" i="1"/>
  <c r="P266" i="1"/>
  <c r="O266" i="1"/>
  <c r="N266" i="1"/>
  <c r="M266" i="1"/>
  <c r="J266" i="1"/>
  <c r="I266" i="1"/>
  <c r="H266" i="1"/>
  <c r="F266" i="1"/>
  <c r="E266" i="1"/>
  <c r="D266" i="1"/>
  <c r="B266" i="1"/>
  <c r="P265" i="1"/>
  <c r="O265" i="1"/>
  <c r="N265" i="1"/>
  <c r="M265" i="1"/>
  <c r="J265" i="1"/>
  <c r="I265" i="1"/>
  <c r="H265" i="1"/>
  <c r="F265" i="1"/>
  <c r="E265" i="1"/>
  <c r="D265" i="1"/>
  <c r="B265" i="1"/>
  <c r="P264" i="1"/>
  <c r="O264" i="1"/>
  <c r="N264" i="1"/>
  <c r="M264" i="1"/>
  <c r="J264" i="1"/>
  <c r="I264" i="1"/>
  <c r="H264" i="1"/>
  <c r="F264" i="1"/>
  <c r="E264" i="1"/>
  <c r="D264" i="1"/>
  <c r="B264" i="1"/>
  <c r="P263" i="1"/>
  <c r="O263" i="1"/>
  <c r="N263" i="1"/>
  <c r="M263" i="1"/>
  <c r="J263" i="1"/>
  <c r="I263" i="1"/>
  <c r="H263" i="1"/>
  <c r="F263" i="1"/>
  <c r="E263" i="1"/>
  <c r="D263" i="1"/>
  <c r="B263" i="1"/>
  <c r="P262" i="1"/>
  <c r="O262" i="1"/>
  <c r="N262" i="1"/>
  <c r="M262" i="1"/>
  <c r="J262" i="1"/>
  <c r="I262" i="1"/>
  <c r="H262" i="1"/>
  <c r="F262" i="1"/>
  <c r="E262" i="1"/>
  <c r="D262" i="1"/>
  <c r="B262" i="1"/>
  <c r="P261" i="1"/>
  <c r="O261" i="1"/>
  <c r="N261" i="1"/>
  <c r="M261" i="1"/>
  <c r="J261" i="1"/>
  <c r="I261" i="1"/>
  <c r="H261" i="1"/>
  <c r="F261" i="1"/>
  <c r="E261" i="1"/>
  <c r="D261" i="1"/>
  <c r="B261" i="1"/>
  <c r="P260" i="1"/>
  <c r="O260" i="1"/>
  <c r="N260" i="1"/>
  <c r="M260" i="1"/>
  <c r="J260" i="1"/>
  <c r="I260" i="1"/>
  <c r="H260" i="1"/>
  <c r="F260" i="1"/>
  <c r="E260" i="1"/>
  <c r="D260" i="1"/>
  <c r="B260" i="1"/>
  <c r="P259" i="1"/>
  <c r="O259" i="1"/>
  <c r="N259" i="1"/>
  <c r="M259" i="1"/>
  <c r="J259" i="1"/>
  <c r="I259" i="1"/>
  <c r="H259" i="1"/>
  <c r="F259" i="1"/>
  <c r="E259" i="1"/>
  <c r="D259" i="1"/>
  <c r="B259" i="1"/>
  <c r="P258" i="1"/>
  <c r="O258" i="1"/>
  <c r="N258" i="1"/>
  <c r="M258" i="1"/>
  <c r="J258" i="1"/>
  <c r="I258" i="1"/>
  <c r="H258" i="1"/>
  <c r="F258" i="1"/>
  <c r="E258" i="1"/>
  <c r="D258" i="1"/>
  <c r="B258" i="1"/>
  <c r="P257" i="1"/>
  <c r="O257" i="1"/>
  <c r="N257" i="1"/>
  <c r="M257" i="1"/>
  <c r="J257" i="1"/>
  <c r="I257" i="1"/>
  <c r="H257" i="1"/>
  <c r="F257" i="1"/>
  <c r="E257" i="1"/>
  <c r="D257" i="1"/>
  <c r="B257" i="1"/>
  <c r="P256" i="1"/>
  <c r="O256" i="1"/>
  <c r="N256" i="1"/>
  <c r="M256" i="1"/>
  <c r="J256" i="1"/>
  <c r="I256" i="1"/>
  <c r="H256" i="1"/>
  <c r="F256" i="1"/>
  <c r="E256" i="1"/>
  <c r="D256" i="1"/>
  <c r="B256" i="1"/>
  <c r="P255" i="1"/>
  <c r="O255" i="1"/>
  <c r="N255" i="1"/>
  <c r="M255" i="1"/>
  <c r="J255" i="1"/>
  <c r="I255" i="1"/>
  <c r="H255" i="1"/>
  <c r="F255" i="1"/>
  <c r="E255" i="1"/>
  <c r="D255" i="1"/>
  <c r="B255" i="1"/>
  <c r="P254" i="1"/>
  <c r="O254" i="1"/>
  <c r="N254" i="1"/>
  <c r="M254" i="1"/>
  <c r="J254" i="1"/>
  <c r="I254" i="1"/>
  <c r="H254" i="1"/>
  <c r="F254" i="1"/>
  <c r="E254" i="1"/>
  <c r="D254" i="1"/>
  <c r="B254" i="1"/>
  <c r="P253" i="1"/>
  <c r="O253" i="1"/>
  <c r="N253" i="1"/>
  <c r="M253" i="1"/>
  <c r="J253" i="1"/>
  <c r="I253" i="1"/>
  <c r="H253" i="1"/>
  <c r="F253" i="1"/>
  <c r="E253" i="1"/>
  <c r="D253" i="1"/>
  <c r="B253" i="1"/>
  <c r="P252" i="1"/>
  <c r="O252" i="1"/>
  <c r="N252" i="1"/>
  <c r="M252" i="1"/>
  <c r="J252" i="1"/>
  <c r="I252" i="1"/>
  <c r="H252" i="1"/>
  <c r="F252" i="1"/>
  <c r="E252" i="1"/>
  <c r="D252" i="1"/>
  <c r="B252" i="1"/>
  <c r="P251" i="1"/>
  <c r="O251" i="1"/>
  <c r="N251" i="1"/>
  <c r="M251" i="1"/>
  <c r="J251" i="1"/>
  <c r="I251" i="1"/>
  <c r="H251" i="1"/>
  <c r="F251" i="1"/>
  <c r="E251" i="1"/>
  <c r="D251" i="1"/>
  <c r="B251" i="1"/>
  <c r="P250" i="1"/>
  <c r="O250" i="1"/>
  <c r="N250" i="1"/>
  <c r="M250" i="1"/>
  <c r="J250" i="1"/>
  <c r="I250" i="1"/>
  <c r="H250" i="1"/>
  <c r="F250" i="1"/>
  <c r="E250" i="1"/>
  <c r="D250" i="1"/>
  <c r="B250" i="1"/>
  <c r="P249" i="1"/>
  <c r="O249" i="1"/>
  <c r="N249" i="1"/>
  <c r="M249" i="1"/>
  <c r="J249" i="1"/>
  <c r="I249" i="1"/>
  <c r="H249" i="1"/>
  <c r="F249" i="1"/>
  <c r="E249" i="1"/>
  <c r="D249" i="1"/>
  <c r="B249" i="1"/>
  <c r="P248" i="1"/>
  <c r="O248" i="1"/>
  <c r="N248" i="1"/>
  <c r="M248" i="1"/>
  <c r="J248" i="1"/>
  <c r="I248" i="1"/>
  <c r="H248" i="1"/>
  <c r="F248" i="1"/>
  <c r="E248" i="1"/>
  <c r="D248" i="1"/>
  <c r="B248" i="1"/>
  <c r="P247" i="1"/>
  <c r="O247" i="1"/>
  <c r="N247" i="1"/>
  <c r="M247" i="1"/>
  <c r="J247" i="1"/>
  <c r="I247" i="1"/>
  <c r="H247" i="1"/>
  <c r="F247" i="1"/>
  <c r="E247" i="1"/>
  <c r="D247" i="1"/>
  <c r="B247" i="1"/>
  <c r="P246" i="1"/>
  <c r="O246" i="1"/>
  <c r="N246" i="1"/>
  <c r="M246" i="1"/>
  <c r="J246" i="1"/>
  <c r="I246" i="1"/>
  <c r="H246" i="1"/>
  <c r="F246" i="1"/>
  <c r="E246" i="1"/>
  <c r="D246" i="1"/>
  <c r="B246" i="1"/>
  <c r="P245" i="1"/>
  <c r="O245" i="1"/>
  <c r="N245" i="1"/>
  <c r="M245" i="1"/>
  <c r="J245" i="1"/>
  <c r="I245" i="1"/>
  <c r="H245" i="1"/>
  <c r="F245" i="1"/>
  <c r="E245" i="1"/>
  <c r="D245" i="1"/>
  <c r="B245" i="1"/>
  <c r="P244" i="1"/>
  <c r="O244" i="1"/>
  <c r="N244" i="1"/>
  <c r="M244" i="1"/>
  <c r="J244" i="1"/>
  <c r="I244" i="1"/>
  <c r="H244" i="1"/>
  <c r="F244" i="1"/>
  <c r="E244" i="1"/>
  <c r="D244" i="1"/>
  <c r="B244" i="1"/>
  <c r="P243" i="1"/>
  <c r="O243" i="1"/>
  <c r="N243" i="1"/>
  <c r="M243" i="1"/>
  <c r="J243" i="1"/>
  <c r="I243" i="1"/>
  <c r="H243" i="1"/>
  <c r="F243" i="1"/>
  <c r="E243" i="1"/>
  <c r="D243" i="1"/>
  <c r="B243" i="1"/>
  <c r="P242" i="1"/>
  <c r="O242" i="1"/>
  <c r="N242" i="1"/>
  <c r="M242" i="1"/>
  <c r="J242" i="1"/>
  <c r="I242" i="1"/>
  <c r="H242" i="1"/>
  <c r="F242" i="1"/>
  <c r="E242" i="1"/>
  <c r="D242" i="1"/>
  <c r="B242" i="1"/>
  <c r="P241" i="1"/>
  <c r="O241" i="1"/>
  <c r="N241" i="1"/>
  <c r="M241" i="1"/>
  <c r="J241" i="1"/>
  <c r="I241" i="1"/>
  <c r="H241" i="1"/>
  <c r="F241" i="1"/>
  <c r="E241" i="1"/>
  <c r="D241" i="1"/>
  <c r="B241" i="1"/>
  <c r="P240" i="1"/>
  <c r="O240" i="1"/>
  <c r="N240" i="1"/>
  <c r="M240" i="1"/>
  <c r="J240" i="1"/>
  <c r="I240" i="1"/>
  <c r="H240" i="1"/>
  <c r="F240" i="1"/>
  <c r="E240" i="1"/>
  <c r="D240" i="1"/>
  <c r="B240" i="1"/>
  <c r="P239" i="1"/>
  <c r="O239" i="1"/>
  <c r="N239" i="1"/>
  <c r="M239" i="1"/>
  <c r="J239" i="1"/>
  <c r="I239" i="1"/>
  <c r="H239" i="1"/>
  <c r="F239" i="1"/>
  <c r="E239" i="1"/>
  <c r="D239" i="1"/>
  <c r="B239" i="1"/>
  <c r="P238" i="1"/>
  <c r="O238" i="1"/>
  <c r="N238" i="1"/>
  <c r="M238" i="1"/>
  <c r="J238" i="1"/>
  <c r="I238" i="1"/>
  <c r="H238" i="1"/>
  <c r="F238" i="1"/>
  <c r="E238" i="1"/>
  <c r="D238" i="1"/>
  <c r="B238" i="1"/>
  <c r="P237" i="1"/>
  <c r="O237" i="1"/>
  <c r="N237" i="1"/>
  <c r="M237" i="1"/>
  <c r="J237" i="1"/>
  <c r="I237" i="1"/>
  <c r="H237" i="1"/>
  <c r="F237" i="1"/>
  <c r="E237" i="1"/>
  <c r="D237" i="1"/>
  <c r="B237" i="1"/>
  <c r="P236" i="1"/>
  <c r="O236" i="1"/>
  <c r="N236" i="1"/>
  <c r="M236" i="1"/>
  <c r="J236" i="1"/>
  <c r="I236" i="1"/>
  <c r="H236" i="1"/>
  <c r="F236" i="1"/>
  <c r="E236" i="1"/>
  <c r="D236" i="1"/>
  <c r="B236" i="1"/>
  <c r="P235" i="1"/>
  <c r="O235" i="1"/>
  <c r="N235" i="1"/>
  <c r="M235" i="1"/>
  <c r="J235" i="1"/>
  <c r="I235" i="1"/>
  <c r="H235" i="1"/>
  <c r="F235" i="1"/>
  <c r="E235" i="1"/>
  <c r="D235" i="1"/>
  <c r="B235" i="1"/>
  <c r="P234" i="1"/>
  <c r="O234" i="1"/>
  <c r="N234" i="1"/>
  <c r="M234" i="1"/>
  <c r="J234" i="1"/>
  <c r="I234" i="1"/>
  <c r="H234" i="1"/>
  <c r="F234" i="1"/>
  <c r="E234" i="1"/>
  <c r="D234" i="1"/>
  <c r="B234" i="1"/>
  <c r="P233" i="1"/>
  <c r="O233" i="1"/>
  <c r="N233" i="1"/>
  <c r="M233" i="1"/>
  <c r="J233" i="1"/>
  <c r="I233" i="1"/>
  <c r="H233" i="1"/>
  <c r="F233" i="1"/>
  <c r="E233" i="1"/>
  <c r="D233" i="1"/>
  <c r="B233" i="1"/>
  <c r="P232" i="1"/>
  <c r="O232" i="1"/>
  <c r="N232" i="1"/>
  <c r="M232" i="1"/>
  <c r="J232" i="1"/>
  <c r="I232" i="1"/>
  <c r="H232" i="1"/>
  <c r="F232" i="1"/>
  <c r="E232" i="1"/>
  <c r="D232" i="1"/>
  <c r="B232" i="1"/>
  <c r="P231" i="1"/>
  <c r="O231" i="1"/>
  <c r="N231" i="1"/>
  <c r="M231" i="1"/>
  <c r="J231" i="1"/>
  <c r="I231" i="1"/>
  <c r="H231" i="1"/>
  <c r="F231" i="1"/>
  <c r="E231" i="1"/>
  <c r="D231" i="1"/>
  <c r="B231" i="1"/>
  <c r="P230" i="1"/>
  <c r="O230" i="1"/>
  <c r="N230" i="1"/>
  <c r="M230" i="1"/>
  <c r="J230" i="1"/>
  <c r="I230" i="1"/>
  <c r="H230" i="1"/>
  <c r="F230" i="1"/>
  <c r="E230" i="1"/>
  <c r="D230" i="1"/>
  <c r="B230" i="1"/>
  <c r="P229" i="1"/>
  <c r="O229" i="1"/>
  <c r="N229" i="1"/>
  <c r="M229" i="1"/>
  <c r="J229" i="1"/>
  <c r="I229" i="1"/>
  <c r="H229" i="1"/>
  <c r="F229" i="1"/>
  <c r="E229" i="1"/>
  <c r="D229" i="1"/>
  <c r="B229" i="1"/>
  <c r="P228" i="1"/>
  <c r="O228" i="1"/>
  <c r="N228" i="1"/>
  <c r="M228" i="1"/>
  <c r="J228" i="1"/>
  <c r="I228" i="1"/>
  <c r="H228" i="1"/>
  <c r="F228" i="1"/>
  <c r="E228" i="1"/>
  <c r="D228" i="1"/>
  <c r="B228" i="1"/>
  <c r="P227" i="1"/>
  <c r="O227" i="1"/>
  <c r="N227" i="1"/>
  <c r="M227" i="1"/>
  <c r="J227" i="1"/>
  <c r="I227" i="1"/>
  <c r="H227" i="1"/>
  <c r="F227" i="1"/>
  <c r="E227" i="1"/>
  <c r="D227" i="1"/>
  <c r="B227" i="1"/>
  <c r="P226" i="1"/>
  <c r="O226" i="1"/>
  <c r="N226" i="1"/>
  <c r="M226" i="1"/>
  <c r="J226" i="1"/>
  <c r="I226" i="1"/>
  <c r="H226" i="1"/>
  <c r="F226" i="1"/>
  <c r="E226" i="1"/>
  <c r="D226" i="1"/>
  <c r="B226" i="1"/>
  <c r="P225" i="1"/>
  <c r="O225" i="1"/>
  <c r="N225" i="1"/>
  <c r="M225" i="1"/>
  <c r="J225" i="1"/>
  <c r="I225" i="1"/>
  <c r="H225" i="1"/>
  <c r="F225" i="1"/>
  <c r="E225" i="1"/>
  <c r="D225" i="1"/>
  <c r="B225" i="1"/>
  <c r="P224" i="1"/>
  <c r="O224" i="1"/>
  <c r="N224" i="1"/>
  <c r="M224" i="1"/>
  <c r="J224" i="1"/>
  <c r="I224" i="1"/>
  <c r="H224" i="1"/>
  <c r="F224" i="1"/>
  <c r="E224" i="1"/>
  <c r="D224" i="1"/>
  <c r="B224" i="1"/>
  <c r="P223" i="1"/>
  <c r="O223" i="1"/>
  <c r="N223" i="1"/>
  <c r="M223" i="1"/>
  <c r="J223" i="1"/>
  <c r="I223" i="1"/>
  <c r="H223" i="1"/>
  <c r="F223" i="1"/>
  <c r="E223" i="1"/>
  <c r="D223" i="1"/>
  <c r="B223" i="1"/>
  <c r="P222" i="1"/>
  <c r="O222" i="1"/>
  <c r="N222" i="1"/>
  <c r="M222" i="1"/>
  <c r="J222" i="1"/>
  <c r="I222" i="1"/>
  <c r="H222" i="1"/>
  <c r="F222" i="1"/>
  <c r="E222" i="1"/>
  <c r="D222" i="1"/>
  <c r="B222" i="1"/>
  <c r="P221" i="1"/>
  <c r="O221" i="1"/>
  <c r="N221" i="1"/>
  <c r="M221" i="1"/>
  <c r="J221" i="1"/>
  <c r="I221" i="1"/>
  <c r="H221" i="1"/>
  <c r="F221" i="1"/>
  <c r="E221" i="1"/>
  <c r="D221" i="1"/>
  <c r="B221" i="1"/>
  <c r="P220" i="1"/>
  <c r="O220" i="1"/>
  <c r="N220" i="1"/>
  <c r="M220" i="1"/>
  <c r="J220" i="1"/>
  <c r="I220" i="1"/>
  <c r="H220" i="1"/>
  <c r="F220" i="1"/>
  <c r="E220" i="1"/>
  <c r="D220" i="1"/>
  <c r="B220" i="1"/>
  <c r="P219" i="1"/>
  <c r="O219" i="1"/>
  <c r="N219" i="1"/>
  <c r="M219" i="1"/>
  <c r="J219" i="1"/>
  <c r="I219" i="1"/>
  <c r="H219" i="1"/>
  <c r="F219" i="1"/>
  <c r="E219" i="1"/>
  <c r="D219" i="1"/>
  <c r="B219" i="1"/>
  <c r="P218" i="1"/>
  <c r="O218" i="1"/>
  <c r="N218" i="1"/>
  <c r="M218" i="1"/>
  <c r="J218" i="1"/>
  <c r="I218" i="1"/>
  <c r="H218" i="1"/>
  <c r="F218" i="1"/>
  <c r="E218" i="1"/>
  <c r="D218" i="1"/>
  <c r="B218" i="1"/>
  <c r="P217" i="1"/>
  <c r="O217" i="1"/>
  <c r="N217" i="1"/>
  <c r="M217" i="1"/>
  <c r="J217" i="1"/>
  <c r="I217" i="1"/>
  <c r="H217" i="1"/>
  <c r="F217" i="1"/>
  <c r="E217" i="1"/>
  <c r="D217" i="1"/>
  <c r="B217" i="1"/>
  <c r="P216" i="1"/>
  <c r="O216" i="1"/>
  <c r="N216" i="1"/>
  <c r="M216" i="1"/>
  <c r="J216" i="1"/>
  <c r="I216" i="1"/>
  <c r="H216" i="1"/>
  <c r="F216" i="1"/>
  <c r="E216" i="1"/>
  <c r="D216" i="1"/>
  <c r="B216" i="1"/>
  <c r="P215" i="1"/>
  <c r="O215" i="1"/>
  <c r="N215" i="1"/>
  <c r="M215" i="1"/>
  <c r="J215" i="1"/>
  <c r="I215" i="1"/>
  <c r="H215" i="1"/>
  <c r="F215" i="1"/>
  <c r="E215" i="1"/>
  <c r="D215" i="1"/>
  <c r="B215" i="1"/>
  <c r="P214" i="1"/>
  <c r="O214" i="1"/>
  <c r="N214" i="1"/>
  <c r="M214" i="1"/>
  <c r="J214" i="1"/>
  <c r="I214" i="1"/>
  <c r="H214" i="1"/>
  <c r="F214" i="1"/>
  <c r="E214" i="1"/>
  <c r="D214" i="1"/>
  <c r="B214" i="1"/>
  <c r="P213" i="1"/>
  <c r="O213" i="1"/>
  <c r="N213" i="1"/>
  <c r="M213" i="1"/>
  <c r="J213" i="1"/>
  <c r="I213" i="1"/>
  <c r="H213" i="1"/>
  <c r="F213" i="1"/>
  <c r="E213" i="1"/>
  <c r="D213" i="1"/>
  <c r="B213" i="1"/>
  <c r="P212" i="1"/>
  <c r="O212" i="1"/>
  <c r="N212" i="1"/>
  <c r="M212" i="1"/>
  <c r="J212" i="1"/>
  <c r="I212" i="1"/>
  <c r="H212" i="1"/>
  <c r="F212" i="1"/>
  <c r="E212" i="1"/>
  <c r="D212" i="1"/>
  <c r="B212" i="1"/>
  <c r="P211" i="1"/>
  <c r="O211" i="1"/>
  <c r="N211" i="1"/>
  <c r="M211" i="1"/>
  <c r="J211" i="1"/>
  <c r="I211" i="1"/>
  <c r="H211" i="1"/>
  <c r="F211" i="1"/>
  <c r="E211" i="1"/>
  <c r="D211" i="1"/>
  <c r="B211" i="1"/>
  <c r="P210" i="1"/>
  <c r="O210" i="1"/>
  <c r="N210" i="1"/>
  <c r="M210" i="1"/>
  <c r="J210" i="1"/>
  <c r="I210" i="1"/>
  <c r="H210" i="1"/>
  <c r="F210" i="1"/>
  <c r="E210" i="1"/>
  <c r="D210" i="1"/>
  <c r="B210" i="1"/>
  <c r="P209" i="1"/>
  <c r="O209" i="1"/>
  <c r="N209" i="1"/>
  <c r="M209" i="1"/>
  <c r="J209" i="1"/>
  <c r="I209" i="1"/>
  <c r="H209" i="1"/>
  <c r="F209" i="1"/>
  <c r="E209" i="1"/>
  <c r="D209" i="1"/>
  <c r="B209" i="1"/>
  <c r="P208" i="1"/>
  <c r="O208" i="1"/>
  <c r="N208" i="1"/>
  <c r="M208" i="1"/>
  <c r="J208" i="1"/>
  <c r="I208" i="1"/>
  <c r="H208" i="1"/>
  <c r="F208" i="1"/>
  <c r="E208" i="1"/>
  <c r="D208" i="1"/>
  <c r="B208" i="1"/>
  <c r="P207" i="1"/>
  <c r="O207" i="1"/>
  <c r="N207" i="1"/>
  <c r="M207" i="1"/>
  <c r="J207" i="1"/>
  <c r="I207" i="1"/>
  <c r="H207" i="1"/>
  <c r="F207" i="1"/>
  <c r="E207" i="1"/>
  <c r="D207" i="1"/>
  <c r="B207" i="1"/>
  <c r="P206" i="1"/>
  <c r="O206" i="1"/>
  <c r="N206" i="1"/>
  <c r="M206" i="1"/>
  <c r="J206" i="1"/>
  <c r="I206" i="1"/>
  <c r="H206" i="1"/>
  <c r="F206" i="1"/>
  <c r="E206" i="1"/>
  <c r="D206" i="1"/>
  <c r="B206" i="1"/>
  <c r="P205" i="1"/>
  <c r="O205" i="1"/>
  <c r="N205" i="1"/>
  <c r="M205" i="1"/>
  <c r="J205" i="1"/>
  <c r="I205" i="1"/>
  <c r="H205" i="1"/>
  <c r="F205" i="1"/>
  <c r="E205" i="1"/>
  <c r="D205" i="1"/>
  <c r="B205" i="1"/>
  <c r="P204" i="1"/>
  <c r="O204" i="1"/>
  <c r="N204" i="1"/>
  <c r="M204" i="1"/>
  <c r="J204" i="1"/>
  <c r="I204" i="1"/>
  <c r="H204" i="1"/>
  <c r="F204" i="1"/>
  <c r="E204" i="1"/>
  <c r="D204" i="1"/>
  <c r="B204" i="1"/>
  <c r="P203" i="1"/>
  <c r="O203" i="1"/>
  <c r="N203" i="1"/>
  <c r="M203" i="1"/>
  <c r="J203" i="1"/>
  <c r="I203" i="1"/>
  <c r="H203" i="1"/>
  <c r="F203" i="1"/>
  <c r="E203" i="1"/>
  <c r="D203" i="1"/>
  <c r="B203" i="1"/>
  <c r="P202" i="1"/>
  <c r="O202" i="1"/>
  <c r="N202" i="1"/>
  <c r="M202" i="1"/>
  <c r="J202" i="1"/>
  <c r="I202" i="1"/>
  <c r="H202" i="1"/>
  <c r="F202" i="1"/>
  <c r="E202" i="1"/>
  <c r="D202" i="1"/>
  <c r="B202" i="1"/>
  <c r="P201" i="1"/>
  <c r="O201" i="1"/>
  <c r="N201" i="1"/>
  <c r="M201" i="1"/>
  <c r="J201" i="1"/>
  <c r="I201" i="1"/>
  <c r="H201" i="1"/>
  <c r="F201" i="1"/>
  <c r="E201" i="1"/>
  <c r="D201" i="1"/>
  <c r="B201" i="1"/>
  <c r="P200" i="1"/>
  <c r="O200" i="1"/>
  <c r="N200" i="1"/>
  <c r="M200" i="1"/>
  <c r="J200" i="1"/>
  <c r="I200" i="1"/>
  <c r="H200" i="1"/>
  <c r="F200" i="1"/>
  <c r="E200" i="1"/>
  <c r="D200" i="1"/>
  <c r="B200" i="1"/>
  <c r="P199" i="1"/>
  <c r="O199" i="1"/>
  <c r="N199" i="1"/>
  <c r="M199" i="1"/>
  <c r="J199" i="1"/>
  <c r="I199" i="1"/>
  <c r="H199" i="1"/>
  <c r="F199" i="1"/>
  <c r="E199" i="1"/>
  <c r="D199" i="1"/>
  <c r="B199" i="1"/>
  <c r="P198" i="1"/>
  <c r="O198" i="1"/>
  <c r="N198" i="1"/>
  <c r="M198" i="1"/>
  <c r="J198" i="1"/>
  <c r="I198" i="1"/>
  <c r="H198" i="1"/>
  <c r="F198" i="1"/>
  <c r="E198" i="1"/>
  <c r="D198" i="1"/>
  <c r="B198" i="1"/>
  <c r="P197" i="1"/>
  <c r="O197" i="1"/>
  <c r="N197" i="1"/>
  <c r="M197" i="1"/>
  <c r="J197" i="1"/>
  <c r="I197" i="1"/>
  <c r="H197" i="1"/>
  <c r="F197" i="1"/>
  <c r="E197" i="1"/>
  <c r="D197" i="1"/>
  <c r="B197" i="1"/>
  <c r="P196" i="1"/>
  <c r="O196" i="1"/>
  <c r="N196" i="1"/>
  <c r="M196" i="1"/>
  <c r="J196" i="1"/>
  <c r="I196" i="1"/>
  <c r="H196" i="1"/>
  <c r="F196" i="1"/>
  <c r="E196" i="1"/>
  <c r="D196" i="1"/>
  <c r="B196" i="1"/>
  <c r="P195" i="1"/>
  <c r="O195" i="1"/>
  <c r="N195" i="1"/>
  <c r="M195" i="1"/>
  <c r="J195" i="1"/>
  <c r="I195" i="1"/>
  <c r="H195" i="1"/>
  <c r="F195" i="1"/>
  <c r="E195" i="1"/>
  <c r="D195" i="1"/>
  <c r="B195" i="1"/>
  <c r="P194" i="1"/>
  <c r="O194" i="1"/>
  <c r="N194" i="1"/>
  <c r="M194" i="1"/>
  <c r="J194" i="1"/>
  <c r="I194" i="1"/>
  <c r="H194" i="1"/>
  <c r="F194" i="1"/>
  <c r="E194" i="1"/>
  <c r="D194" i="1"/>
  <c r="B194" i="1"/>
  <c r="P193" i="1"/>
  <c r="O193" i="1"/>
  <c r="N193" i="1"/>
  <c r="M193" i="1"/>
  <c r="J193" i="1"/>
  <c r="I193" i="1"/>
  <c r="H193" i="1"/>
  <c r="F193" i="1"/>
  <c r="E193" i="1"/>
  <c r="D193" i="1"/>
  <c r="B193" i="1"/>
  <c r="P192" i="1"/>
  <c r="O192" i="1"/>
  <c r="N192" i="1"/>
  <c r="M192" i="1"/>
  <c r="J192" i="1"/>
  <c r="I192" i="1"/>
  <c r="H192" i="1"/>
  <c r="F192" i="1"/>
  <c r="E192" i="1"/>
  <c r="D192" i="1"/>
  <c r="B192" i="1"/>
  <c r="P191" i="1"/>
  <c r="O191" i="1"/>
  <c r="N191" i="1"/>
  <c r="M191" i="1"/>
  <c r="J191" i="1"/>
  <c r="I191" i="1"/>
  <c r="H191" i="1"/>
  <c r="F191" i="1"/>
  <c r="E191" i="1"/>
  <c r="D191" i="1"/>
  <c r="B191" i="1"/>
  <c r="P190" i="1"/>
  <c r="O190" i="1"/>
  <c r="N190" i="1"/>
  <c r="M190" i="1"/>
  <c r="J190" i="1"/>
  <c r="I190" i="1"/>
  <c r="H190" i="1"/>
  <c r="F190" i="1"/>
  <c r="E190" i="1"/>
  <c r="D190" i="1"/>
  <c r="B190" i="1"/>
  <c r="P189" i="1"/>
  <c r="O189" i="1"/>
  <c r="N189" i="1"/>
  <c r="M189" i="1"/>
  <c r="J189" i="1"/>
  <c r="I189" i="1"/>
  <c r="H189" i="1"/>
  <c r="F189" i="1"/>
  <c r="E189" i="1"/>
  <c r="D189" i="1"/>
  <c r="B189" i="1"/>
  <c r="P188" i="1"/>
  <c r="O188" i="1"/>
  <c r="N188" i="1"/>
  <c r="M188" i="1"/>
  <c r="J188" i="1"/>
  <c r="I188" i="1"/>
  <c r="H188" i="1"/>
  <c r="F188" i="1"/>
  <c r="E188" i="1"/>
  <c r="D188" i="1"/>
  <c r="B188" i="1"/>
  <c r="P187" i="1"/>
  <c r="O187" i="1"/>
  <c r="N187" i="1"/>
  <c r="M187" i="1"/>
  <c r="J187" i="1"/>
  <c r="I187" i="1"/>
  <c r="H187" i="1"/>
  <c r="F187" i="1"/>
  <c r="E187" i="1"/>
  <c r="D187" i="1"/>
  <c r="B187" i="1"/>
  <c r="P186" i="1"/>
  <c r="O186" i="1"/>
  <c r="N186" i="1"/>
  <c r="M186" i="1"/>
  <c r="J186" i="1"/>
  <c r="I186" i="1"/>
  <c r="H186" i="1"/>
  <c r="F186" i="1"/>
  <c r="E186" i="1"/>
  <c r="D186" i="1"/>
  <c r="B186" i="1"/>
  <c r="P185" i="1"/>
  <c r="O185" i="1"/>
  <c r="N185" i="1"/>
  <c r="M185" i="1"/>
  <c r="J185" i="1"/>
  <c r="I185" i="1"/>
  <c r="H185" i="1"/>
  <c r="F185" i="1"/>
  <c r="E185" i="1"/>
  <c r="D185" i="1"/>
  <c r="B185" i="1"/>
  <c r="P184" i="1"/>
  <c r="O184" i="1"/>
  <c r="N184" i="1"/>
  <c r="M184" i="1"/>
  <c r="J184" i="1"/>
  <c r="I184" i="1"/>
  <c r="H184" i="1"/>
  <c r="F184" i="1"/>
  <c r="E184" i="1"/>
  <c r="D184" i="1"/>
  <c r="B184" i="1"/>
  <c r="P183" i="1"/>
  <c r="O183" i="1"/>
  <c r="N183" i="1"/>
  <c r="M183" i="1"/>
  <c r="J183" i="1"/>
  <c r="I183" i="1"/>
  <c r="H183" i="1"/>
  <c r="F183" i="1"/>
  <c r="E183" i="1"/>
  <c r="D183" i="1"/>
  <c r="B183" i="1"/>
  <c r="P182" i="1"/>
  <c r="O182" i="1"/>
  <c r="N182" i="1"/>
  <c r="M182" i="1"/>
  <c r="J182" i="1"/>
  <c r="I182" i="1"/>
  <c r="H182" i="1"/>
  <c r="F182" i="1"/>
  <c r="E182" i="1"/>
  <c r="D182" i="1"/>
  <c r="B182" i="1"/>
  <c r="P181" i="1"/>
  <c r="O181" i="1"/>
  <c r="N181" i="1"/>
  <c r="M181" i="1"/>
  <c r="J181" i="1"/>
  <c r="I181" i="1"/>
  <c r="H181" i="1"/>
  <c r="F181" i="1"/>
  <c r="E181" i="1"/>
  <c r="D181" i="1"/>
  <c r="B181" i="1"/>
  <c r="P180" i="1"/>
  <c r="O180" i="1"/>
  <c r="N180" i="1"/>
  <c r="M180" i="1"/>
  <c r="J180" i="1"/>
  <c r="I180" i="1"/>
  <c r="H180" i="1"/>
  <c r="F180" i="1"/>
  <c r="E180" i="1"/>
  <c r="D180" i="1"/>
  <c r="B180" i="1"/>
  <c r="P179" i="1"/>
  <c r="O179" i="1"/>
  <c r="N179" i="1"/>
  <c r="M179" i="1"/>
  <c r="J179" i="1"/>
  <c r="I179" i="1"/>
  <c r="H179" i="1"/>
  <c r="F179" i="1"/>
  <c r="E179" i="1"/>
  <c r="D179" i="1"/>
  <c r="B179" i="1"/>
  <c r="P178" i="1"/>
  <c r="O178" i="1"/>
  <c r="N178" i="1"/>
  <c r="M178" i="1"/>
  <c r="J178" i="1"/>
  <c r="I178" i="1"/>
  <c r="H178" i="1"/>
  <c r="F178" i="1"/>
  <c r="E178" i="1"/>
  <c r="D178" i="1"/>
  <c r="B178" i="1"/>
  <c r="P177" i="1"/>
  <c r="O177" i="1"/>
  <c r="N177" i="1"/>
  <c r="M177" i="1"/>
  <c r="J177" i="1"/>
  <c r="I177" i="1"/>
  <c r="H177" i="1"/>
  <c r="F177" i="1"/>
  <c r="E177" i="1"/>
  <c r="D177" i="1"/>
  <c r="B177" i="1"/>
  <c r="P176" i="1"/>
  <c r="O176" i="1"/>
  <c r="N176" i="1"/>
  <c r="M176" i="1"/>
  <c r="J176" i="1"/>
  <c r="I176" i="1"/>
  <c r="H176" i="1"/>
  <c r="F176" i="1"/>
  <c r="E176" i="1"/>
  <c r="D176" i="1"/>
  <c r="B176" i="1"/>
  <c r="P175" i="1"/>
  <c r="O175" i="1"/>
  <c r="N175" i="1"/>
  <c r="M175" i="1"/>
  <c r="J175" i="1"/>
  <c r="I175" i="1"/>
  <c r="H175" i="1"/>
  <c r="F175" i="1"/>
  <c r="E175" i="1"/>
  <c r="D175" i="1"/>
  <c r="B175" i="1"/>
  <c r="P174" i="1"/>
  <c r="O174" i="1"/>
  <c r="N174" i="1"/>
  <c r="M174" i="1"/>
  <c r="J174" i="1"/>
  <c r="I174" i="1"/>
  <c r="H174" i="1"/>
  <c r="F174" i="1"/>
  <c r="E174" i="1"/>
  <c r="D174" i="1"/>
  <c r="B174" i="1"/>
  <c r="P173" i="1"/>
  <c r="O173" i="1"/>
  <c r="N173" i="1"/>
  <c r="M173" i="1"/>
  <c r="J173" i="1"/>
  <c r="I173" i="1"/>
  <c r="H173" i="1"/>
  <c r="F173" i="1"/>
  <c r="E173" i="1"/>
  <c r="D173" i="1"/>
  <c r="B173" i="1"/>
  <c r="P172" i="1"/>
  <c r="O172" i="1"/>
  <c r="N172" i="1"/>
  <c r="M172" i="1"/>
  <c r="J172" i="1"/>
  <c r="I172" i="1"/>
  <c r="H172" i="1"/>
  <c r="F172" i="1"/>
  <c r="E172" i="1"/>
  <c r="D172" i="1"/>
  <c r="B172" i="1"/>
  <c r="P171" i="1"/>
  <c r="O171" i="1"/>
  <c r="N171" i="1"/>
  <c r="M171" i="1"/>
  <c r="J171" i="1"/>
  <c r="I171" i="1"/>
  <c r="H171" i="1"/>
  <c r="F171" i="1"/>
  <c r="E171" i="1"/>
  <c r="D171" i="1"/>
  <c r="B171" i="1"/>
  <c r="P170" i="1"/>
  <c r="O170" i="1"/>
  <c r="N170" i="1"/>
  <c r="M170" i="1"/>
  <c r="J170" i="1"/>
  <c r="I170" i="1"/>
  <c r="H170" i="1"/>
  <c r="F170" i="1"/>
  <c r="E170" i="1"/>
  <c r="D170" i="1"/>
  <c r="B170" i="1"/>
  <c r="P169" i="1"/>
  <c r="O169" i="1"/>
  <c r="N169" i="1"/>
  <c r="M169" i="1"/>
  <c r="J169" i="1"/>
  <c r="I169" i="1"/>
  <c r="H169" i="1"/>
  <c r="F169" i="1"/>
  <c r="E169" i="1"/>
  <c r="D169" i="1"/>
  <c r="B169" i="1"/>
  <c r="P168" i="1"/>
  <c r="O168" i="1"/>
  <c r="N168" i="1"/>
  <c r="M168" i="1"/>
  <c r="J168" i="1"/>
  <c r="I168" i="1"/>
  <c r="H168" i="1"/>
  <c r="F168" i="1"/>
  <c r="E168" i="1"/>
  <c r="D168" i="1"/>
  <c r="B168" i="1"/>
  <c r="P167" i="1"/>
  <c r="O167" i="1"/>
  <c r="N167" i="1"/>
  <c r="M167" i="1"/>
  <c r="J167" i="1"/>
  <c r="I167" i="1"/>
  <c r="H167" i="1"/>
  <c r="F167" i="1"/>
  <c r="E167" i="1"/>
  <c r="D167" i="1"/>
  <c r="B167" i="1"/>
  <c r="P166" i="1"/>
  <c r="O166" i="1"/>
  <c r="N166" i="1"/>
  <c r="M166" i="1"/>
  <c r="J166" i="1"/>
  <c r="I166" i="1"/>
  <c r="H166" i="1"/>
  <c r="F166" i="1"/>
  <c r="E166" i="1"/>
  <c r="D166" i="1"/>
  <c r="B166" i="1"/>
  <c r="P165" i="1"/>
  <c r="O165" i="1"/>
  <c r="N165" i="1"/>
  <c r="M165" i="1"/>
  <c r="J165" i="1"/>
  <c r="I165" i="1"/>
  <c r="H165" i="1"/>
  <c r="F165" i="1"/>
  <c r="E165" i="1"/>
  <c r="D165" i="1"/>
  <c r="B165" i="1"/>
  <c r="P164" i="1"/>
  <c r="O164" i="1"/>
  <c r="N164" i="1"/>
  <c r="M164" i="1"/>
  <c r="J164" i="1"/>
  <c r="I164" i="1"/>
  <c r="H164" i="1"/>
  <c r="F164" i="1"/>
  <c r="E164" i="1"/>
  <c r="D164" i="1"/>
  <c r="B164" i="1"/>
  <c r="P163" i="1"/>
  <c r="O163" i="1"/>
  <c r="N163" i="1"/>
  <c r="M163" i="1"/>
  <c r="J163" i="1"/>
  <c r="I163" i="1"/>
  <c r="H163" i="1"/>
  <c r="F163" i="1"/>
  <c r="E163" i="1"/>
  <c r="D163" i="1"/>
  <c r="B163" i="1"/>
  <c r="P162" i="1"/>
  <c r="O162" i="1"/>
  <c r="N162" i="1"/>
  <c r="M162" i="1"/>
  <c r="J162" i="1"/>
  <c r="I162" i="1"/>
  <c r="H162" i="1"/>
  <c r="F162" i="1"/>
  <c r="E162" i="1"/>
  <c r="D162" i="1"/>
  <c r="B162" i="1"/>
  <c r="P161" i="1"/>
  <c r="O161" i="1"/>
  <c r="N161" i="1"/>
  <c r="M161" i="1"/>
  <c r="J161" i="1"/>
  <c r="I161" i="1"/>
  <c r="H161" i="1"/>
  <c r="F161" i="1"/>
  <c r="E161" i="1"/>
  <c r="D161" i="1"/>
  <c r="B161" i="1"/>
  <c r="P160" i="1"/>
  <c r="O160" i="1"/>
  <c r="N160" i="1"/>
  <c r="M160" i="1"/>
  <c r="J160" i="1"/>
  <c r="I160" i="1"/>
  <c r="H160" i="1"/>
  <c r="F160" i="1"/>
  <c r="E160" i="1"/>
  <c r="D160" i="1"/>
  <c r="B160" i="1"/>
  <c r="P159" i="1"/>
  <c r="O159" i="1"/>
  <c r="N159" i="1"/>
  <c r="M159" i="1"/>
  <c r="J159" i="1"/>
  <c r="I159" i="1"/>
  <c r="H159" i="1"/>
  <c r="F159" i="1"/>
  <c r="E159" i="1"/>
  <c r="D159" i="1"/>
  <c r="B159" i="1"/>
  <c r="P158" i="1"/>
  <c r="O158" i="1"/>
  <c r="N158" i="1"/>
  <c r="M158" i="1"/>
  <c r="J158" i="1"/>
  <c r="I158" i="1"/>
  <c r="H158" i="1"/>
  <c r="F158" i="1"/>
  <c r="E158" i="1"/>
  <c r="D158" i="1"/>
  <c r="B158" i="1"/>
  <c r="P157" i="1"/>
  <c r="O157" i="1"/>
  <c r="N157" i="1"/>
  <c r="M157" i="1"/>
  <c r="J157" i="1"/>
  <c r="I157" i="1"/>
  <c r="H157" i="1"/>
  <c r="F157" i="1"/>
  <c r="E157" i="1"/>
  <c r="D157" i="1"/>
  <c r="B157" i="1"/>
  <c r="P156" i="1"/>
  <c r="O156" i="1"/>
  <c r="N156" i="1"/>
  <c r="M156" i="1"/>
  <c r="J156" i="1"/>
  <c r="I156" i="1"/>
  <c r="H156" i="1"/>
  <c r="F156" i="1"/>
  <c r="E156" i="1"/>
  <c r="D156" i="1"/>
  <c r="B156" i="1"/>
  <c r="P155" i="1"/>
  <c r="O155" i="1"/>
  <c r="N155" i="1"/>
  <c r="M155" i="1"/>
  <c r="J155" i="1"/>
  <c r="I155" i="1"/>
  <c r="H155" i="1"/>
  <c r="F155" i="1"/>
  <c r="E155" i="1"/>
  <c r="D155" i="1"/>
  <c r="B155" i="1"/>
  <c r="P154" i="1"/>
  <c r="O154" i="1"/>
  <c r="N154" i="1"/>
  <c r="M154" i="1"/>
  <c r="J154" i="1"/>
  <c r="I154" i="1"/>
  <c r="H154" i="1"/>
  <c r="F154" i="1"/>
  <c r="E154" i="1"/>
  <c r="D154" i="1"/>
  <c r="B154" i="1"/>
  <c r="P153" i="1"/>
  <c r="O153" i="1"/>
  <c r="N153" i="1"/>
  <c r="M153" i="1"/>
  <c r="J153" i="1"/>
  <c r="I153" i="1"/>
  <c r="H153" i="1"/>
  <c r="F153" i="1"/>
  <c r="E153" i="1"/>
  <c r="D153" i="1"/>
  <c r="B153" i="1"/>
  <c r="P152" i="1"/>
  <c r="O152" i="1"/>
  <c r="N152" i="1"/>
  <c r="M152" i="1"/>
  <c r="J152" i="1"/>
  <c r="I152" i="1"/>
  <c r="H152" i="1"/>
  <c r="F152" i="1"/>
  <c r="E152" i="1"/>
  <c r="D152" i="1"/>
  <c r="B152" i="1"/>
  <c r="P151" i="1"/>
  <c r="O151" i="1"/>
  <c r="N151" i="1"/>
  <c r="M151" i="1"/>
  <c r="J151" i="1"/>
  <c r="I151" i="1"/>
  <c r="H151" i="1"/>
  <c r="F151" i="1"/>
  <c r="E151" i="1"/>
  <c r="D151" i="1"/>
  <c r="B151" i="1"/>
  <c r="P150" i="1"/>
  <c r="O150" i="1"/>
  <c r="N150" i="1"/>
  <c r="M150" i="1"/>
  <c r="J150" i="1"/>
  <c r="I150" i="1"/>
  <c r="H150" i="1"/>
  <c r="F150" i="1"/>
  <c r="E150" i="1"/>
  <c r="D150" i="1"/>
  <c r="B150" i="1"/>
  <c r="P149" i="1"/>
  <c r="O149" i="1"/>
  <c r="N149" i="1"/>
  <c r="M149" i="1"/>
  <c r="J149" i="1"/>
  <c r="I149" i="1"/>
  <c r="H149" i="1"/>
  <c r="F149" i="1"/>
  <c r="E149" i="1"/>
  <c r="D149" i="1"/>
  <c r="B149" i="1"/>
  <c r="P148" i="1"/>
  <c r="O148" i="1"/>
  <c r="N148" i="1"/>
  <c r="M148" i="1"/>
  <c r="J148" i="1"/>
  <c r="I148" i="1"/>
  <c r="H148" i="1"/>
  <c r="F148" i="1"/>
  <c r="E148" i="1"/>
  <c r="D148" i="1"/>
  <c r="B148" i="1"/>
  <c r="P147" i="1"/>
  <c r="O147" i="1"/>
  <c r="N147" i="1"/>
  <c r="M147" i="1"/>
  <c r="J147" i="1"/>
  <c r="I147" i="1"/>
  <c r="H147" i="1"/>
  <c r="F147" i="1"/>
  <c r="E147" i="1"/>
  <c r="D147" i="1"/>
  <c r="B147" i="1"/>
  <c r="P146" i="1"/>
  <c r="O146" i="1"/>
  <c r="N146" i="1"/>
  <c r="M146" i="1"/>
  <c r="J146" i="1"/>
  <c r="I146" i="1"/>
  <c r="H146" i="1"/>
  <c r="F146" i="1"/>
  <c r="E146" i="1"/>
  <c r="D146" i="1"/>
  <c r="B146" i="1"/>
  <c r="P145" i="1"/>
  <c r="O145" i="1"/>
  <c r="N145" i="1"/>
  <c r="M145" i="1"/>
  <c r="J145" i="1"/>
  <c r="I145" i="1"/>
  <c r="H145" i="1"/>
  <c r="F145" i="1"/>
  <c r="E145" i="1"/>
  <c r="D145" i="1"/>
  <c r="B145" i="1"/>
  <c r="P144" i="1"/>
  <c r="O144" i="1"/>
  <c r="N144" i="1"/>
  <c r="M144" i="1"/>
  <c r="J144" i="1"/>
  <c r="I144" i="1"/>
  <c r="H144" i="1"/>
  <c r="F144" i="1"/>
  <c r="E144" i="1"/>
  <c r="D144" i="1"/>
  <c r="B144" i="1"/>
  <c r="P143" i="1"/>
  <c r="O143" i="1"/>
  <c r="N143" i="1"/>
  <c r="M143" i="1"/>
  <c r="J143" i="1"/>
  <c r="I143" i="1"/>
  <c r="H143" i="1"/>
  <c r="F143" i="1"/>
  <c r="E143" i="1"/>
  <c r="D143" i="1"/>
  <c r="B143" i="1"/>
  <c r="P142" i="1"/>
  <c r="O142" i="1"/>
  <c r="N142" i="1"/>
  <c r="M142" i="1"/>
  <c r="J142" i="1"/>
  <c r="I142" i="1"/>
  <c r="H142" i="1"/>
  <c r="F142" i="1"/>
  <c r="E142" i="1"/>
  <c r="D142" i="1"/>
  <c r="B142" i="1"/>
  <c r="P141" i="1"/>
  <c r="O141" i="1"/>
  <c r="N141" i="1"/>
  <c r="M141" i="1"/>
  <c r="J141" i="1"/>
  <c r="I141" i="1"/>
  <c r="H141" i="1"/>
  <c r="F141" i="1"/>
  <c r="E141" i="1"/>
  <c r="D141" i="1"/>
  <c r="B141" i="1"/>
  <c r="P140" i="1"/>
  <c r="O140" i="1"/>
  <c r="N140" i="1"/>
  <c r="M140" i="1"/>
  <c r="J140" i="1"/>
  <c r="I140" i="1"/>
  <c r="H140" i="1"/>
  <c r="F140" i="1"/>
  <c r="E140" i="1"/>
  <c r="D140" i="1"/>
  <c r="B140" i="1"/>
  <c r="P139" i="1"/>
  <c r="O139" i="1"/>
  <c r="N139" i="1"/>
  <c r="M139" i="1"/>
  <c r="J139" i="1"/>
  <c r="I139" i="1"/>
  <c r="H139" i="1"/>
  <c r="F139" i="1"/>
  <c r="E139" i="1"/>
  <c r="D139" i="1"/>
  <c r="B139" i="1"/>
  <c r="P138" i="1"/>
  <c r="O138" i="1"/>
  <c r="N138" i="1"/>
  <c r="M138" i="1"/>
  <c r="J138" i="1"/>
  <c r="I138" i="1"/>
  <c r="H138" i="1"/>
  <c r="F138" i="1"/>
  <c r="E138" i="1"/>
  <c r="D138" i="1"/>
  <c r="B138" i="1"/>
  <c r="P137" i="1"/>
  <c r="O137" i="1"/>
  <c r="N137" i="1"/>
  <c r="M137" i="1"/>
  <c r="J137" i="1"/>
  <c r="I137" i="1"/>
  <c r="H137" i="1"/>
  <c r="F137" i="1"/>
  <c r="E137" i="1"/>
  <c r="D137" i="1"/>
  <c r="B137" i="1"/>
  <c r="P136" i="1"/>
  <c r="O136" i="1"/>
  <c r="N136" i="1"/>
  <c r="M136" i="1"/>
  <c r="J136" i="1"/>
  <c r="I136" i="1"/>
  <c r="H136" i="1"/>
  <c r="F136" i="1"/>
  <c r="E136" i="1"/>
  <c r="D136" i="1"/>
  <c r="B136" i="1"/>
  <c r="P135" i="1"/>
  <c r="O135" i="1"/>
  <c r="N135" i="1"/>
  <c r="M135" i="1"/>
  <c r="J135" i="1"/>
  <c r="I135" i="1"/>
  <c r="H135" i="1"/>
  <c r="F135" i="1"/>
  <c r="E135" i="1"/>
  <c r="D135" i="1"/>
  <c r="B135" i="1"/>
  <c r="P134" i="1"/>
  <c r="O134" i="1"/>
  <c r="N134" i="1"/>
  <c r="M134" i="1"/>
  <c r="J134" i="1"/>
  <c r="I134" i="1"/>
  <c r="H134" i="1"/>
  <c r="F134" i="1"/>
  <c r="E134" i="1"/>
  <c r="D134" i="1"/>
  <c r="B134" i="1"/>
  <c r="P133" i="1"/>
  <c r="O133" i="1"/>
  <c r="N133" i="1"/>
  <c r="M133" i="1"/>
  <c r="J133" i="1"/>
  <c r="I133" i="1"/>
  <c r="H133" i="1"/>
  <c r="F133" i="1"/>
  <c r="E133" i="1"/>
  <c r="D133" i="1"/>
  <c r="B133" i="1"/>
  <c r="P132" i="1"/>
  <c r="O132" i="1"/>
  <c r="N132" i="1"/>
  <c r="M132" i="1"/>
  <c r="J132" i="1"/>
  <c r="I132" i="1"/>
  <c r="H132" i="1"/>
  <c r="F132" i="1"/>
  <c r="E132" i="1"/>
  <c r="D132" i="1"/>
  <c r="B132" i="1"/>
  <c r="P131" i="1"/>
  <c r="O131" i="1"/>
  <c r="N131" i="1"/>
  <c r="M131" i="1"/>
  <c r="J131" i="1"/>
  <c r="I131" i="1"/>
  <c r="H131" i="1"/>
  <c r="F131" i="1"/>
  <c r="E131" i="1"/>
  <c r="D131" i="1"/>
  <c r="B131" i="1"/>
  <c r="P130" i="1"/>
  <c r="O130" i="1"/>
  <c r="N130" i="1"/>
  <c r="M130" i="1"/>
  <c r="J130" i="1"/>
  <c r="I130" i="1"/>
  <c r="H130" i="1"/>
  <c r="F130" i="1"/>
  <c r="E130" i="1"/>
  <c r="D130" i="1"/>
  <c r="B130" i="1"/>
  <c r="P129" i="1"/>
  <c r="O129" i="1"/>
  <c r="N129" i="1"/>
  <c r="M129" i="1"/>
  <c r="J129" i="1"/>
  <c r="I129" i="1"/>
  <c r="H129" i="1"/>
  <c r="F129" i="1"/>
  <c r="E129" i="1"/>
  <c r="D129" i="1"/>
  <c r="B129" i="1"/>
  <c r="P128" i="1"/>
  <c r="O128" i="1"/>
  <c r="N128" i="1"/>
  <c r="M128" i="1"/>
  <c r="J128" i="1"/>
  <c r="I128" i="1"/>
  <c r="H128" i="1"/>
  <c r="F128" i="1"/>
  <c r="E128" i="1"/>
  <c r="D128" i="1"/>
  <c r="B128" i="1"/>
  <c r="P127" i="1"/>
  <c r="O127" i="1"/>
  <c r="N127" i="1"/>
  <c r="M127" i="1"/>
  <c r="J127" i="1"/>
  <c r="I127" i="1"/>
  <c r="H127" i="1"/>
  <c r="F127" i="1"/>
  <c r="E127" i="1"/>
  <c r="D127" i="1"/>
  <c r="B127" i="1"/>
  <c r="P126" i="1"/>
  <c r="O126" i="1"/>
  <c r="N126" i="1"/>
  <c r="M126" i="1"/>
  <c r="J126" i="1"/>
  <c r="I126" i="1"/>
  <c r="H126" i="1"/>
  <c r="F126" i="1"/>
  <c r="E126" i="1"/>
  <c r="D126" i="1"/>
  <c r="B126" i="1"/>
  <c r="P125" i="1"/>
  <c r="O125" i="1"/>
  <c r="N125" i="1"/>
  <c r="M125" i="1"/>
  <c r="J125" i="1"/>
  <c r="I125" i="1"/>
  <c r="H125" i="1"/>
  <c r="F125" i="1"/>
  <c r="E125" i="1"/>
  <c r="D125" i="1"/>
  <c r="B125" i="1"/>
  <c r="P124" i="1"/>
  <c r="O124" i="1"/>
  <c r="N124" i="1"/>
  <c r="M124" i="1"/>
  <c r="J124" i="1"/>
  <c r="I124" i="1"/>
  <c r="H124" i="1"/>
  <c r="F124" i="1"/>
  <c r="E124" i="1"/>
  <c r="D124" i="1"/>
  <c r="B124" i="1"/>
  <c r="P123" i="1"/>
  <c r="O123" i="1"/>
  <c r="N123" i="1"/>
  <c r="M123" i="1"/>
  <c r="J123" i="1"/>
  <c r="I123" i="1"/>
  <c r="H123" i="1"/>
  <c r="F123" i="1"/>
  <c r="E123" i="1"/>
  <c r="D123" i="1"/>
  <c r="B123" i="1"/>
  <c r="P122" i="1"/>
  <c r="O122" i="1"/>
  <c r="N122" i="1"/>
  <c r="M122" i="1"/>
  <c r="J122" i="1"/>
  <c r="I122" i="1"/>
  <c r="H122" i="1"/>
  <c r="F122" i="1"/>
  <c r="E122" i="1"/>
  <c r="D122" i="1"/>
  <c r="B122" i="1"/>
  <c r="P121" i="1"/>
  <c r="O121" i="1"/>
  <c r="N121" i="1"/>
  <c r="M121" i="1"/>
  <c r="J121" i="1"/>
  <c r="I121" i="1"/>
  <c r="H121" i="1"/>
  <c r="F121" i="1"/>
  <c r="E121" i="1"/>
  <c r="D121" i="1"/>
  <c r="B121" i="1"/>
  <c r="P120" i="1"/>
  <c r="O120" i="1"/>
  <c r="N120" i="1"/>
  <c r="M120" i="1"/>
  <c r="J120" i="1"/>
  <c r="I120" i="1"/>
  <c r="H120" i="1"/>
  <c r="F120" i="1"/>
  <c r="E120" i="1"/>
  <c r="D120" i="1"/>
  <c r="B120" i="1"/>
  <c r="P119" i="1"/>
  <c r="O119" i="1"/>
  <c r="N119" i="1"/>
  <c r="M119" i="1"/>
  <c r="J119" i="1"/>
  <c r="I119" i="1"/>
  <c r="H119" i="1"/>
  <c r="F119" i="1"/>
  <c r="E119" i="1"/>
  <c r="D119" i="1"/>
  <c r="B119" i="1"/>
  <c r="P118" i="1"/>
  <c r="O118" i="1"/>
  <c r="N118" i="1"/>
  <c r="M118" i="1"/>
  <c r="J118" i="1"/>
  <c r="I118" i="1"/>
  <c r="H118" i="1"/>
  <c r="F118" i="1"/>
  <c r="E118" i="1"/>
  <c r="D118" i="1"/>
  <c r="B118" i="1"/>
  <c r="P117" i="1"/>
  <c r="O117" i="1"/>
  <c r="N117" i="1"/>
  <c r="M117" i="1"/>
  <c r="J117" i="1"/>
  <c r="I117" i="1"/>
  <c r="H117" i="1"/>
  <c r="F117" i="1"/>
  <c r="E117" i="1"/>
  <c r="D117" i="1"/>
  <c r="B117" i="1"/>
  <c r="P116" i="1"/>
  <c r="O116" i="1"/>
  <c r="N116" i="1"/>
  <c r="M116" i="1"/>
  <c r="J116" i="1"/>
  <c r="I116" i="1"/>
  <c r="H116" i="1"/>
  <c r="F116" i="1"/>
  <c r="E116" i="1"/>
  <c r="D116" i="1"/>
  <c r="B116" i="1"/>
  <c r="P115" i="1"/>
  <c r="O115" i="1"/>
  <c r="N115" i="1"/>
  <c r="M115" i="1"/>
  <c r="J115" i="1"/>
  <c r="I115" i="1"/>
  <c r="H115" i="1"/>
  <c r="F115" i="1"/>
  <c r="E115" i="1"/>
  <c r="D115" i="1"/>
  <c r="B115" i="1"/>
  <c r="P114" i="1"/>
  <c r="O114" i="1"/>
  <c r="N114" i="1"/>
  <c r="M114" i="1"/>
  <c r="J114" i="1"/>
  <c r="I114" i="1"/>
  <c r="H114" i="1"/>
  <c r="F114" i="1"/>
  <c r="E114" i="1"/>
  <c r="D114" i="1"/>
  <c r="B114" i="1"/>
  <c r="P113" i="1"/>
  <c r="O113" i="1"/>
  <c r="N113" i="1"/>
  <c r="M113" i="1"/>
  <c r="J113" i="1"/>
  <c r="I113" i="1"/>
  <c r="H113" i="1"/>
  <c r="F113" i="1"/>
  <c r="E113" i="1"/>
  <c r="D113" i="1"/>
  <c r="B113" i="1"/>
  <c r="P112" i="1"/>
  <c r="O112" i="1"/>
  <c r="N112" i="1"/>
  <c r="M112" i="1"/>
  <c r="J112" i="1"/>
  <c r="I112" i="1"/>
  <c r="H112" i="1"/>
  <c r="F112" i="1"/>
  <c r="E112" i="1"/>
  <c r="D112" i="1"/>
  <c r="B112" i="1"/>
  <c r="P111" i="1"/>
  <c r="O111" i="1"/>
  <c r="N111" i="1"/>
  <c r="M111" i="1"/>
  <c r="J111" i="1"/>
  <c r="I111" i="1"/>
  <c r="H111" i="1"/>
  <c r="F111" i="1"/>
  <c r="E111" i="1"/>
  <c r="D111" i="1"/>
  <c r="B111" i="1"/>
  <c r="P110" i="1"/>
  <c r="O110" i="1"/>
  <c r="N110" i="1"/>
  <c r="M110" i="1"/>
  <c r="J110" i="1"/>
  <c r="I110" i="1"/>
  <c r="H110" i="1"/>
  <c r="F110" i="1"/>
  <c r="E110" i="1"/>
  <c r="D110" i="1"/>
  <c r="B110" i="1"/>
  <c r="P109" i="1"/>
  <c r="O109" i="1"/>
  <c r="N109" i="1"/>
  <c r="M109" i="1"/>
  <c r="J109" i="1"/>
  <c r="I109" i="1"/>
  <c r="H109" i="1"/>
  <c r="F109" i="1"/>
  <c r="E109" i="1"/>
  <c r="D109" i="1"/>
  <c r="B109" i="1"/>
  <c r="P108" i="1"/>
  <c r="O108" i="1"/>
  <c r="N108" i="1"/>
  <c r="M108" i="1"/>
  <c r="J108" i="1"/>
  <c r="I108" i="1"/>
  <c r="H108" i="1"/>
  <c r="F108" i="1"/>
  <c r="E108" i="1"/>
  <c r="D108" i="1"/>
  <c r="B108" i="1"/>
  <c r="P107" i="1"/>
  <c r="O107" i="1"/>
  <c r="N107" i="1"/>
  <c r="M107" i="1"/>
  <c r="J107" i="1"/>
  <c r="I107" i="1"/>
  <c r="H107" i="1"/>
  <c r="F107" i="1"/>
  <c r="E107" i="1"/>
  <c r="D107" i="1"/>
  <c r="B107" i="1"/>
  <c r="P106" i="1"/>
  <c r="O106" i="1"/>
  <c r="N106" i="1"/>
  <c r="M106" i="1"/>
  <c r="J106" i="1"/>
  <c r="I106" i="1"/>
  <c r="H106" i="1"/>
  <c r="F106" i="1"/>
  <c r="E106" i="1"/>
  <c r="D106" i="1"/>
  <c r="B106" i="1"/>
  <c r="P105" i="1"/>
  <c r="O105" i="1"/>
  <c r="N105" i="1"/>
  <c r="M105" i="1"/>
  <c r="J105" i="1"/>
  <c r="I105" i="1"/>
  <c r="H105" i="1"/>
  <c r="F105" i="1"/>
  <c r="E105" i="1"/>
  <c r="D105" i="1"/>
  <c r="B105" i="1"/>
  <c r="P104" i="1"/>
  <c r="O104" i="1"/>
  <c r="N104" i="1"/>
  <c r="M104" i="1"/>
  <c r="J104" i="1"/>
  <c r="I104" i="1"/>
  <c r="H104" i="1"/>
  <c r="F104" i="1"/>
  <c r="E104" i="1"/>
  <c r="D104" i="1"/>
  <c r="B104" i="1"/>
  <c r="P103" i="1"/>
  <c r="O103" i="1"/>
  <c r="N103" i="1"/>
  <c r="M103" i="1"/>
  <c r="J103" i="1"/>
  <c r="I103" i="1"/>
  <c r="H103" i="1"/>
  <c r="F103" i="1"/>
  <c r="E103" i="1"/>
  <c r="D103" i="1"/>
  <c r="B103" i="1"/>
  <c r="P102" i="1"/>
  <c r="O102" i="1"/>
  <c r="N102" i="1"/>
  <c r="M102" i="1"/>
  <c r="J102" i="1"/>
  <c r="I102" i="1"/>
  <c r="H102" i="1"/>
  <c r="F102" i="1"/>
  <c r="E102" i="1"/>
  <c r="D102" i="1"/>
  <c r="B102" i="1"/>
  <c r="P101" i="1"/>
  <c r="O101" i="1"/>
  <c r="N101" i="1"/>
  <c r="M101" i="1"/>
  <c r="J101" i="1"/>
  <c r="I101" i="1"/>
  <c r="H101" i="1"/>
  <c r="F101" i="1"/>
  <c r="E101" i="1"/>
  <c r="D101" i="1"/>
  <c r="B101" i="1"/>
  <c r="P100" i="1"/>
  <c r="O100" i="1"/>
  <c r="N100" i="1"/>
  <c r="M100" i="1"/>
  <c r="J100" i="1"/>
  <c r="I100" i="1"/>
  <c r="H100" i="1"/>
  <c r="F100" i="1"/>
  <c r="E100" i="1"/>
  <c r="D100" i="1"/>
  <c r="B100" i="1"/>
  <c r="P99" i="1"/>
  <c r="O99" i="1"/>
  <c r="N99" i="1"/>
  <c r="M99" i="1"/>
  <c r="J99" i="1"/>
  <c r="I99" i="1"/>
  <c r="H99" i="1"/>
  <c r="F99" i="1"/>
  <c r="E99" i="1"/>
  <c r="D99" i="1"/>
  <c r="B99" i="1"/>
  <c r="P98" i="1"/>
  <c r="O98" i="1"/>
  <c r="N98" i="1"/>
  <c r="M98" i="1"/>
  <c r="J98" i="1"/>
  <c r="I98" i="1"/>
  <c r="H98" i="1"/>
  <c r="F98" i="1"/>
  <c r="E98" i="1"/>
  <c r="D98" i="1"/>
  <c r="B98" i="1"/>
  <c r="P97" i="1"/>
  <c r="O97" i="1"/>
  <c r="N97" i="1"/>
  <c r="M97" i="1"/>
  <c r="J97" i="1"/>
  <c r="I97" i="1"/>
  <c r="H97" i="1"/>
  <c r="F97" i="1"/>
  <c r="E97" i="1"/>
  <c r="D97" i="1"/>
  <c r="B97" i="1"/>
  <c r="P96" i="1"/>
  <c r="O96" i="1"/>
  <c r="N96" i="1"/>
  <c r="M96" i="1"/>
  <c r="J96" i="1"/>
  <c r="I96" i="1"/>
  <c r="H96" i="1"/>
  <c r="F96" i="1"/>
  <c r="E96" i="1"/>
  <c r="D96" i="1"/>
  <c r="B96" i="1"/>
  <c r="P95" i="1"/>
  <c r="O95" i="1"/>
  <c r="N95" i="1"/>
  <c r="M95" i="1"/>
  <c r="J95" i="1"/>
  <c r="I95" i="1"/>
  <c r="H95" i="1"/>
  <c r="F95" i="1"/>
  <c r="E95" i="1"/>
  <c r="D95" i="1"/>
  <c r="B95" i="1"/>
  <c r="P94" i="1"/>
  <c r="O94" i="1"/>
  <c r="N94" i="1"/>
  <c r="M94" i="1"/>
  <c r="J94" i="1"/>
  <c r="I94" i="1"/>
  <c r="H94" i="1"/>
  <c r="F94" i="1"/>
  <c r="E94" i="1"/>
  <c r="D94" i="1"/>
  <c r="B94" i="1"/>
  <c r="P93" i="1"/>
  <c r="O93" i="1"/>
  <c r="N93" i="1"/>
  <c r="M93" i="1"/>
  <c r="J93" i="1"/>
  <c r="I93" i="1"/>
  <c r="H93" i="1"/>
  <c r="F93" i="1"/>
  <c r="E93" i="1"/>
  <c r="D93" i="1"/>
  <c r="B93" i="1"/>
  <c r="P92" i="1"/>
  <c r="O92" i="1"/>
  <c r="N92" i="1"/>
  <c r="M92" i="1"/>
  <c r="J92" i="1"/>
  <c r="I92" i="1"/>
  <c r="H92" i="1"/>
  <c r="F92" i="1"/>
  <c r="E92" i="1"/>
  <c r="D92" i="1"/>
  <c r="B92" i="1"/>
  <c r="P91" i="1"/>
  <c r="O91" i="1"/>
  <c r="N91" i="1"/>
  <c r="M91" i="1"/>
  <c r="J91" i="1"/>
  <c r="I91" i="1"/>
  <c r="H91" i="1"/>
  <c r="F91" i="1"/>
  <c r="E91" i="1"/>
  <c r="D91" i="1"/>
  <c r="B91" i="1"/>
  <c r="P90" i="1"/>
  <c r="O90" i="1"/>
  <c r="N90" i="1"/>
  <c r="M90" i="1"/>
  <c r="J90" i="1"/>
  <c r="I90" i="1"/>
  <c r="H90" i="1"/>
  <c r="F90" i="1"/>
  <c r="E90" i="1"/>
  <c r="D90" i="1"/>
  <c r="B90" i="1"/>
  <c r="P89" i="1"/>
  <c r="O89" i="1"/>
  <c r="N89" i="1"/>
  <c r="M89" i="1"/>
  <c r="J89" i="1"/>
  <c r="I89" i="1"/>
  <c r="H89" i="1"/>
  <c r="F89" i="1"/>
  <c r="E89" i="1"/>
  <c r="D89" i="1"/>
  <c r="B89" i="1"/>
  <c r="P88" i="1"/>
  <c r="O88" i="1"/>
  <c r="N88" i="1"/>
  <c r="M88" i="1"/>
  <c r="J88" i="1"/>
  <c r="I88" i="1"/>
  <c r="H88" i="1"/>
  <c r="F88" i="1"/>
  <c r="E88" i="1"/>
  <c r="D88" i="1"/>
  <c r="B88" i="1"/>
  <c r="P87" i="1"/>
  <c r="O87" i="1"/>
  <c r="N87" i="1"/>
  <c r="M87" i="1"/>
  <c r="J87" i="1"/>
  <c r="I87" i="1"/>
  <c r="H87" i="1"/>
  <c r="F87" i="1"/>
  <c r="E87" i="1"/>
  <c r="D87" i="1"/>
  <c r="B87" i="1"/>
  <c r="P86" i="1"/>
  <c r="O86" i="1"/>
  <c r="N86" i="1"/>
  <c r="M86" i="1"/>
  <c r="J86" i="1"/>
  <c r="I86" i="1"/>
  <c r="H86" i="1"/>
  <c r="F86" i="1"/>
  <c r="E86" i="1"/>
  <c r="D86" i="1"/>
  <c r="B86" i="1"/>
  <c r="P85" i="1"/>
  <c r="O85" i="1"/>
  <c r="N85" i="1"/>
  <c r="M85" i="1"/>
  <c r="J85" i="1"/>
  <c r="I85" i="1"/>
  <c r="H85" i="1"/>
  <c r="F85" i="1"/>
  <c r="E85" i="1"/>
  <c r="D85" i="1"/>
  <c r="B85" i="1"/>
  <c r="P84" i="1"/>
  <c r="O84" i="1"/>
  <c r="N84" i="1"/>
  <c r="M84" i="1"/>
  <c r="J84" i="1"/>
  <c r="I84" i="1"/>
  <c r="H84" i="1"/>
  <c r="F84" i="1"/>
  <c r="E84" i="1"/>
  <c r="D84" i="1"/>
  <c r="B84" i="1"/>
  <c r="P83" i="1"/>
  <c r="O83" i="1"/>
  <c r="N83" i="1"/>
  <c r="M83" i="1"/>
  <c r="J83" i="1"/>
  <c r="I83" i="1"/>
  <c r="H83" i="1"/>
  <c r="F83" i="1"/>
  <c r="E83" i="1"/>
  <c r="D83" i="1"/>
  <c r="B83" i="1"/>
  <c r="P82" i="1"/>
  <c r="O82" i="1"/>
  <c r="N82" i="1"/>
  <c r="M82" i="1"/>
  <c r="J82" i="1"/>
  <c r="I82" i="1"/>
  <c r="H82" i="1"/>
  <c r="F82" i="1"/>
  <c r="E82" i="1"/>
  <c r="D82" i="1"/>
  <c r="B82" i="1"/>
  <c r="P81" i="1"/>
  <c r="O81" i="1"/>
  <c r="N81" i="1"/>
  <c r="M81" i="1"/>
  <c r="J81" i="1"/>
  <c r="I81" i="1"/>
  <c r="H81" i="1"/>
  <c r="F81" i="1"/>
  <c r="E81" i="1"/>
  <c r="D81" i="1"/>
  <c r="B81" i="1"/>
  <c r="P80" i="1"/>
  <c r="O80" i="1"/>
  <c r="N80" i="1"/>
  <c r="M80" i="1"/>
  <c r="J80" i="1"/>
  <c r="I80" i="1"/>
  <c r="H80" i="1"/>
  <c r="F80" i="1"/>
  <c r="E80" i="1"/>
  <c r="D80" i="1"/>
  <c r="B80" i="1"/>
  <c r="P79" i="1"/>
  <c r="O79" i="1"/>
  <c r="N79" i="1"/>
  <c r="M79" i="1"/>
  <c r="J79" i="1"/>
  <c r="I79" i="1"/>
  <c r="H79" i="1"/>
  <c r="F79" i="1"/>
  <c r="E79" i="1"/>
  <c r="D79" i="1"/>
  <c r="B79" i="1"/>
  <c r="P78" i="1"/>
  <c r="O78" i="1"/>
  <c r="N78" i="1"/>
  <c r="M78" i="1"/>
  <c r="J78" i="1"/>
  <c r="I78" i="1"/>
  <c r="H78" i="1"/>
  <c r="F78" i="1"/>
  <c r="E78" i="1"/>
  <c r="D78" i="1"/>
  <c r="B78" i="1"/>
  <c r="P77" i="1"/>
  <c r="O77" i="1"/>
  <c r="N77" i="1"/>
  <c r="M77" i="1"/>
  <c r="J77" i="1"/>
  <c r="I77" i="1"/>
  <c r="H77" i="1"/>
  <c r="F77" i="1"/>
  <c r="E77" i="1"/>
  <c r="D77" i="1"/>
  <c r="B77" i="1"/>
  <c r="P76" i="1"/>
  <c r="O76" i="1"/>
  <c r="N76" i="1"/>
  <c r="M76" i="1"/>
  <c r="J76" i="1"/>
  <c r="I76" i="1"/>
  <c r="H76" i="1"/>
  <c r="F76" i="1"/>
  <c r="E76" i="1"/>
  <c r="D76" i="1"/>
  <c r="B76" i="1"/>
  <c r="P75" i="1"/>
  <c r="O75" i="1"/>
  <c r="N75" i="1"/>
  <c r="M75" i="1"/>
  <c r="J75" i="1"/>
  <c r="I75" i="1"/>
  <c r="H75" i="1"/>
  <c r="F75" i="1"/>
  <c r="E75" i="1"/>
  <c r="D75" i="1"/>
  <c r="B75" i="1"/>
  <c r="P74" i="1"/>
  <c r="O74" i="1"/>
  <c r="N74" i="1"/>
  <c r="M74" i="1"/>
  <c r="J74" i="1"/>
  <c r="I74" i="1"/>
  <c r="H74" i="1"/>
  <c r="F74" i="1"/>
  <c r="E74" i="1"/>
  <c r="D74" i="1"/>
  <c r="B74" i="1"/>
  <c r="P73" i="1"/>
  <c r="O73" i="1"/>
  <c r="N73" i="1"/>
  <c r="M73" i="1"/>
  <c r="J73" i="1"/>
  <c r="I73" i="1"/>
  <c r="H73" i="1"/>
  <c r="F73" i="1"/>
  <c r="E73" i="1"/>
  <c r="D73" i="1"/>
  <c r="B73" i="1"/>
  <c r="P72" i="1"/>
  <c r="O72" i="1"/>
  <c r="N72" i="1"/>
  <c r="M72" i="1"/>
  <c r="J72" i="1"/>
  <c r="I72" i="1"/>
  <c r="H72" i="1"/>
  <c r="F72" i="1"/>
  <c r="E72" i="1"/>
  <c r="D72" i="1"/>
  <c r="B72" i="1"/>
  <c r="P71" i="1"/>
  <c r="O71" i="1"/>
  <c r="N71" i="1"/>
  <c r="M71" i="1"/>
  <c r="J71" i="1"/>
  <c r="I71" i="1"/>
  <c r="H71" i="1"/>
  <c r="F71" i="1"/>
  <c r="E71" i="1"/>
  <c r="D71" i="1"/>
  <c r="B71" i="1"/>
  <c r="P70" i="1"/>
  <c r="O70" i="1"/>
  <c r="N70" i="1"/>
  <c r="M70" i="1"/>
  <c r="J70" i="1"/>
  <c r="I70" i="1"/>
  <c r="H70" i="1"/>
  <c r="F70" i="1"/>
  <c r="E70" i="1"/>
  <c r="D70" i="1"/>
  <c r="B70" i="1"/>
  <c r="P69" i="1"/>
  <c r="O69" i="1"/>
  <c r="N69" i="1"/>
  <c r="M69" i="1"/>
  <c r="J69" i="1"/>
  <c r="I69" i="1"/>
  <c r="H69" i="1"/>
  <c r="F69" i="1"/>
  <c r="E69" i="1"/>
  <c r="D69" i="1"/>
  <c r="B69" i="1"/>
  <c r="P68" i="1"/>
  <c r="O68" i="1"/>
  <c r="N68" i="1"/>
  <c r="M68" i="1"/>
  <c r="J68" i="1"/>
  <c r="I68" i="1"/>
  <c r="H68" i="1"/>
  <c r="F68" i="1"/>
  <c r="E68" i="1"/>
  <c r="D68" i="1"/>
  <c r="B68" i="1"/>
  <c r="P67" i="1"/>
  <c r="O67" i="1"/>
  <c r="N67" i="1"/>
  <c r="M67" i="1"/>
  <c r="J67" i="1"/>
  <c r="I67" i="1"/>
  <c r="H67" i="1"/>
  <c r="F67" i="1"/>
  <c r="E67" i="1"/>
  <c r="D67" i="1"/>
  <c r="B67" i="1"/>
  <c r="P66" i="1"/>
  <c r="O66" i="1"/>
  <c r="N66" i="1"/>
  <c r="M66" i="1"/>
  <c r="J66" i="1"/>
  <c r="I66" i="1"/>
  <c r="H66" i="1"/>
  <c r="F66" i="1"/>
  <c r="E66" i="1"/>
  <c r="D66" i="1"/>
  <c r="B66" i="1"/>
  <c r="P65" i="1"/>
  <c r="O65" i="1"/>
  <c r="N65" i="1"/>
  <c r="M65" i="1"/>
  <c r="J65" i="1"/>
  <c r="I65" i="1"/>
  <c r="H65" i="1"/>
  <c r="F65" i="1"/>
  <c r="E65" i="1"/>
  <c r="D65" i="1"/>
  <c r="B65" i="1"/>
  <c r="P64" i="1"/>
  <c r="O64" i="1"/>
  <c r="N64" i="1"/>
  <c r="M64" i="1"/>
  <c r="J64" i="1"/>
  <c r="I64" i="1"/>
  <c r="H64" i="1"/>
  <c r="F64" i="1"/>
  <c r="E64" i="1"/>
  <c r="D64" i="1"/>
  <c r="B64" i="1"/>
  <c r="P63" i="1"/>
  <c r="O63" i="1"/>
  <c r="N63" i="1"/>
  <c r="M63" i="1"/>
  <c r="J63" i="1"/>
  <c r="I63" i="1"/>
  <c r="H63" i="1"/>
  <c r="F63" i="1"/>
  <c r="E63" i="1"/>
  <c r="D63" i="1"/>
  <c r="B63" i="1"/>
  <c r="P62" i="1"/>
  <c r="O62" i="1"/>
  <c r="N62" i="1"/>
  <c r="M62" i="1"/>
  <c r="J62" i="1"/>
  <c r="I62" i="1"/>
  <c r="H62" i="1"/>
  <c r="F62" i="1"/>
  <c r="E62" i="1"/>
  <c r="D62" i="1"/>
  <c r="B62" i="1"/>
  <c r="P61" i="1"/>
  <c r="O61" i="1"/>
  <c r="N61" i="1"/>
  <c r="M61" i="1"/>
  <c r="J61" i="1"/>
  <c r="I61" i="1"/>
  <c r="H61" i="1"/>
  <c r="F61" i="1"/>
  <c r="E61" i="1"/>
  <c r="D61" i="1"/>
  <c r="B61" i="1"/>
  <c r="P60" i="1"/>
  <c r="O60" i="1"/>
  <c r="N60" i="1"/>
  <c r="M60" i="1"/>
  <c r="J60" i="1"/>
  <c r="I60" i="1"/>
  <c r="H60" i="1"/>
  <c r="F60" i="1"/>
  <c r="E60" i="1"/>
  <c r="D60" i="1"/>
  <c r="B60" i="1"/>
  <c r="P59" i="1"/>
  <c r="O59" i="1"/>
  <c r="N59" i="1"/>
  <c r="M59" i="1"/>
  <c r="J59" i="1"/>
  <c r="I59" i="1"/>
  <c r="H59" i="1"/>
  <c r="F59" i="1"/>
  <c r="E59" i="1"/>
  <c r="D59" i="1"/>
  <c r="B59" i="1"/>
  <c r="P58" i="1"/>
  <c r="O58" i="1"/>
  <c r="N58" i="1"/>
  <c r="M58" i="1"/>
  <c r="J58" i="1"/>
  <c r="I58" i="1"/>
  <c r="H58" i="1"/>
  <c r="F58" i="1"/>
  <c r="E58" i="1"/>
  <c r="D58" i="1"/>
  <c r="B58" i="1"/>
  <c r="P57" i="1"/>
  <c r="O57" i="1"/>
  <c r="N57" i="1"/>
  <c r="M57" i="1"/>
  <c r="J57" i="1"/>
  <c r="I57" i="1"/>
  <c r="H57" i="1"/>
  <c r="F57" i="1"/>
  <c r="E57" i="1"/>
  <c r="D57" i="1"/>
  <c r="B57" i="1"/>
  <c r="P56" i="1"/>
  <c r="O56" i="1"/>
  <c r="N56" i="1"/>
  <c r="M56" i="1"/>
  <c r="J56" i="1"/>
  <c r="I56" i="1"/>
  <c r="H56" i="1"/>
  <c r="F56" i="1"/>
  <c r="E56" i="1"/>
  <c r="D56" i="1"/>
  <c r="B56" i="1"/>
  <c r="P55" i="1"/>
  <c r="O55" i="1"/>
  <c r="N55" i="1"/>
  <c r="M55" i="1"/>
  <c r="J55" i="1"/>
  <c r="I55" i="1"/>
  <c r="H55" i="1"/>
  <c r="F55" i="1"/>
  <c r="E55" i="1"/>
  <c r="D55" i="1"/>
  <c r="B55" i="1"/>
  <c r="P54" i="1"/>
  <c r="O54" i="1"/>
  <c r="N54" i="1"/>
  <c r="M54" i="1"/>
  <c r="J54" i="1"/>
  <c r="I54" i="1"/>
  <c r="H54" i="1"/>
  <c r="F54" i="1"/>
  <c r="E54" i="1"/>
  <c r="D54" i="1"/>
  <c r="B54" i="1"/>
  <c r="P53" i="1"/>
  <c r="O53" i="1"/>
  <c r="N53" i="1"/>
  <c r="M53" i="1"/>
  <c r="J53" i="1"/>
  <c r="I53" i="1"/>
  <c r="H53" i="1"/>
  <c r="F53" i="1"/>
  <c r="E53" i="1"/>
  <c r="D53" i="1"/>
  <c r="B53" i="1"/>
  <c r="P52" i="1"/>
  <c r="O52" i="1"/>
  <c r="N52" i="1"/>
  <c r="M52" i="1"/>
  <c r="J52" i="1"/>
  <c r="I52" i="1"/>
  <c r="H52" i="1"/>
  <c r="F52" i="1"/>
  <c r="E52" i="1"/>
  <c r="D52" i="1"/>
  <c r="B52" i="1"/>
  <c r="P51" i="1"/>
  <c r="O51" i="1"/>
  <c r="N51" i="1"/>
  <c r="M51" i="1"/>
  <c r="J51" i="1"/>
  <c r="I51" i="1"/>
  <c r="H51" i="1"/>
  <c r="F51" i="1"/>
  <c r="E51" i="1"/>
  <c r="D51" i="1"/>
  <c r="B51" i="1"/>
  <c r="P50" i="1"/>
  <c r="O50" i="1"/>
  <c r="N50" i="1"/>
  <c r="M50" i="1"/>
  <c r="J50" i="1"/>
  <c r="I50" i="1"/>
  <c r="H50" i="1"/>
  <c r="F50" i="1"/>
  <c r="E50" i="1"/>
  <c r="D50" i="1"/>
  <c r="B50" i="1"/>
  <c r="P49" i="1"/>
  <c r="O49" i="1"/>
  <c r="N49" i="1"/>
  <c r="M49" i="1"/>
  <c r="J49" i="1"/>
  <c r="I49" i="1"/>
  <c r="H49" i="1"/>
  <c r="F49" i="1"/>
  <c r="E49" i="1"/>
  <c r="D49" i="1"/>
  <c r="B49" i="1"/>
  <c r="P48" i="1"/>
  <c r="O48" i="1"/>
  <c r="N48" i="1"/>
  <c r="M48" i="1"/>
  <c r="J48" i="1"/>
  <c r="I48" i="1"/>
  <c r="H48" i="1"/>
  <c r="F48" i="1"/>
  <c r="E48" i="1"/>
  <c r="D48" i="1"/>
  <c r="B48" i="1"/>
  <c r="P47" i="1"/>
  <c r="O47" i="1"/>
  <c r="N47" i="1"/>
  <c r="M47" i="1"/>
  <c r="J47" i="1"/>
  <c r="I47" i="1"/>
  <c r="H47" i="1"/>
  <c r="F47" i="1"/>
  <c r="E47" i="1"/>
  <c r="D47" i="1"/>
  <c r="B47" i="1"/>
  <c r="P46" i="1"/>
  <c r="O46" i="1"/>
  <c r="N46" i="1"/>
  <c r="M46" i="1"/>
  <c r="J46" i="1"/>
  <c r="I46" i="1"/>
  <c r="H46" i="1"/>
  <c r="F46" i="1"/>
  <c r="E46" i="1"/>
  <c r="D46" i="1"/>
  <c r="B46" i="1"/>
  <c r="P45" i="1"/>
  <c r="O45" i="1"/>
  <c r="N45" i="1"/>
  <c r="M45" i="1"/>
  <c r="J45" i="1"/>
  <c r="I45" i="1"/>
  <c r="H45" i="1"/>
  <c r="F45" i="1"/>
  <c r="E45" i="1"/>
  <c r="D45" i="1"/>
  <c r="B45" i="1"/>
  <c r="P44" i="1"/>
  <c r="O44" i="1"/>
  <c r="N44" i="1"/>
  <c r="M44" i="1"/>
  <c r="J44" i="1"/>
  <c r="I44" i="1"/>
  <c r="H44" i="1"/>
  <c r="F44" i="1"/>
  <c r="E44" i="1"/>
  <c r="D44" i="1"/>
  <c r="B44" i="1"/>
  <c r="P43" i="1"/>
  <c r="O43" i="1"/>
  <c r="N43" i="1"/>
  <c r="M43" i="1"/>
  <c r="J43" i="1"/>
  <c r="I43" i="1"/>
  <c r="H43" i="1"/>
  <c r="F43" i="1"/>
  <c r="E43" i="1"/>
  <c r="D43" i="1"/>
  <c r="B43" i="1"/>
  <c r="P42" i="1"/>
  <c r="O42" i="1"/>
  <c r="N42" i="1"/>
  <c r="M42" i="1"/>
  <c r="J42" i="1"/>
  <c r="I42" i="1"/>
  <c r="H42" i="1"/>
  <c r="F42" i="1"/>
  <c r="E42" i="1"/>
  <c r="D42" i="1"/>
  <c r="B42" i="1"/>
  <c r="P41" i="1"/>
  <c r="O41" i="1"/>
  <c r="N41" i="1"/>
  <c r="M41" i="1"/>
  <c r="J41" i="1"/>
  <c r="I41" i="1"/>
  <c r="H41" i="1"/>
  <c r="F41" i="1"/>
  <c r="E41" i="1"/>
  <c r="D41" i="1"/>
  <c r="B41" i="1"/>
  <c r="P40" i="1"/>
  <c r="O40" i="1"/>
  <c r="N40" i="1"/>
  <c r="M40" i="1"/>
  <c r="J40" i="1"/>
  <c r="I40" i="1"/>
  <c r="H40" i="1"/>
  <c r="F40" i="1"/>
  <c r="E40" i="1"/>
  <c r="D40" i="1"/>
  <c r="B40" i="1"/>
  <c r="P39" i="1"/>
  <c r="O39" i="1"/>
  <c r="N39" i="1"/>
  <c r="M39" i="1"/>
  <c r="J39" i="1"/>
  <c r="I39" i="1"/>
  <c r="H39" i="1"/>
  <c r="F39" i="1"/>
  <c r="E39" i="1"/>
  <c r="D39" i="1"/>
  <c r="B39" i="1"/>
  <c r="P38" i="1"/>
  <c r="O38" i="1"/>
  <c r="N38" i="1"/>
  <c r="M38" i="1"/>
  <c r="J38" i="1"/>
  <c r="I38" i="1"/>
  <c r="H38" i="1"/>
  <c r="F38" i="1"/>
  <c r="E38" i="1"/>
  <c r="D38" i="1"/>
  <c r="B38" i="1"/>
  <c r="P37" i="1"/>
  <c r="O37" i="1"/>
  <c r="N37" i="1"/>
  <c r="M37" i="1"/>
  <c r="J37" i="1"/>
  <c r="I37" i="1"/>
  <c r="H37" i="1"/>
  <c r="F37" i="1"/>
  <c r="E37" i="1"/>
  <c r="D37" i="1"/>
  <c r="B37" i="1"/>
  <c r="P36" i="1"/>
  <c r="O36" i="1"/>
  <c r="N36" i="1"/>
  <c r="M36" i="1"/>
  <c r="J36" i="1"/>
  <c r="I36" i="1"/>
  <c r="H36" i="1"/>
  <c r="F36" i="1"/>
  <c r="E36" i="1"/>
  <c r="D36" i="1"/>
  <c r="B36" i="1"/>
  <c r="P35" i="1"/>
  <c r="O35" i="1"/>
  <c r="N35" i="1"/>
  <c r="M35" i="1"/>
  <c r="J35" i="1"/>
  <c r="I35" i="1"/>
  <c r="H35" i="1"/>
  <c r="F35" i="1"/>
  <c r="E35" i="1"/>
  <c r="D35" i="1"/>
  <c r="B35" i="1"/>
  <c r="P34" i="1"/>
  <c r="O34" i="1"/>
  <c r="N34" i="1"/>
  <c r="M34" i="1"/>
  <c r="J34" i="1"/>
  <c r="I34" i="1"/>
  <c r="H34" i="1"/>
  <c r="F34" i="1"/>
  <c r="E34" i="1"/>
  <c r="D34" i="1"/>
  <c r="B34" i="1"/>
  <c r="P33" i="1"/>
  <c r="O33" i="1"/>
  <c r="N33" i="1"/>
  <c r="M33" i="1"/>
  <c r="J33" i="1"/>
  <c r="I33" i="1"/>
  <c r="H33" i="1"/>
  <c r="F33" i="1"/>
  <c r="E33" i="1"/>
  <c r="D33" i="1"/>
  <c r="B33" i="1"/>
  <c r="P32" i="1"/>
  <c r="O32" i="1"/>
  <c r="N32" i="1"/>
  <c r="M32" i="1"/>
  <c r="J32" i="1"/>
  <c r="I32" i="1"/>
  <c r="H32" i="1"/>
  <c r="F32" i="1"/>
  <c r="E32" i="1"/>
  <c r="D32" i="1"/>
  <c r="B32" i="1"/>
  <c r="P31" i="1"/>
  <c r="O31" i="1"/>
  <c r="N31" i="1"/>
  <c r="M31" i="1"/>
  <c r="J31" i="1"/>
  <c r="I31" i="1"/>
  <c r="H31" i="1"/>
  <c r="F31" i="1"/>
  <c r="E31" i="1"/>
  <c r="D31" i="1"/>
  <c r="B31" i="1"/>
  <c r="P30" i="1"/>
  <c r="O30" i="1"/>
  <c r="N30" i="1"/>
  <c r="M30" i="1"/>
  <c r="J30" i="1"/>
  <c r="I30" i="1"/>
  <c r="H30" i="1"/>
  <c r="F30" i="1"/>
  <c r="E30" i="1"/>
  <c r="D30" i="1"/>
  <c r="B30" i="1"/>
  <c r="P29" i="1"/>
  <c r="O29" i="1"/>
  <c r="N29" i="1"/>
  <c r="M29" i="1"/>
  <c r="J29" i="1"/>
  <c r="I29" i="1"/>
  <c r="H29" i="1"/>
  <c r="F29" i="1"/>
  <c r="E29" i="1"/>
  <c r="D29" i="1"/>
  <c r="B29" i="1"/>
  <c r="P28" i="1"/>
  <c r="O28" i="1"/>
  <c r="N28" i="1"/>
  <c r="M28" i="1"/>
  <c r="J28" i="1"/>
  <c r="I28" i="1"/>
  <c r="H28" i="1"/>
  <c r="F28" i="1"/>
  <c r="E28" i="1"/>
  <c r="D28" i="1"/>
  <c r="B28" i="1"/>
  <c r="P27" i="1"/>
  <c r="O27" i="1"/>
  <c r="N27" i="1"/>
  <c r="M27" i="1"/>
  <c r="J27" i="1"/>
  <c r="I27" i="1"/>
  <c r="H27" i="1"/>
  <c r="F27" i="1"/>
  <c r="E27" i="1"/>
  <c r="D27" i="1"/>
  <c r="B27" i="1"/>
  <c r="P26" i="1"/>
  <c r="O26" i="1"/>
  <c r="N26" i="1"/>
  <c r="M26" i="1"/>
  <c r="J26" i="1"/>
  <c r="I26" i="1"/>
  <c r="H26" i="1"/>
  <c r="F26" i="1"/>
  <c r="E26" i="1"/>
  <c r="D26" i="1"/>
  <c r="B26" i="1"/>
  <c r="P25" i="1"/>
  <c r="O25" i="1"/>
  <c r="N25" i="1"/>
  <c r="M25" i="1"/>
  <c r="J25" i="1"/>
  <c r="I25" i="1"/>
  <c r="H25" i="1"/>
  <c r="F25" i="1"/>
  <c r="E25" i="1"/>
  <c r="D25" i="1"/>
  <c r="B25" i="1"/>
  <c r="P24" i="1"/>
  <c r="O24" i="1"/>
  <c r="N24" i="1"/>
  <c r="M24" i="1"/>
  <c r="J24" i="1"/>
  <c r="I24" i="1"/>
  <c r="H24" i="1"/>
  <c r="F24" i="1"/>
  <c r="E24" i="1"/>
  <c r="D24" i="1"/>
  <c r="B24" i="1"/>
  <c r="P23" i="1"/>
  <c r="O23" i="1"/>
  <c r="N23" i="1"/>
  <c r="M23" i="1"/>
  <c r="J23" i="1"/>
  <c r="I23" i="1"/>
  <c r="H23" i="1"/>
  <c r="F23" i="1"/>
  <c r="E23" i="1"/>
  <c r="D23" i="1"/>
  <c r="B23" i="1"/>
  <c r="P22" i="1"/>
  <c r="O22" i="1"/>
  <c r="N22" i="1"/>
  <c r="M22" i="1"/>
  <c r="J22" i="1"/>
  <c r="I22" i="1"/>
  <c r="H22" i="1"/>
  <c r="F22" i="1"/>
  <c r="E22" i="1"/>
  <c r="D22" i="1"/>
  <c r="B22" i="1"/>
  <c r="P21" i="1"/>
  <c r="O21" i="1"/>
  <c r="N21" i="1"/>
  <c r="M21" i="1"/>
  <c r="J21" i="1"/>
  <c r="I21" i="1"/>
  <c r="H21" i="1"/>
  <c r="F21" i="1"/>
  <c r="E21" i="1"/>
  <c r="D21" i="1"/>
  <c r="B21" i="1"/>
  <c r="P20" i="1"/>
  <c r="O20" i="1"/>
  <c r="N20" i="1"/>
  <c r="M20" i="1"/>
  <c r="J20" i="1"/>
  <c r="I20" i="1"/>
  <c r="H20" i="1"/>
  <c r="F20" i="1"/>
  <c r="E20" i="1"/>
  <c r="D20" i="1"/>
  <c r="B20" i="1"/>
  <c r="P19" i="1"/>
  <c r="O19" i="1"/>
  <c r="N19" i="1"/>
  <c r="M19" i="1"/>
  <c r="J19" i="1"/>
  <c r="I19" i="1"/>
  <c r="H19" i="1"/>
  <c r="F19" i="1"/>
  <c r="E19" i="1"/>
  <c r="D19" i="1"/>
  <c r="B19" i="1"/>
  <c r="P18" i="1"/>
  <c r="O18" i="1"/>
  <c r="N18" i="1"/>
  <c r="M18" i="1"/>
  <c r="J18" i="1"/>
  <c r="I18" i="1"/>
  <c r="H18" i="1"/>
  <c r="F18" i="1"/>
  <c r="E18" i="1"/>
  <c r="D18" i="1"/>
  <c r="C18" i="1"/>
  <c r="B18" i="1"/>
  <c r="P17" i="1"/>
  <c r="O17" i="1"/>
  <c r="N17" i="1"/>
  <c r="M17" i="1"/>
  <c r="J17" i="1"/>
  <c r="I17" i="1"/>
  <c r="H17" i="1"/>
  <c r="F17" i="1"/>
  <c r="E17" i="1"/>
  <c r="D17" i="1"/>
  <c r="B17" i="1"/>
  <c r="P16" i="1"/>
  <c r="O16" i="1"/>
  <c r="N16" i="1"/>
  <c r="M16" i="1"/>
  <c r="J16" i="1"/>
  <c r="I16" i="1"/>
  <c r="H16" i="1"/>
  <c r="F16" i="1"/>
  <c r="E16" i="1"/>
  <c r="D16" i="1"/>
  <c r="B16" i="1"/>
  <c r="P15" i="1"/>
  <c r="O15" i="1"/>
  <c r="N15" i="1"/>
  <c r="M15" i="1"/>
  <c r="J15" i="1"/>
  <c r="I15" i="1"/>
  <c r="H15" i="1"/>
  <c r="F15" i="1"/>
  <c r="E15" i="1"/>
  <c r="D15" i="1"/>
  <c r="B15" i="1"/>
  <c r="P14" i="1"/>
  <c r="O14" i="1"/>
  <c r="N14" i="1"/>
  <c r="M14" i="1"/>
  <c r="J14" i="1"/>
  <c r="I14" i="1"/>
  <c r="H14" i="1"/>
  <c r="F14" i="1"/>
  <c r="E14" i="1"/>
  <c r="D14" i="1"/>
  <c r="B14" i="1"/>
  <c r="P13" i="1"/>
  <c r="O13" i="1"/>
  <c r="N13" i="1"/>
  <c r="M13" i="1"/>
  <c r="J13" i="1"/>
  <c r="I13" i="1"/>
  <c r="H13" i="1"/>
  <c r="F13" i="1"/>
  <c r="E13" i="1"/>
  <c r="D13" i="1"/>
  <c r="B13" i="1"/>
  <c r="P12" i="1"/>
  <c r="O12" i="1"/>
  <c r="N12" i="1"/>
  <c r="M12" i="1"/>
  <c r="J12" i="1"/>
  <c r="I12" i="1"/>
  <c r="H12" i="1"/>
  <c r="F12" i="1"/>
  <c r="E12" i="1"/>
  <c r="D12" i="1"/>
  <c r="B12" i="1"/>
  <c r="P11" i="1"/>
  <c r="O11" i="1"/>
  <c r="N11" i="1"/>
  <c r="M11" i="1"/>
  <c r="J11" i="1"/>
  <c r="I11" i="1"/>
  <c r="H11" i="1"/>
  <c r="F11" i="1"/>
  <c r="E11" i="1"/>
  <c r="D11" i="1"/>
  <c r="B11" i="1"/>
  <c r="P10" i="1"/>
  <c r="O10" i="1"/>
  <c r="N10" i="1"/>
  <c r="M10" i="1"/>
  <c r="J10" i="1"/>
  <c r="I10" i="1"/>
  <c r="H10" i="1"/>
  <c r="F10" i="1"/>
  <c r="E10" i="1"/>
  <c r="D10" i="1"/>
  <c r="B10" i="1"/>
  <c r="P9" i="1"/>
  <c r="O9" i="1"/>
  <c r="N9" i="1"/>
  <c r="M9" i="1"/>
  <c r="J9" i="1"/>
  <c r="I9" i="1"/>
  <c r="H9" i="1"/>
  <c r="F9" i="1"/>
  <c r="E9" i="1"/>
  <c r="D9" i="1"/>
  <c r="B9" i="1"/>
  <c r="P8" i="1"/>
  <c r="O8" i="1"/>
  <c r="N8" i="1"/>
  <c r="M8" i="1"/>
  <c r="J8" i="1"/>
  <c r="I8" i="1"/>
  <c r="H8" i="1"/>
  <c r="F8" i="1"/>
  <c r="E8" i="1"/>
  <c r="D8" i="1"/>
  <c r="B8" i="1"/>
  <c r="P7" i="1"/>
  <c r="O7" i="1"/>
  <c r="N7" i="1"/>
  <c r="M7" i="1"/>
  <c r="J7" i="1"/>
  <c r="I7" i="1"/>
  <c r="H7" i="1"/>
  <c r="F7" i="1"/>
  <c r="E7" i="1"/>
  <c r="D7" i="1"/>
  <c r="B7" i="1"/>
  <c r="P6" i="1"/>
  <c r="O6" i="1"/>
  <c r="N6" i="1"/>
  <c r="M6" i="1"/>
  <c r="J6" i="1"/>
  <c r="I6" i="1"/>
  <c r="H6" i="1"/>
  <c r="F6" i="1"/>
  <c r="E6" i="1"/>
  <c r="D6" i="1"/>
  <c r="B6" i="1"/>
  <c r="P5" i="1"/>
  <c r="O5" i="1"/>
  <c r="N5" i="1"/>
  <c r="M5" i="1"/>
  <c r="J5" i="1"/>
  <c r="I5" i="1"/>
  <c r="H5" i="1"/>
  <c r="F5" i="1"/>
  <c r="E5" i="1"/>
  <c r="D5" i="1"/>
  <c r="B5" i="1"/>
  <c r="P4" i="1"/>
  <c r="O4" i="1"/>
  <c r="N4" i="1"/>
  <c r="M4" i="1"/>
  <c r="J4" i="1"/>
  <c r="I4" i="1"/>
  <c r="H4" i="1"/>
  <c r="F4" i="1"/>
  <c r="E4" i="1"/>
  <c r="D4" i="1"/>
  <c r="B4" i="1"/>
  <c r="P3" i="1"/>
  <c r="O3" i="1"/>
  <c r="N3" i="1"/>
  <c r="M3" i="1"/>
  <c r="J3" i="1"/>
  <c r="I3" i="1"/>
  <c r="H3" i="1"/>
  <c r="F3" i="1"/>
  <c r="E3" i="1"/>
  <c r="D3" i="1"/>
  <c r="B3" i="1"/>
  <c r="P2" i="1"/>
  <c r="O2" i="1"/>
  <c r="N2" i="1"/>
  <c r="M2" i="1"/>
  <c r="J2" i="1"/>
  <c r="I2" i="1"/>
  <c r="H2" i="1"/>
  <c r="F2" i="1"/>
  <c r="E2" i="1"/>
  <c r="D2" i="1"/>
  <c r="B2" i="1"/>
</calcChain>
</file>

<file path=xl/sharedStrings.xml><?xml version="1.0" encoding="utf-8"?>
<sst xmlns="http://schemas.openxmlformats.org/spreadsheetml/2006/main" count="1449" uniqueCount="715">
  <si>
    <t>No CONTRATO</t>
  </si>
  <si>
    <t>(1) Nombres y apellidos completos.</t>
  </si>
  <si>
    <r>
      <rPr>
        <sz val="11"/>
        <color rgb="FFFFFF99"/>
        <rFont val="Calibri, sans-serif"/>
      </rPr>
      <t xml:space="preserve">(2) País, </t>
    </r>
    <r>
      <rPr>
        <sz val="11"/>
        <color rgb="FF000000"/>
        <rFont val="Calibri, sans-serif"/>
      </rPr>
      <t>Departamento y Ciudad de nacimiento.</t>
    </r>
  </si>
  <si>
    <r>
      <rPr>
        <sz val="11"/>
        <color rgb="FF000000"/>
        <rFont val="Calibri, sans-serif"/>
      </rPr>
      <t>(2) País,</t>
    </r>
    <r>
      <rPr>
        <sz val="11"/>
        <color rgb="FFFFFF99"/>
        <rFont val="Calibri, sans-serif"/>
      </rPr>
      <t xml:space="preserve"> Departamento </t>
    </r>
    <r>
      <rPr>
        <sz val="11"/>
        <color rgb="FF000000"/>
        <rFont val="Calibri, sans-serif"/>
      </rPr>
      <t>y Ciudad de nacimiento</t>
    </r>
    <r>
      <rPr>
        <sz val="11"/>
        <color rgb="FFFFFF99"/>
        <rFont val="Calibri, sans-serif"/>
      </rPr>
      <t>.</t>
    </r>
  </si>
  <si>
    <r>
      <rPr>
        <sz val="11"/>
        <color rgb="FF000000"/>
        <rFont val="Calibri, sans-serif"/>
      </rPr>
      <t xml:space="preserve">(2) País, Departamento y </t>
    </r>
    <r>
      <rPr>
        <sz val="11"/>
        <color rgb="FFFFFF99"/>
        <rFont val="Calibri, sans-serif"/>
      </rPr>
      <t>Ciudad de nacimiento.</t>
    </r>
  </si>
  <si>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</si>
  <si>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</si>
  <si>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</si>
  <si>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</si>
  <si>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</si>
  <si>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</si>
  <si>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</si>
  <si>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t>
  </si>
  <si>
    <t>(10) Valor total de los honorarios.</t>
  </si>
  <si>
    <t>(10) Fecha de inicio.</t>
  </si>
  <si>
    <t>(10) Fecha de terminación.</t>
  </si>
  <si>
    <t>NC-CPS-001-2023</t>
  </si>
  <si>
    <t>COLOMBIA</t>
  </si>
  <si>
    <t>100 MESES 22 DÍAS</t>
  </si>
  <si>
    <t>N-A</t>
  </si>
  <si>
    <t>NC-CPS-002-2023</t>
  </si>
  <si>
    <t>50 MESES 12 DÍAS</t>
  </si>
  <si>
    <t>NC-CPS-003-2023</t>
  </si>
  <si>
    <t>64 MESES 27 DÍAS</t>
  </si>
  <si>
    <t>NC-CPS-004-2023</t>
  </si>
  <si>
    <t>23 MESES 05 DÍAS</t>
  </si>
  <si>
    <t>NC-CPS-005-2023</t>
  </si>
  <si>
    <t>55 MESES 03 DÍAS</t>
  </si>
  <si>
    <t>NC-CPS-006C-2023</t>
  </si>
  <si>
    <t>100 MESES 03 DÌAS</t>
  </si>
  <si>
    <t>NC-CPS-006-2023</t>
  </si>
  <si>
    <t>119 MESES 22  DÍAS</t>
  </si>
  <si>
    <t>NC-CPS-007-2023</t>
  </si>
  <si>
    <t>106 MESES 05 DÍAS</t>
  </si>
  <si>
    <t>NC-CPS-008-2023</t>
  </si>
  <si>
    <t>98 MESES 10 DÍAS</t>
  </si>
  <si>
    <t>NC-CPS-009-2023</t>
  </si>
  <si>
    <t>68 MESES 24 DÍAS</t>
  </si>
  <si>
    <t>NC-CPS-010-2023</t>
  </si>
  <si>
    <t>100 MESES 10 DIAS</t>
  </si>
  <si>
    <t>NC-CPS-011-2023</t>
  </si>
  <si>
    <t>124 MESES 27 DIAS</t>
  </si>
  <si>
    <t>NC-CPS-012-2023</t>
  </si>
  <si>
    <t>75 MESES 23 DIAS</t>
  </si>
  <si>
    <t>NC-CPS-013-2023</t>
  </si>
  <si>
    <t>65 MESES 1 DIA</t>
  </si>
  <si>
    <t>NC-CPS-014-2023</t>
  </si>
  <si>
    <t>88 MESES 5 DIAS</t>
  </si>
  <si>
    <t>NC-CPS-015-2023</t>
  </si>
  <si>
    <t>28 MESES 23 DIAS</t>
  </si>
  <si>
    <t>NC-CPS-016-2023</t>
  </si>
  <si>
    <t>12 AÑOS 11 MESES</t>
  </si>
  <si>
    <t>NC-CPS-017-2023</t>
  </si>
  <si>
    <t>323 MESES 16 DIAS</t>
  </si>
  <si>
    <t>NC-CPS-018-2023</t>
  </si>
  <si>
    <t>53 MESES 9 DIAS</t>
  </si>
  <si>
    <t>NC-CPS-019-2023</t>
  </si>
  <si>
    <t>54 MESES 5 DIAS</t>
  </si>
  <si>
    <t>NC-CPS-020-2023</t>
  </si>
  <si>
    <t>55 MESES 14 DIAS</t>
  </si>
  <si>
    <t>NC-CPS-021-2023</t>
  </si>
  <si>
    <t>52 MESES 7 DIAS</t>
  </si>
  <si>
    <t>NC-CPS-022-2023</t>
  </si>
  <si>
    <t>43 MESES 18 DIAS</t>
  </si>
  <si>
    <t>NC-CPS-023-2023</t>
  </si>
  <si>
    <t>43 MESES 11 DIAS</t>
  </si>
  <si>
    <t xml:space="preserve"> NC-CPS-024-2023</t>
  </si>
  <si>
    <t>91 MESES 23 DIAS</t>
  </si>
  <si>
    <t xml:space="preserve"> NC-CPS-025-2023</t>
  </si>
  <si>
    <t>329 MESES 2 DIAS</t>
  </si>
  <si>
    <t xml:space="preserve"> NC-CPS-026-2023</t>
  </si>
  <si>
    <t>22 MESES 27 DIAS</t>
  </si>
  <si>
    <t xml:space="preserve"> NC-CPS-027-2023</t>
  </si>
  <si>
    <t>44 MESES 28 DIAS</t>
  </si>
  <si>
    <t xml:space="preserve"> NC-CPS-028-2023</t>
  </si>
  <si>
    <t>116 MESES 5 DIAS</t>
  </si>
  <si>
    <t xml:space="preserve"> NC-CPS-029-2023</t>
  </si>
  <si>
    <t>100 MESES 7 DIAS</t>
  </si>
  <si>
    <t xml:space="preserve"> NC-CPS-030-2023</t>
  </si>
  <si>
    <t>53 MESES 14 DIAS</t>
  </si>
  <si>
    <t xml:space="preserve"> NC-CPS-031-2023</t>
  </si>
  <si>
    <t>94 MESES 16 DIAS</t>
  </si>
  <si>
    <t>NC-CPS-032-2023</t>
  </si>
  <si>
    <t>100 MESES 27 DIAS</t>
  </si>
  <si>
    <t>NC-CPS-033-2023</t>
  </si>
  <si>
    <t>69 MESES 17 DIAS</t>
  </si>
  <si>
    <t>NC-CPS-034-2023</t>
  </si>
  <si>
    <t>75 MESES 20 DIAS</t>
  </si>
  <si>
    <t>NC-CPS-035-2023</t>
  </si>
  <si>
    <t>49 MESES 20 DIAS</t>
  </si>
  <si>
    <t>NC-CPS-036-2023</t>
  </si>
  <si>
    <t>22 MESES 17 DIAS</t>
  </si>
  <si>
    <t>NC-CPS-037-2023</t>
  </si>
  <si>
    <t>110 MESES 2 DIAS</t>
  </si>
  <si>
    <t>NC-CPS-038-2023</t>
  </si>
  <si>
    <t>55 MESES 12 DIAS</t>
  </si>
  <si>
    <t>NC-CPS-039-2023</t>
  </si>
  <si>
    <t>20 MESES 10 DIAS</t>
  </si>
  <si>
    <t>NC-CPS-040-2023</t>
  </si>
  <si>
    <t>50 MESES 1 DIAS</t>
  </si>
  <si>
    <t>NC-CPS-041-2023</t>
  </si>
  <si>
    <t>32 MESES 11 DIAS</t>
  </si>
  <si>
    <t>NC-CPS-042-2023</t>
  </si>
  <si>
    <t>55 MESES 19 DIAS</t>
  </si>
  <si>
    <t>NC-CPS-043-2023</t>
  </si>
  <si>
    <t>176 MESES 27 DIAS</t>
  </si>
  <si>
    <t>NC-CPS-044-2023</t>
  </si>
  <si>
    <t>148 MESES 7 DIAS</t>
  </si>
  <si>
    <t>NC-CPS-045-2023</t>
  </si>
  <si>
    <t>142 MESES 25 DIAS</t>
  </si>
  <si>
    <t>NC-CPS-046-2023</t>
  </si>
  <si>
    <t>67 MESES 2 DIAS</t>
  </si>
  <si>
    <t>NC-CPS-047-2023</t>
  </si>
  <si>
    <t>22 MESES 21 DIAS</t>
  </si>
  <si>
    <t>NC-CPS-048-2023</t>
  </si>
  <si>
    <t>109 MESES 1 DIA</t>
  </si>
  <si>
    <t>NC-CPS-049-2023</t>
  </si>
  <si>
    <t>17 AÑOS 4 DIAS</t>
  </si>
  <si>
    <t>NC-CPS-050-2023</t>
  </si>
  <si>
    <t>110 MESES 13 DIAS</t>
  </si>
  <si>
    <t>NC-CPS-051-2023</t>
  </si>
  <si>
    <t>89 MESES 12 DIAS</t>
  </si>
  <si>
    <t>NC-CPS-052-2023</t>
  </si>
  <si>
    <t>54 MESES 2 DIAS</t>
  </si>
  <si>
    <t>NC-CPS-053-2023</t>
  </si>
  <si>
    <t>85 MESES 12 DIAS</t>
  </si>
  <si>
    <t>NC-CPS-054-2023</t>
  </si>
  <si>
    <t>31 MESES 27 DIAS</t>
  </si>
  <si>
    <t>NC-CPS-055-2023</t>
  </si>
  <si>
    <t>116 MESES 18 DIAS</t>
  </si>
  <si>
    <t>NC-CPS-056-2023</t>
  </si>
  <si>
    <t>65 MESES 10 DIAS</t>
  </si>
  <si>
    <t>NC-CPS-057-2023</t>
  </si>
  <si>
    <t>49 MESES 18 DIAS</t>
  </si>
  <si>
    <t>NC-CPS-058-2023</t>
  </si>
  <si>
    <t>60 MESES 10 DIAS</t>
  </si>
  <si>
    <t>NC-CPS-059-2023</t>
  </si>
  <si>
    <t>37 MESES 18 DIAS</t>
  </si>
  <si>
    <t>NC-CPS-060-2023</t>
  </si>
  <si>
    <t>39 MESES 5 DIAS</t>
  </si>
  <si>
    <t>NC-CPS-061-2023</t>
  </si>
  <si>
    <t>76 MESES 5 DIAS</t>
  </si>
  <si>
    <t>NC-CPS-062-2023</t>
  </si>
  <si>
    <t>68 MESES 15 DIAS</t>
  </si>
  <si>
    <t>NC-CPS-063-2023</t>
  </si>
  <si>
    <t>70 MESES 12 DIAS</t>
  </si>
  <si>
    <t>NC-CPS-064-2023</t>
  </si>
  <si>
    <t>51 MESES 9 DIAS</t>
  </si>
  <si>
    <t>NC-CPS-065-2023</t>
  </si>
  <si>
    <t>138 MESES 19 DIAS</t>
  </si>
  <si>
    <t>NC-CPS-066-2023</t>
  </si>
  <si>
    <t>108 MESES 7 DIAS</t>
  </si>
  <si>
    <t>NC-CPS-067-2023</t>
  </si>
  <si>
    <t>38 MESES 1 DIA</t>
  </si>
  <si>
    <t>NC-CPS-068-2023</t>
  </si>
  <si>
    <t>33 MESES 14 DIAS</t>
  </si>
  <si>
    <t>NC-CPS-069-2023</t>
  </si>
  <si>
    <t>32 MESES 7 DIAS</t>
  </si>
  <si>
    <t>NC-CPS-070-2023</t>
  </si>
  <si>
    <t>53 MESES 25 DIAS</t>
  </si>
  <si>
    <t>NC-CPS-071-2023</t>
  </si>
  <si>
    <t>11 AÑOS 3 MESES 5 DIAS</t>
  </si>
  <si>
    <t>NC-CPS-072-2023</t>
  </si>
  <si>
    <t>72 MESES 21 DIAS</t>
  </si>
  <si>
    <t>NC-CPS-073-2023</t>
  </si>
  <si>
    <t>116 MESES 20 DIAS</t>
  </si>
  <si>
    <t>NC-CPS-074-2023</t>
  </si>
  <si>
    <t>82 MESES 24 DIAS</t>
  </si>
  <si>
    <t>NC-CPS-075-2023</t>
  </si>
  <si>
    <t>45 MESES 25 DIAS</t>
  </si>
  <si>
    <t>NC-CPS-076-2023</t>
  </si>
  <si>
    <t>36 MESES 21 DIAS</t>
  </si>
  <si>
    <t>NC-CPS-077-2023</t>
  </si>
  <si>
    <t>115 MESES</t>
  </si>
  <si>
    <t>NC-CPS-078-2023</t>
  </si>
  <si>
    <t>1 AÑO 11 MESES 10 DIAS</t>
  </si>
  <si>
    <t>NC-CPS-079-2023</t>
  </si>
  <si>
    <t>75 MESES 1 DIA</t>
  </si>
  <si>
    <t>NC-CPS-080-2023</t>
  </si>
  <si>
    <t>89 MESES 7 DIAS</t>
  </si>
  <si>
    <t>NC-CPS-081-2023</t>
  </si>
  <si>
    <t>10 MESES 20 DIAS</t>
  </si>
  <si>
    <t>NC-CPS-082-2023</t>
  </si>
  <si>
    <t>115 MESES 5 DIAS</t>
  </si>
  <si>
    <t>NC-CPS-083-2023</t>
  </si>
  <si>
    <t>117 MESES 8 DIAS</t>
  </si>
  <si>
    <t>NC-CPS-084-2023</t>
  </si>
  <si>
    <t>64 MESES</t>
  </si>
  <si>
    <t>NC-CPS-085-2023</t>
  </si>
  <si>
    <t>73 MESES 26 DIAS</t>
  </si>
  <si>
    <t>NC-CPS-086-2023</t>
  </si>
  <si>
    <t>119 MESES 3 DIAS</t>
  </si>
  <si>
    <t>NC-CPS-087-2023</t>
  </si>
  <si>
    <t>95 MESES 25 DIAS</t>
  </si>
  <si>
    <t>NC-CPS-088-2023</t>
  </si>
  <si>
    <t>52 MESES 10 DIAS</t>
  </si>
  <si>
    <t>NC-CPS-089-2023</t>
  </si>
  <si>
    <t>72 MESES 24 DIAS</t>
  </si>
  <si>
    <t>NC-CPS-090-2023</t>
  </si>
  <si>
    <t>85 MESES 28 DIAS</t>
  </si>
  <si>
    <t>NC-CPS-091-2023</t>
  </si>
  <si>
    <t>39 MESES 16 DÌAS</t>
  </si>
  <si>
    <t>NC-CPS-092-2023</t>
  </si>
  <si>
    <t>45 MESES 12 DÍAS</t>
  </si>
  <si>
    <t>NC-CPS-093-2023</t>
  </si>
  <si>
    <t>128 MESES 16 DÍAS</t>
  </si>
  <si>
    <t>NC-CPS-094-2023</t>
  </si>
  <si>
    <t>53 MESES 26 DÍAS</t>
  </si>
  <si>
    <t>NC-CPS-095-2023</t>
  </si>
  <si>
    <t>85 MESES 19 DÌAS</t>
  </si>
  <si>
    <t>NC-CPS-096-2023</t>
  </si>
  <si>
    <t>55 MESES 16 DÌAS</t>
  </si>
  <si>
    <t>NC-CPS-097-2023</t>
  </si>
  <si>
    <t>66 MESES 27 DÍAS</t>
  </si>
  <si>
    <t>NC-CPS-098-2023</t>
  </si>
  <si>
    <t>25 MESES 25 DÍAS</t>
  </si>
  <si>
    <t>NC-CPS-099-2023</t>
  </si>
  <si>
    <t>108 MESES 3 DÍAS</t>
  </si>
  <si>
    <t>NC-CPS-100-2023</t>
  </si>
  <si>
    <t>35 MESES</t>
  </si>
  <si>
    <t>NC-CPS-101-2023</t>
  </si>
  <si>
    <t>63 MESES 29 DÍAS</t>
  </si>
  <si>
    <t>NC-CPS-102-2023</t>
  </si>
  <si>
    <t>50 MESES 28 DÍAS</t>
  </si>
  <si>
    <t>NC-CPS-103-2023</t>
  </si>
  <si>
    <t>40 MESES 29 DÍAS</t>
  </si>
  <si>
    <t>NC-CPS-104-2023</t>
  </si>
  <si>
    <t>53 MESES 19 DÍAS</t>
  </si>
  <si>
    <t>NC-CPS-105-2023</t>
  </si>
  <si>
    <t>59 MESES 10 DÍAS</t>
  </si>
  <si>
    <t>NC-CPS-106-2023</t>
  </si>
  <si>
    <t>49 MESES</t>
  </si>
  <si>
    <t>NC-CPS-107-2023</t>
  </si>
  <si>
    <t>54 MESES 17 DÍAS</t>
  </si>
  <si>
    <t>NC-CPS-108-2023</t>
  </si>
  <si>
    <t>54 ,ESES 06 DÍAS</t>
  </si>
  <si>
    <t>NC-CPS-109-2023</t>
  </si>
  <si>
    <t>24 MESES 14 DÍAS</t>
  </si>
  <si>
    <t>NC-CPS-110-2023</t>
  </si>
  <si>
    <t>72 MESES 22 DÍAS</t>
  </si>
  <si>
    <t>CANCELADO</t>
  </si>
  <si>
    <t>NC-CPS-112-2023</t>
  </si>
  <si>
    <t>19 MESES 01 DÍA</t>
  </si>
  <si>
    <t>NC-CPS-113-2023</t>
  </si>
  <si>
    <t>60 MESES 11 DÍAS</t>
  </si>
  <si>
    <t>NC-CPS-114-2023</t>
  </si>
  <si>
    <t>29 MESES 10 DÍAS</t>
  </si>
  <si>
    <t>NC-CPS-115-2023</t>
  </si>
  <si>
    <t>25 MESES 15 DÍAS</t>
  </si>
  <si>
    <t>NC-CPS-116-2023</t>
  </si>
  <si>
    <t>36 MESES 24 DÍAS</t>
  </si>
  <si>
    <t>NC-CPS-117-2023</t>
  </si>
  <si>
    <t>21 MESES 15 DÍAS</t>
  </si>
  <si>
    <t>NC-CPS-118-2023</t>
  </si>
  <si>
    <t>38  MESES 13 DÍAS</t>
  </si>
  <si>
    <t>NC-CPS-119-2023</t>
  </si>
  <si>
    <t>11 MESES 12 DÍAS</t>
  </si>
  <si>
    <t>NC-CPS-120-2023</t>
  </si>
  <si>
    <t>09 MESES 13 DÍAS</t>
  </si>
  <si>
    <t>NC-CPS-121-2023</t>
  </si>
  <si>
    <t>57 MESES 06 DÍAS</t>
  </si>
  <si>
    <t>NC-CPS-122-2023</t>
  </si>
  <si>
    <t>46 MESES 20 DÍAS</t>
  </si>
  <si>
    <t>NC-CPS-123-2023</t>
  </si>
  <si>
    <t>50 MESES 10 DÍAS</t>
  </si>
  <si>
    <t>NC-CPS-124-2023</t>
  </si>
  <si>
    <t>111 MESES 22 DÍAS</t>
  </si>
  <si>
    <t>NC-CPS-125-2023</t>
  </si>
  <si>
    <t>21 MESES 24 DÍAS</t>
  </si>
  <si>
    <t>NC-CPS-126-2023</t>
  </si>
  <si>
    <t>23 MESES</t>
  </si>
  <si>
    <t>NC-CPS-127-2023</t>
  </si>
  <si>
    <t>37 MESES 11 DÍAS</t>
  </si>
  <si>
    <t>NC-CPS-128-2023</t>
  </si>
  <si>
    <t>50 MESES 18 DÍAS</t>
  </si>
  <si>
    <t>NC-CPS-129-2023</t>
  </si>
  <si>
    <t>110 MESES 12 DÍAS</t>
  </si>
  <si>
    <t>NC-CPS-130-2023</t>
  </si>
  <si>
    <t>53 MESES 16 DÍAS</t>
  </si>
  <si>
    <t>NC-CPS-131-2023</t>
  </si>
  <si>
    <t>54 MESES 01 DÍA</t>
  </si>
  <si>
    <t>NC-CPS-132-2023</t>
  </si>
  <si>
    <t>48 MESES</t>
  </si>
  <si>
    <t>NC-CPS-133-2023</t>
  </si>
  <si>
    <t>60 MESES 18 DÍAS</t>
  </si>
  <si>
    <t>NC-CPS-134-2023</t>
  </si>
  <si>
    <t>40 MESES 23 DÍAS</t>
  </si>
  <si>
    <t>NC-CPS-135-2023</t>
  </si>
  <si>
    <t>106 MESES 22 DÍAS</t>
  </si>
  <si>
    <t>NC-CPS-136-2023</t>
  </si>
  <si>
    <t>NC-CPS-137-2023</t>
  </si>
  <si>
    <t>73 MESES 26 DÍAS</t>
  </si>
  <si>
    <t>NC-CPS-138-2023</t>
  </si>
  <si>
    <t>29 MESES 23 DÍAS</t>
  </si>
  <si>
    <t>NC-CPS-139-2023</t>
  </si>
  <si>
    <t>56 MESES 03 DÍAS</t>
  </si>
  <si>
    <t>NC-CPS-140-2023</t>
  </si>
  <si>
    <t>NC-CPS-141-2023</t>
  </si>
  <si>
    <t>100 MESES 09 DÍAS</t>
  </si>
  <si>
    <t>NC-CPS-142-2023</t>
  </si>
  <si>
    <t>143 MESES 27 DÍAS</t>
  </si>
  <si>
    <t>NC-CPS-143-2023</t>
  </si>
  <si>
    <t>100 MESES 13 DÍAS</t>
  </si>
  <si>
    <t>NC-CPS-144-2023</t>
  </si>
  <si>
    <t>49 MESES 06 DÍAS</t>
  </si>
  <si>
    <t>NC-CPS-145-2023</t>
  </si>
  <si>
    <t>66 MESES 22 DÍAS</t>
  </si>
  <si>
    <t>NC-CPS-146-2023</t>
  </si>
  <si>
    <t>49 MESES 02 DÍAS</t>
  </si>
  <si>
    <t>NC-CPS-147-2023</t>
  </si>
  <si>
    <t>54 MESES 09 DÍAS</t>
  </si>
  <si>
    <t>NC-CPS-148-2023</t>
  </si>
  <si>
    <t>42 MESES 18 DÍAS</t>
  </si>
  <si>
    <t>NC-CPS-149-2023</t>
  </si>
  <si>
    <t>87 MESES</t>
  </si>
  <si>
    <t>NC-CPS-150-2023</t>
  </si>
  <si>
    <t>48 MESES 01 DÍA</t>
  </si>
  <si>
    <t>NC-CPS-151-2023</t>
  </si>
  <si>
    <t>55 MESES 13 DÍAS</t>
  </si>
  <si>
    <t>NC-CPS-152-2023</t>
  </si>
  <si>
    <t>75 MESES 26 DÍAS</t>
  </si>
  <si>
    <t>NC-CPS-153-2023</t>
  </si>
  <si>
    <t>94 MESES 23 DÍAS</t>
  </si>
  <si>
    <t>NC-CPS-154-2023</t>
  </si>
  <si>
    <t>233 MESES 11 DÍAS</t>
  </si>
  <si>
    <t>NC-CPS-155-2023</t>
  </si>
  <si>
    <t>87 MESES 27 DÍAS</t>
  </si>
  <si>
    <t>NC-CPS-156-2023</t>
  </si>
  <si>
    <t>50 MESES 19 DÍAS</t>
  </si>
  <si>
    <t>NC-CPS-157-2023</t>
  </si>
  <si>
    <t>53 MESES 07 DÍAS</t>
  </si>
  <si>
    <t>NC-CPS-158-2023</t>
  </si>
  <si>
    <t>64 MESES 09 DÍAS</t>
  </si>
  <si>
    <t>NC-CPS-159-2023</t>
  </si>
  <si>
    <t>57 MESES 25 DÍAS</t>
  </si>
  <si>
    <t>NC-CPS-160-2023</t>
  </si>
  <si>
    <t>75 MESES 15 DÍAS</t>
  </si>
  <si>
    <t>NC-CPS-161-2023</t>
  </si>
  <si>
    <t>31 MESES</t>
  </si>
  <si>
    <t>NC-CPS-162-2023</t>
  </si>
  <si>
    <t>19 MESES 27 DÍAS</t>
  </si>
  <si>
    <t>NC-CPS-163-2023</t>
  </si>
  <si>
    <t>60 MESES 28 DÍAS</t>
  </si>
  <si>
    <t>NC-CPS-164-2023</t>
  </si>
  <si>
    <t>55 MESES 11 DÍAS</t>
  </si>
  <si>
    <t>NC-CPS-165-2023</t>
  </si>
  <si>
    <t>93 MESES</t>
  </si>
  <si>
    <t>NC-CPS-166-2023</t>
  </si>
  <si>
    <t>108 MESES 14 DÍAS</t>
  </si>
  <si>
    <t>NC-CPS-167-2023</t>
  </si>
  <si>
    <t>89 MESES 05 DÍAS</t>
  </si>
  <si>
    <t>NC-CPS-168-2023</t>
  </si>
  <si>
    <t>6 MESES</t>
  </si>
  <si>
    <t>NC-CPS-169-2023</t>
  </si>
  <si>
    <t>112 MESES 09 DÍAS</t>
  </si>
  <si>
    <t>NC-CPS-170-2023</t>
  </si>
  <si>
    <t>72 MESES 13 DÍAS</t>
  </si>
  <si>
    <t>NC-CPS-171-2023</t>
  </si>
  <si>
    <t>56 MESES 18 DÍAS</t>
  </si>
  <si>
    <t>NC-CPS-172-2023</t>
  </si>
  <si>
    <t>60 MESES 23 DÍAS</t>
  </si>
  <si>
    <t>NC-CPS-173-2023</t>
  </si>
  <si>
    <t>202 MESES 07 DÍAS</t>
  </si>
  <si>
    <t>NC-CPS-174-2023</t>
  </si>
  <si>
    <t>55 MESES 20 DÍAS</t>
  </si>
  <si>
    <t>NC-CPS-175-2023</t>
  </si>
  <si>
    <t>51 MESES 26 DÍAS</t>
  </si>
  <si>
    <t>NC-CPS-176-2023</t>
  </si>
  <si>
    <t>20 MESES 19 DÍAS</t>
  </si>
  <si>
    <t>NC-CPS-177-2023</t>
  </si>
  <si>
    <t>77 MESES 14 DÍAS</t>
  </si>
  <si>
    <t>NC-CPS-178-2023</t>
  </si>
  <si>
    <t>56 MESES 05 DÍAS</t>
  </si>
  <si>
    <t>NC-CPS-179-2023</t>
  </si>
  <si>
    <t>113 MESES 17 DÍAS</t>
  </si>
  <si>
    <t>NC-CPS-180-2023</t>
  </si>
  <si>
    <t>100 MESES 14 DÍAS</t>
  </si>
  <si>
    <t>NC-CPS-181-2023</t>
  </si>
  <si>
    <t>59 MESES 27 DÍAS</t>
  </si>
  <si>
    <t>NC-CPS-182-2023</t>
  </si>
  <si>
    <t>142 MESES 07 DÍAS</t>
  </si>
  <si>
    <t>NC-CPS-183-2023</t>
  </si>
  <si>
    <t>99 MESES 17 DÍAS</t>
  </si>
  <si>
    <t>NC-CPS-184-2023</t>
  </si>
  <si>
    <t>53 MESES 29 DÍAS</t>
  </si>
  <si>
    <t>NC-CPS-185-2023</t>
  </si>
  <si>
    <t>67 MESES 07 DÍAS</t>
  </si>
  <si>
    <t>NC-CPS-186-2023</t>
  </si>
  <si>
    <t>11 MESES 13 DÍAS</t>
  </si>
  <si>
    <t>NC-CPS-187-2023</t>
  </si>
  <si>
    <t>58 MESES 18 DÍAS</t>
  </si>
  <si>
    <t>NC-CPS-188-2023</t>
  </si>
  <si>
    <t>24 MESES 10 DÍAS</t>
  </si>
  <si>
    <t>NC-CPS-189-2023</t>
  </si>
  <si>
    <t>50 MESES 26 DÍAS</t>
  </si>
  <si>
    <t>NC-CPS-190-2023</t>
  </si>
  <si>
    <t>6 MESES 25 DÍAS</t>
  </si>
  <si>
    <t>NC-CPS-191-2023</t>
  </si>
  <si>
    <t>26 MESES 08 DÍAS</t>
  </si>
  <si>
    <t>NC-CPS-192-2023</t>
  </si>
  <si>
    <t>86 MESES 20 DÍAS</t>
  </si>
  <si>
    <t>NC-CPS-193-2023</t>
  </si>
  <si>
    <t>40 MESES</t>
  </si>
  <si>
    <t>NC-CPS-194-2023</t>
  </si>
  <si>
    <t>08 MESES 03 DÍAS</t>
  </si>
  <si>
    <t>NC-CPS-195-2023</t>
  </si>
  <si>
    <t>08 MESES 09 DÍAS</t>
  </si>
  <si>
    <t>NC-CPS196-2023</t>
  </si>
  <si>
    <t>18 MESES 18 DÍAS</t>
  </si>
  <si>
    <t>NC-CPS197-2023</t>
  </si>
  <si>
    <t>NC-CPS-198-2023</t>
  </si>
  <si>
    <t>40 MESES 05 DÍAS</t>
  </si>
  <si>
    <t>NC-CPS-199-2023</t>
  </si>
  <si>
    <t>42 MESES</t>
  </si>
  <si>
    <t>NC-CPS-200-2023</t>
  </si>
  <si>
    <t>66 MESES 24 DÍAS</t>
  </si>
  <si>
    <t>NC-CPS-201-2023</t>
  </si>
  <si>
    <t>NC-CPS-202-2023</t>
  </si>
  <si>
    <t>65 MESES 17 DÍAS</t>
  </si>
  <si>
    <t>NC-CPS-203-2023</t>
  </si>
  <si>
    <t>84 MESES 17 DÍAS</t>
  </si>
  <si>
    <t>NC-CPS-204-2023</t>
  </si>
  <si>
    <t>40 MESES 28 DÍAS</t>
  </si>
  <si>
    <t>NC-CPS-205-2023</t>
  </si>
  <si>
    <t>49 MESES 07 DÍAS</t>
  </si>
  <si>
    <t>NC-CPS-206-2023</t>
  </si>
  <si>
    <t>104 MESES 3 DÍAS</t>
  </si>
  <si>
    <t>NC-CPS-207-2023</t>
  </si>
  <si>
    <t>68 MESES 21 DÍAS</t>
  </si>
  <si>
    <t>NC-CPS-208-2023</t>
  </si>
  <si>
    <t>43 MESES 14 DÍAS</t>
  </si>
  <si>
    <t>NC-CPS-209-2023</t>
  </si>
  <si>
    <t>57 MESES 12 DÍAS</t>
  </si>
  <si>
    <t>NC-CPS-210-2023</t>
  </si>
  <si>
    <t>37 MESES 14 DÍAS</t>
  </si>
  <si>
    <t>NC-CPS-211-2023</t>
  </si>
  <si>
    <t>NC-CPS-212-2023</t>
  </si>
  <si>
    <t>53 MESES 08 DÍAS</t>
  </si>
  <si>
    <t>NC-CPS-213-2023</t>
  </si>
  <si>
    <t>48 MESES 21 DÍAS</t>
  </si>
  <si>
    <t>NC-CPS-214-2023</t>
  </si>
  <si>
    <t>42 MESES 28 DÍAS</t>
  </si>
  <si>
    <t>NC-CPS-215-2023</t>
  </si>
  <si>
    <t>NC-CPS-216-2023</t>
  </si>
  <si>
    <t>49 MESES 18 DÍAS</t>
  </si>
  <si>
    <t>NC-CPS-217-2023</t>
  </si>
  <si>
    <t>91 MESES 22 DÍAS</t>
  </si>
  <si>
    <t>NC-CPS-218-2023</t>
  </si>
  <si>
    <t>43 MESES 19 DÍAS</t>
  </si>
  <si>
    <t>NC-CPS-219-2023</t>
  </si>
  <si>
    <t>19 MESES 16 DÍAS</t>
  </si>
  <si>
    <t>NC-CPS-220-2023</t>
  </si>
  <si>
    <t>38 MESES 09 DÍAS</t>
  </si>
  <si>
    <t>NC-CPS-221-2023</t>
  </si>
  <si>
    <t>36 MESES 06 DÍAS</t>
  </si>
  <si>
    <t>NC-CPS-222-2023</t>
  </si>
  <si>
    <t>43 MESES 18 DÍAS</t>
  </si>
  <si>
    <t>NC-CPS-223-2023</t>
  </si>
  <si>
    <t>141 MESES 16 DÍAS</t>
  </si>
  <si>
    <t>NC-CPS-224-2023</t>
  </si>
  <si>
    <t>85 MESES 15 DÍAS</t>
  </si>
  <si>
    <t>NC-CPS-225-2023</t>
  </si>
  <si>
    <t>69 MESES 8 DÍAS</t>
  </si>
  <si>
    <t>NC-CPS-226-2023</t>
  </si>
  <si>
    <t>24 MESES 28 DÍAS</t>
  </si>
  <si>
    <t>NC-CPS-227-2023</t>
  </si>
  <si>
    <t>157 MESES 17 DÍAS</t>
  </si>
  <si>
    <t>NC-CPS-228-2023</t>
  </si>
  <si>
    <t>51 MESES 13 DÍAS</t>
  </si>
  <si>
    <t>NC-CPS-229-2023</t>
  </si>
  <si>
    <t>139 MESES 18 DÍAS</t>
  </si>
  <si>
    <t>NC-CPS-230-2023</t>
  </si>
  <si>
    <t>53 MESES 8 DÍAS</t>
  </si>
  <si>
    <t>NC-CPS-231-2023</t>
  </si>
  <si>
    <t>94 MESES 3 DÍAS</t>
  </si>
  <si>
    <t>NC-CPS-232-2023</t>
  </si>
  <si>
    <t>NC-CPS-233-2023</t>
  </si>
  <si>
    <t>53 MESES</t>
  </si>
  <si>
    <t>NC-CPS-234-2023</t>
  </si>
  <si>
    <t>63 MESES 27 DÍAS</t>
  </si>
  <si>
    <t>NC-CPS-235-2023</t>
  </si>
  <si>
    <t>53 MESES 3 DÍAS</t>
  </si>
  <si>
    <t>NC-CPS-236-2023</t>
  </si>
  <si>
    <t>38 MESES 19 DÍAS</t>
  </si>
  <si>
    <t>NC-CPS-237-2023</t>
  </si>
  <si>
    <t>63 MESES 14 DÍAS</t>
  </si>
  <si>
    <t>NC-CPS-238-2023</t>
  </si>
  <si>
    <t>118 MESES 13 DÍAS</t>
  </si>
  <si>
    <t>NC-CPS-239-2023</t>
  </si>
  <si>
    <t>44 MESES 24 DÍAS</t>
  </si>
  <si>
    <t>NC-CPS-240-2023</t>
  </si>
  <si>
    <t>128 MESES 4 DÍAS</t>
  </si>
  <si>
    <t>NC-CPS-241-2023</t>
  </si>
  <si>
    <t>NC-CPS-242-2023</t>
  </si>
  <si>
    <t>112 MESES 6  DÍAS</t>
  </si>
  <si>
    <t>NC-CPS-243-2023</t>
  </si>
  <si>
    <t>NC-CPS-244-2023</t>
  </si>
  <si>
    <t>NC-CPS-245-2023</t>
  </si>
  <si>
    <t>NC-CPS-246-2023</t>
  </si>
  <si>
    <t>54 MESES 1 DÍA</t>
  </si>
  <si>
    <t>NC-CPS-247-2023</t>
  </si>
  <si>
    <t>50 MESES 6 DÍAS</t>
  </si>
  <si>
    <t>NC-CPS-248-2023</t>
  </si>
  <si>
    <t>NC-CPS-249-2023</t>
  </si>
  <si>
    <t>151 MESES 1 DÍA</t>
  </si>
  <si>
    <t>NC-CPS-250-2023</t>
  </si>
  <si>
    <t>117 MESES 33 DÍAS</t>
  </si>
  <si>
    <t>NC-CPS-251-2023</t>
  </si>
  <si>
    <t>107 MESES 10 DÍAS</t>
  </si>
  <si>
    <t>NC-CPS-252-2023</t>
  </si>
  <si>
    <t>39 MESES</t>
  </si>
  <si>
    <t>NC-CPS-253-2023</t>
  </si>
  <si>
    <t>37 MESES 13 DÍAS</t>
  </si>
  <si>
    <t>NC-CPS-254-2023</t>
  </si>
  <si>
    <t>53 MESES 2 DÍAS</t>
  </si>
  <si>
    <t>NC-CPS-255-2023</t>
  </si>
  <si>
    <t>6 MESES 3 DÍAS</t>
  </si>
  <si>
    <t>NC-CPS-256-2023</t>
  </si>
  <si>
    <t>48 MESES 29 DÍAS</t>
  </si>
  <si>
    <t>NC-CPS-257-2023</t>
  </si>
  <si>
    <t>44 MESES 23 DÍAS</t>
  </si>
  <si>
    <t>NC-CPS-258-2023</t>
  </si>
  <si>
    <t>57 MESES 13 DÍAS</t>
  </si>
  <si>
    <t>NC-CPS-259-2023</t>
  </si>
  <si>
    <t>08 MESES 24 DÍAS</t>
  </si>
  <si>
    <t>NC-CPS-260-2023</t>
  </si>
  <si>
    <t>44 MESES 11 DÍAS</t>
  </si>
  <si>
    <t>NC-CPS-261-2023</t>
  </si>
  <si>
    <t>39 MESES 04 DÍAS</t>
  </si>
  <si>
    <t>NC-CPS-262-2023</t>
  </si>
  <si>
    <t>69 MESES 13 DÍAS</t>
  </si>
  <si>
    <t>NC-CPS-263-2023</t>
  </si>
  <si>
    <t>69 MESES 29 DÍAS</t>
  </si>
  <si>
    <t>NC-CPS-264-2023</t>
  </si>
  <si>
    <t>102 MESES 10 DÍAS</t>
  </si>
  <si>
    <t>NC-CPS-265-2023</t>
  </si>
  <si>
    <t>125 MESES 05 DÍAS</t>
  </si>
  <si>
    <t>NC-CPS-266-2023</t>
  </si>
  <si>
    <t>135 MESES 25 DÍAS</t>
  </si>
  <si>
    <t>NC-CPS-267-2023</t>
  </si>
  <si>
    <t>NC-CPS-268-2023</t>
  </si>
  <si>
    <t>NC-CPS-269-2023</t>
  </si>
  <si>
    <t>116 MESES 20 DÍAS</t>
  </si>
  <si>
    <t>NC-CPS-270-2023</t>
  </si>
  <si>
    <t>NC-CPS-271-2023</t>
  </si>
  <si>
    <t>52 MESES 20 DÍAS</t>
  </si>
  <si>
    <t>NC-CPS-272-2023</t>
  </si>
  <si>
    <t>7 MESES 19 DÍAS</t>
  </si>
  <si>
    <t>NC-CPS-273-2023</t>
  </si>
  <si>
    <t>87 MESES 03 DÍAS</t>
  </si>
  <si>
    <t>NC-CPS-274-2023</t>
  </si>
  <si>
    <t>75 MESES 04 DÍAS</t>
  </si>
  <si>
    <t>NC-CPS-275-2023</t>
  </si>
  <si>
    <t>NC-CPS-276-2023</t>
  </si>
  <si>
    <t>NC-CPS-277-2023</t>
  </si>
  <si>
    <t>NC-CPS-278-2023</t>
  </si>
  <si>
    <t>53 MESES 28 DÍAS</t>
  </si>
  <si>
    <t>NC-CPS-279-2023</t>
  </si>
  <si>
    <t>NC-CPS-280-2023</t>
  </si>
  <si>
    <t>NC-CPS-281-2023</t>
  </si>
  <si>
    <t>33 MESES 14 DÍAS</t>
  </si>
  <si>
    <t>NC-CPS-282-2023</t>
  </si>
  <si>
    <t>NC-CPS-283-2023</t>
  </si>
  <si>
    <t>NC-CPS-284-2023</t>
  </si>
  <si>
    <t>26 MESES 15 DÍAS</t>
  </si>
  <si>
    <t>NC-CPS-285-2023</t>
  </si>
  <si>
    <t>42 MESES 12 DÍAS</t>
  </si>
  <si>
    <t>NC-CPS-286-2023</t>
  </si>
  <si>
    <t>53 MESES 7 DÍAS</t>
  </si>
  <si>
    <t>NC-CPS-287-2023</t>
  </si>
  <si>
    <t>51 MESES 9 DÍAS</t>
  </si>
  <si>
    <t>NC-CPS-288-2023</t>
  </si>
  <si>
    <t>NC-CPS-289-2023</t>
  </si>
  <si>
    <t>64 MESES 9 DÍAS</t>
  </si>
  <si>
    <t>NC-CPS-290-2023</t>
  </si>
  <si>
    <t>122 MESES 09 DÍAS</t>
  </si>
  <si>
    <t>NC-CPS-291-2023</t>
  </si>
  <si>
    <t>54 MESES 06 DÍAS</t>
  </si>
  <si>
    <t>NC-CPS-292-2023</t>
  </si>
  <si>
    <t>48 MESES 07 DÍAS</t>
  </si>
  <si>
    <t>NC-CPS-293-2023</t>
  </si>
  <si>
    <t>45 MESES 24  DÍAS</t>
  </si>
  <si>
    <t>NC-CPS-294-2023</t>
  </si>
  <si>
    <t>40 MESES 19 DÍAS</t>
  </si>
  <si>
    <t>NC-CPS-295-2023</t>
  </si>
  <si>
    <t>56 MESES 07 DÍAS</t>
  </si>
  <si>
    <t>NC-CPS-296-2023</t>
  </si>
  <si>
    <t>50 MESES 24 DÍAS</t>
  </si>
  <si>
    <t>NC-CPS-297-2023</t>
  </si>
  <si>
    <t>124 MESES 12 DÍAS</t>
  </si>
  <si>
    <t>NC-CPS-298-2023</t>
  </si>
  <si>
    <t>59 MESES 6 DÍAS</t>
  </si>
  <si>
    <t>NC-CPS-299-2023</t>
  </si>
  <si>
    <t>44 MESES 26 DÍAS</t>
  </si>
  <si>
    <t>NC-CPS-300-2023</t>
  </si>
  <si>
    <t>51 MESES 01 DÍA</t>
  </si>
  <si>
    <t>NC-CPS-301-2023</t>
  </si>
  <si>
    <t>48 MESES 12 DÍAS</t>
  </si>
  <si>
    <t>NC-CPS-302-2023</t>
  </si>
  <si>
    <t>92 MESES 29 DÍAS</t>
  </si>
  <si>
    <t>NC-CPS-303-2023</t>
  </si>
  <si>
    <t>106 MESES 17 DÍAS</t>
  </si>
  <si>
    <t>NC-CPS-304-2023</t>
  </si>
  <si>
    <t>40 MESES 1 DÍA</t>
  </si>
  <si>
    <t>NC-CPS-305-2023</t>
  </si>
  <si>
    <t>145 MESES 24 DÍAS</t>
  </si>
  <si>
    <t>NC-CPS-306-2023</t>
  </si>
  <si>
    <t>66 MESES 06 DÍAS</t>
  </si>
  <si>
    <t>NC-CPS-307-2023</t>
  </si>
  <si>
    <t>76 MESES 29 DÍAS</t>
  </si>
  <si>
    <t>NC-CPS-308-2023</t>
  </si>
  <si>
    <t>61 MESES 07 DÍAS</t>
  </si>
  <si>
    <t>NC-CPS-309-2023</t>
  </si>
  <si>
    <t>98 MESES 25 DÍAS</t>
  </si>
  <si>
    <t>NC-CPS-310-2023</t>
  </si>
  <si>
    <t>98 MESES 27 DÍAS</t>
  </si>
  <si>
    <t>NC-CPS-311-2023</t>
  </si>
  <si>
    <t xml:space="preserve">38 MESES 06 DÍAS </t>
  </si>
  <si>
    <t>NC-CPS-312-2023</t>
  </si>
  <si>
    <t>91 MESES 01 DÍA</t>
  </si>
  <si>
    <t>NC-CPS-313-2023</t>
  </si>
  <si>
    <t>68 MESES 26 DÍAS</t>
  </si>
  <si>
    <t>NC-CPS-314-2023</t>
  </si>
  <si>
    <t>75 MESES 28 DÍAS</t>
  </si>
  <si>
    <t>NC-CPS-315-2023</t>
  </si>
  <si>
    <t>66 MESES 3 DÍAS</t>
  </si>
  <si>
    <t>NC-CPS-316-2023</t>
  </si>
  <si>
    <t>58 MESES 26 DÍAS</t>
  </si>
  <si>
    <t>NC-CPS-317-2023</t>
  </si>
  <si>
    <t>87 MESES 23 DÍAS</t>
  </si>
  <si>
    <t>NC-CPS-318-2023</t>
  </si>
  <si>
    <t>66 MESES 28 DÍAS</t>
  </si>
  <si>
    <t>NC-CPS-319-2023</t>
  </si>
  <si>
    <t>54 MESES 13 DÍAS</t>
  </si>
  <si>
    <t>NC-CPS-320-2023</t>
  </si>
  <si>
    <t>58 MESES 12 DÍAS</t>
  </si>
  <si>
    <t>NC-CPS-321-2023</t>
  </si>
  <si>
    <t>139 MESES 11 DÍAS</t>
  </si>
  <si>
    <t>NC-CPS-322-2023</t>
  </si>
  <si>
    <t>40 MESES 15 DÍAS</t>
  </si>
  <si>
    <t>NC-CPS-323-2023</t>
  </si>
  <si>
    <t>102 MESES 23 DÍAS</t>
  </si>
  <si>
    <t>NC-CPS-324-2023</t>
  </si>
  <si>
    <t>19 MESES 10 DÍAS</t>
  </si>
  <si>
    <t>NC-CPS-325-2023</t>
  </si>
  <si>
    <t>79 MESES 11 DÍAS</t>
  </si>
  <si>
    <t>NC-CPS-326-2023</t>
  </si>
  <si>
    <t>92 MESES 14 DÍAS</t>
  </si>
  <si>
    <t>NC-CPS-327-2023</t>
  </si>
  <si>
    <t>32 MESES 19 DÍAS</t>
  </si>
  <si>
    <t>NC-CPS-328-2023</t>
  </si>
  <si>
    <t>65 MESES 04 DÍAS</t>
  </si>
  <si>
    <t>NC-CPS-329-2023</t>
  </si>
  <si>
    <t>90 MESES 10 DÍAS</t>
  </si>
  <si>
    <t>NC-CPS-330-2023</t>
  </si>
  <si>
    <t>50 MESES 8 DÍAS</t>
  </si>
  <si>
    <t>NC-CPS-331-2023</t>
  </si>
  <si>
    <t>63 MESES 18 DÍAS</t>
  </si>
  <si>
    <t>NC-CPS-332-2023</t>
  </si>
  <si>
    <t>28 MESES</t>
  </si>
  <si>
    <t>NC-CPS-333-2023</t>
  </si>
  <si>
    <t>26 MESES 26 DÍAS</t>
  </si>
  <si>
    <t>NC-CPS-334-2023</t>
  </si>
  <si>
    <t>63 MESES 15 DÍAS</t>
  </si>
  <si>
    <t>NC-CPS-335-2023</t>
  </si>
  <si>
    <t>55 MESES 28 DÍAS</t>
  </si>
  <si>
    <t>NC-CPS-336-2023</t>
  </si>
  <si>
    <t>117 MESES 21 DÍAS</t>
  </si>
  <si>
    <t>NC-CPS-337-2023</t>
  </si>
  <si>
    <t>NC-CPS-338-2023</t>
  </si>
  <si>
    <t>8 MESES</t>
  </si>
  <si>
    <t>NC-CPS-339-2023</t>
  </si>
  <si>
    <t>23 MESES 02 DÍAS</t>
  </si>
  <si>
    <t>NC-CPS-340-2023</t>
  </si>
  <si>
    <t>35 MESES 28 DÍAS</t>
  </si>
  <si>
    <t>NC-CPS-341-2023</t>
  </si>
  <si>
    <t>96 MESES 22 DÍAS</t>
  </si>
  <si>
    <t>NC-CPS-342-2023</t>
  </si>
  <si>
    <t>07 MESES 07 DÍAS</t>
  </si>
  <si>
    <t>NC-CPS-343-2023</t>
  </si>
  <si>
    <t>19 MESES 02 DÍAS</t>
  </si>
  <si>
    <t>NC-CPS-344-2023</t>
  </si>
  <si>
    <t>128 MES 08 DÍAS</t>
  </si>
  <si>
    <t>NC-CPS-345-2023</t>
  </si>
  <si>
    <t>72 MESES 01 DÍA</t>
  </si>
  <si>
    <t>NC-CPS-346-2023</t>
  </si>
  <si>
    <t>NC-CPS-347-2023</t>
  </si>
  <si>
    <t>MARCO TOVAR BARRAGAN</t>
  </si>
  <si>
    <t>CUNDINAMARCA</t>
  </si>
  <si>
    <t>BOGOTÁ</t>
  </si>
  <si>
    <t>ADMINISTRADOR PUBLICO</t>
  </si>
  <si>
    <t>50 MESES 23 DÍAS</t>
  </si>
  <si>
    <t>PROFESIONAL</t>
  </si>
  <si>
    <t>GRUPO DE CONTRATOS</t>
  </si>
  <si>
    <t>@parquesnacionales.gov.co</t>
  </si>
  <si>
    <t>Prestar los servicios profesionales para apoyar en la administración de las diferentes plataformas de contratación pública del Estado Colombiano, y en las actividades requeridas para la adecuada gestión de la información contractual, tendientes al fortalecimiento de Parques Nacionales Naturales de Colombia.</t>
  </si>
  <si>
    <t>NC-CPS-348-2023</t>
  </si>
  <si>
    <t>ALVARO FERNANDO RAMIREZ RAMIREZ</t>
  </si>
  <si>
    <t>INGENIERO DE SISTEMAS</t>
  </si>
  <si>
    <t>45 MESES 02 DÍAS</t>
  </si>
  <si>
    <t>SUBDIRECCIÓN ADMINISTRATIVA Y FINANCIERA</t>
  </si>
  <si>
    <t>alvaro.ramirez@parquesnacionales.gov.co</t>
  </si>
  <si>
    <t>Prestar sus servicios profesionales en la subdirección administrativa y financiera y en el grupo de GTIC para brindar soporte y fortalecimiento de la herramienta tecnológica KLIC en parques nacionales naturales de Colombia en virtud del proyecto de fortalecimiento a la capacidad institucional.</t>
  </si>
  <si>
    <t>NC-CPS-349-2023</t>
  </si>
  <si>
    <t>JENNYFER TORRES BARÓN</t>
  </si>
  <si>
    <t>ADMINISTRADORA PUBLICA</t>
  </si>
  <si>
    <t>99 MESES 19 DÍAS</t>
  </si>
  <si>
    <t>APOYO A LA GESTIÓN</t>
  </si>
  <si>
    <t>GRUPO DE GESTIÓN HUMANA</t>
  </si>
  <si>
    <t>Prestar los servicios de apoyo a la gestión para el desarrollo de las actividades administrativas técnicas propias de la Gestión del Talento Humano, así como las actividades inherentes al cumplimiento de la Política de la Gestión Estratégica de Talento Humano GETH, de la Dimensión de Talento Humano del Modelo Integrado de Planeación y Gestión - MIPG.</t>
  </si>
  <si>
    <t>NC-CPS-350-2023</t>
  </si>
  <si>
    <t>EMIRO FRANCISCO MUÑOZ GARCIA</t>
  </si>
  <si>
    <t>ABOGADO</t>
  </si>
  <si>
    <t>43 MESES 16 DÍAS</t>
  </si>
  <si>
    <t>Prestar servicios para apoyar jurídicamente en las actividades requeridas para el desarrollo de los procesos y procedimientos del Grupo de Gestión Humana de Parques Nacionales Naturales de Colombia, así como las actividades inherentes al cumplimiento de la Política de la Gestión Estratégica de Talento Humano - GETH, de la Dimensión de Talento Humano del Modelo Integrado de Planeación y Gestión -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</si>
</sst>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0"/>
    <numFmt numFmtId="165" formatCode="yyyy/mm/dd"/>
    <numFmt numFmtId="166" formatCode="yyyy/m/d"/>
  </numFmts>
  <fonts count="12">
    <font>
      <sz val="10"/>
      <color rgb="FF000000"/>
      <name val="Arial"/>
      <family val="2"/>
    </font>
    <font>
      <b/>
      <sz val="11"/>
      <color rgb="FFFFFF99"/>
      <name val="Calibri"/>
      <family val="2"/>
    </font>
    <font>
      <sz val="11"/>
      <color rgb="FFFFFF99"/>
      <name val="Calibri"/>
      <family val="2"/>
    </font>
    <font>
      <sz val="11"/>
      <color rgb="FFFFFF99"/>
      <name val="Calibri, sans-serif"/>
    </font>
    <font>
      <sz val="11"/>
      <color rgb="FF000000"/>
      <name val="Calibri, sans-serif"/>
    </font>
    <font>
      <sz val="11"/>
      <color rgb="FF000000"/>
      <name val="Arial Narrow"/>
      <family val="2"/>
    </font>
    <font>
      <sz val="10"/>
      <name val="Arial"/>
      <family val="2"/>
    </font>
    <font>
      <b/>
      <sz val="11"/>
      <color rgb="FF000000"/>
      <name val="Arial Narrow"/>
      <family val="2"/>
    </font>
    <font>
      <sz val="11"/>
      <name val="Arial Narrow"/>
      <family val="2"/>
    </font>
    <font>
      <b/>
      <sz val="11"/>
      <name val="Arial Narrow"/>
      <family val="2"/>
    </font>
    <font>
      <sz val="10"/>
      <name val="Verdana"/>
      <family val="2"/>
    </font>
    <font>
      <b/>
      <sz val="10"/>
      <name val="Verdana"/>
      <family val="2"/>
    </font>
  </fonts>
  <fills count="10">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rgb="FFFFFFFF"/>
        <bgColor rgb="FFFFFFFF"/>
      </patternFill>
    </fill>
    <fill>
      <patternFill patternType="solid">
        <fgColor rgb="FFCFE2F3"/>
        <bgColor rgb="FFCFE2F3"/>
      </patternFill>
    </fill>
    <fill>
      <patternFill patternType="solid">
        <fgColor rgb="FFF9CB9C"/>
        <bgColor rgb="FFF9CB9C"/>
      </patternFill>
    </fill>
    <fill>
      <patternFill patternType="solid">
        <fgColor rgb="FF00FFFF"/>
        <bgColor rgb="FF00FFFF"/>
      </patternFill>
    </fill>
    <fill>
      <patternFill patternType="solid">
        <fgColor rgb="FFFF9900"/>
        <bgColor rgb="FFFF9900"/>
      </patternFill>
    </fill>
  </fills>
  <borders count="2">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ont="1" applyAlignment="1"/>
    <xf numFmtId="0" fontId="5" fillId="5" borderId="0" xfId="0" applyFont="1" applyFill="1" applyAlignment="1">
      <alignment horizontal="left"/>
    </xf>
    <xf numFmtId="0" fontId="6" fillId="0" borderId="0" xfId="0" applyFont="1" applyAlignment="1"/>
    <xf numFmtId="164" fontId="6" fillId="0" borderId="0" xfId="0" applyNumberFormat="1" applyFont="1" applyAlignment="1"/>
    <xf numFmtId="165" fontId="6" fillId="0" borderId="0" xfId="0" applyNumberFormat="1" applyFont="1" applyAlignment="1"/>
    <xf numFmtId="0" fontId="7" fillId="5" borderId="0" xfId="0" applyFont="1" applyFill="1" applyAlignment="1">
      <alignment horizontal="left"/>
    </xf>
    <xf numFmtId="0" fontId="5" fillId="0" borderId="0" xfId="0" applyFont="1" applyAlignment="1">
      <alignment horizontal="left"/>
    </xf>
    <xf numFmtId="0" fontId="8" fillId="0" borderId="0" xfId="0" applyFont="1" applyAlignment="1"/>
    <xf numFmtId="0" fontId="5" fillId="0" borderId="0" xfId="0" applyFont="1" applyAlignment="1"/>
    <xf numFmtId="0" fontId="8" fillId="6" borderId="0" xfId="0" applyFont="1" applyFill="1" applyAlignment="1"/>
    <xf numFmtId="166" fontId="6" fillId="0" borderId="0" xfId="0" applyNumberFormat="1" applyFont="1" applyAlignment="1"/>
    <xf numFmtId="0" fontId="8" fillId="7" borderId="0" xfId="0" applyFont="1" applyFill="1" applyAlignment="1"/>
    <xf numFmtId="0" fontId="8" fillId="8" borderId="0" xfId="0" applyFont="1" applyFill="1" applyAlignment="1"/>
    <xf numFmtId="0" fontId="8" fillId="9" borderId="0" xfId="0" applyFont="1" applyFill="1" applyAlignment="1"/>
    <xf numFmtId="0" fontId="8" fillId="0" borderId="0" xfId="0" applyFont="1" applyAlignment="1">
      <alignment horizontal="center"/>
    </xf>
    <xf numFmtId="0" fontId="9" fillId="0" borderId="0" xfId="0" applyFont="1" applyAlignment="1"/>
    <xf numFmtId="0" fontId="10" fillId="0" borderId="0" xfId="0" applyFont="1" applyAlignment="1"/>
    <xf numFmtId="0" fontId="11" fillId="0" borderId="0" xfId="0" applyFont="1" applyAlignment="1"/>
    <xf numFmtId="3" fontId="6" fillId="0" borderId="0" xfId="0" applyNumberFormat="1" applyFont="1"/>
    <xf numFmtId="6" fontId="6" fillId="0" borderId="0" xfId="0" applyNumberFormat="1" applyFont="1" applyAlignment="1"/>
    <xf numFmtId="14" fontId="6"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chavez/Downloads/BDD2023_NC%2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 val="PAGOS"/>
      <sheetName val="PLAN DE PAGOS"/>
      <sheetName val="OBLIGACIONES"/>
      <sheetName val="bdd_contratistas"/>
      <sheetName val="opciones"/>
      <sheetName val="CERTIFICACIONES "/>
      <sheetName val="CONVENIOS"/>
    </sheetNames>
    <sheetDataSet>
      <sheetData sheetId="0">
        <row r="1">
          <cell r="A1" t="str">
            <v>No DE PROCESO</v>
          </cell>
          <cell r="B1" t="str">
            <v>FUENTE</v>
          </cell>
          <cell r="C1" t="str">
            <v>SECOP II</v>
          </cell>
          <cell r="D1" t="str">
            <v>NÚMERO DE CONTRATO</v>
          </cell>
          <cell r="E1" t="str">
            <v>NOMBRE CONTRATISTA</v>
          </cell>
          <cell r="F1" t="str">
            <v>FECHA SUSCRIPCION
(aaaa/mm/dd)</v>
          </cell>
          <cell r="G1" t="str">
            <v>OBJETO DEL CONTRATO</v>
          </cell>
          <cell r="H1" t="str">
            <v>PROFESIONAL/APOYO A LA GESTIÓN</v>
          </cell>
          <cell r="I1" t="str">
            <v>MODALIDAD DE SELECCIÓN</v>
          </cell>
          <cell r="J1" t="str">
            <v>TIPO DE CONTRATO</v>
          </cell>
          <cell r="K1" t="str">
            <v>DESCRIBA OTRA CLASE DE CONTRATO</v>
          </cell>
          <cell r="L1" t="str">
            <v>CODIGO UNSPSC</v>
          </cell>
          <cell r="M1" t="str">
            <v>CDP</v>
          </cell>
          <cell r="N1" t="str">
            <v>FECHA CDP</v>
          </cell>
          <cell r="O1" t="str">
            <v>RP</v>
          </cell>
          <cell r="P1" t="str">
            <v>FECHA RP</v>
          </cell>
          <cell r="Q1" t="str">
            <v>SUBPROGRAMA</v>
          </cell>
          <cell r="R1" t="str">
            <v>AFECTACION DEL RECURSO</v>
          </cell>
          <cell r="S1" t="str">
            <v>TIPO DE REGIMEN</v>
          </cell>
          <cell r="T1" t="str">
            <v>HONORARIOS</v>
          </cell>
          <cell r="U1" t="str">
            <v>VALOR TOTAL DEL CONTRATO (SECOPII)</v>
          </cell>
          <cell r="V1" t="str">
            <v>VALOR DEL CONTRATO EN LETRAS</v>
          </cell>
          <cell r="W1" t="str">
            <v>OBS PAGO
SECOP</v>
          </cell>
          <cell r="X1" t="str">
            <v>CONTRATISTA : NATURALEZA</v>
          </cell>
          <cell r="Y1" t="str">
            <v>CONTRATISTA:
TIPO IDENTIFICACIÓN</v>
          </cell>
          <cell r="Z1" t="str">
            <v>CONTRATISTA: NÚMERO DE IDENTIFICACIÓN</v>
          </cell>
          <cell r="AA1" t="str">
            <v>CONTRATISTA : NÚMERO DEL NIT</v>
          </cell>
          <cell r="AB1" t="str">
            <v>CONTRATISTA :DÍG DE VERIFICACIÓN(NIT o RUT)</v>
          </cell>
          <cell r="AC1" t="str">
            <v>GENERO</v>
          </cell>
          <cell r="AD1" t="str">
            <v>DEPARTAMENTO DE ORIGEN</v>
          </cell>
          <cell r="AE1" t="str">
            <v>MUNICIPIO</v>
          </cell>
          <cell r="AF1" t="str">
            <v>PRIMER_NOMBRE</v>
          </cell>
          <cell r="AG1" t="str">
            <v>SEGUND_NOMBRE</v>
          </cell>
          <cell r="AH1" t="str">
            <v>PRIMER_APELLIDO</v>
          </cell>
          <cell r="AI1" t="str">
            <v>SEGUNDO_APELLIDO</v>
          </cell>
          <cell r="AJ1" t="str">
            <v>GARANTIAS</v>
          </cell>
          <cell r="AK1" t="str">
            <v>TIPO DE GARANTÍA</v>
          </cell>
          <cell r="AL1" t="str">
            <v>GARANTÍAS:     ENTIDAD ASEGURADORA</v>
          </cell>
          <cell r="AM1" t="str">
            <v>GARANTÍAS: RIESGOS ASEGURADOS</v>
          </cell>
          <cell r="AN1" t="str">
            <v xml:space="preserve">GARANTÍAS : FECHA DE EXPEDICIÓN </v>
          </cell>
          <cell r="AO1" t="str">
            <v>GARANTÍAS : NUMERO DE POLIZA</v>
          </cell>
          <cell r="AP1" t="str">
            <v>ORDENADOR DEL GASTO</v>
          </cell>
          <cell r="AQ1" t="str">
            <v>DEPENDENCIA EJECUCION DEL CONTRATO</v>
          </cell>
          <cell r="AR1" t="str">
            <v>DEPENDENCIA DE EJECUCION DEL CONTRATO ESPECIFICA / AREA PROTEGIDA</v>
          </cell>
          <cell r="AS1" t="str">
            <v>TIPO DE SEGUIMIENTO</v>
          </cell>
          <cell r="AT1" t="str">
            <v>SUPERVISOR : TIPO IDENTIFICACIÓN</v>
          </cell>
          <cell r="AU1" t="str">
            <v>SUPERVISOR : NÚMERO DE CÉDULA o RUT</v>
          </cell>
          <cell r="AV1" t="str">
            <v>SUPERVISOR : NOMBRE COMPLETO</v>
          </cell>
          <cell r="AW1" t="str">
            <v>PLAZO DEL CONTRATO (DÍAS)</v>
          </cell>
          <cell r="AX1" t="str">
            <v>PLAZO DE EJECUCION</v>
          </cell>
          <cell r="AY1" t="str">
            <v>ANTICIPOS o PAGO ANTICIPADO</v>
          </cell>
          <cell r="AZ1" t="str">
            <v>ADICIONESTIPO</v>
          </cell>
          <cell r="BA1" t="str">
            <v>ADICIONES
(# DE ADICIONES)</v>
          </cell>
          <cell r="BB1" t="str">
            <v>ADICIONES : VALOR TOTAL</v>
          </cell>
          <cell r="BC1" t="str">
            <v>FECHA DE LA ADICIÓN
(aaaa/mm/dd)</v>
          </cell>
          <cell r="BD1" t="str">
            <v>ADICIONES : NÚMERO DE DÍAS</v>
          </cell>
          <cell r="BE1" t="str">
            <v>FECHA DE LA PRÓRROGA
(aaaa/mm/dd)</v>
          </cell>
          <cell r="BF1" t="str">
            <v>FECHA DE RP</v>
          </cell>
          <cell r="BG1" t="str">
            <v>FECHA DE PERFECCIONAMIENTO</v>
          </cell>
          <cell r="BH1" t="str">
            <v>FECHA INICIO CONTRATO
(aaaa/mm/dd)</v>
          </cell>
          <cell r="BI1" t="str">
            <v xml:space="preserve">FECHA TERMINACIÓN CONTRATO
(aaaa/mm/dd) </v>
          </cell>
          <cell r="BJ1" t="str">
            <v>FECHA LIQUIDACIÓN CONTRATO
(aaaa/mm/dd)</v>
          </cell>
          <cell r="BK1" t="str">
            <v>SUSPENSION</v>
          </cell>
          <cell r="BL1" t="str">
            <v>FECHA DE SUSPENSION</v>
          </cell>
          <cell r="BM1" t="str">
            <v>TIEMPO DE SUSPENSION</v>
          </cell>
          <cell r="BN1" t="str">
            <v>MODIFICACION</v>
          </cell>
          <cell r="BO1" t="str">
            <v xml:space="preserve"> # de modificaciones</v>
          </cell>
          <cell r="BP1" t="str">
            <v>OBS MODIFICACIÓN</v>
          </cell>
          <cell r="BQ1" t="str">
            <v>FECHA DE MODIFICACION</v>
          </cell>
          <cell r="BR1" t="str">
            <v>OBSERVACIONES</v>
          </cell>
          <cell r="BS1" t="str">
            <v>EXPEDIENTE ORFEO</v>
          </cell>
          <cell r="BT1" t="str">
            <v>TOTAL (INICIAL + ADCIONES)+VF</v>
          </cell>
          <cell r="BU1" t="str">
            <v>ABOGADO RESPONSABLE</v>
          </cell>
          <cell r="BV1" t="str">
            <v>LINK DEL PROCESO</v>
          </cell>
          <cell r="BW1" t="str">
            <v>ESTADO</v>
          </cell>
          <cell r="BX1" t="str">
            <v>OBSERVACIONES ADICIONALES</v>
          </cell>
          <cell r="BY1" t="str">
            <v>LINK SECOP DEL CONTRATO</v>
          </cell>
          <cell r="BZ1" t="str">
            <v>DEPARTAMENTO</v>
          </cell>
          <cell r="CA1" t="str">
            <v>MUNICIPIO</v>
          </cell>
          <cell r="CB1" t="str">
            <v>FECHA APROBACION PÓLIZA SECOP II</v>
          </cell>
          <cell r="CC1" t="str">
            <v>FECHA AFILIACION ARL</v>
          </cell>
          <cell r="CD1" t="str">
            <v>USUARIO</v>
          </cell>
          <cell r="CE1" t="str">
            <v>DOMINIO</v>
          </cell>
          <cell r="CF1" t="str">
            <v>CORREO INSTITUCIONAL</v>
          </cell>
          <cell r="CG1" t="str">
            <v>PROFESION</v>
          </cell>
          <cell r="CH1" t="str">
            <v>AÑO DEL CONTRATO</v>
          </cell>
          <cell r="CI1" t="str">
            <v>BANCO</v>
          </cell>
          <cell r="CJ1" t="str">
            <v>TIPO DE CUENTA</v>
          </cell>
          <cell r="CK1" t="str">
            <v>NUMERO DE CUENTA</v>
          </cell>
          <cell r="CL1" t="str">
            <v>FECHA DE NACIMIENTO</v>
          </cell>
          <cell r="CM1" t="str">
            <v>OTRO CONTRATO</v>
          </cell>
        </row>
        <row r="2">
          <cell r="A2" t="str">
            <v>NC-CPS-001-2023</v>
          </cell>
          <cell r="B2" t="str">
            <v>2 NACIONAL</v>
          </cell>
          <cell r="C2" t="str">
            <v>CD-NC-002-2023</v>
          </cell>
          <cell r="D2">
            <v>1</v>
          </cell>
          <cell r="E2" t="str">
            <v>EDNA ROCIO CASTRO BOTERO</v>
          </cell>
          <cell r="F2">
            <v>44951</v>
          </cell>
          <cell r="G2" t="str">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v>
          </cell>
          <cell r="H2" t="str">
            <v>PROFESIONAL</v>
          </cell>
          <cell r="I2" t="str">
            <v>2 CONTRATACIÓN DIRECTA</v>
          </cell>
          <cell r="J2" t="str">
            <v>14 PRESTACIÓN DE SERVICIOS</v>
          </cell>
          <cell r="K2" t="str">
            <v>N/A</v>
          </cell>
          <cell r="L2">
            <v>80111600</v>
          </cell>
          <cell r="M2">
            <v>4123</v>
          </cell>
          <cell r="O2">
            <v>4123</v>
          </cell>
          <cell r="P2">
            <v>44951</v>
          </cell>
          <cell r="R2" t="str">
            <v>C-3299-0900-2-0-3299060-02</v>
          </cell>
          <cell r="S2" t="str">
            <v>SIMPLIFICADO</v>
          </cell>
          <cell r="T2">
            <v>8576248</v>
          </cell>
          <cell r="U2">
            <v>96339853</v>
          </cell>
          <cell r="V2" t="str">
            <v>Noventa y seis millones trescientos treinta y nueve mil ochocientos cincuenta y tres pesos</v>
          </cell>
          <cell r="W2">
            <v>-0.46666666865348816</v>
          </cell>
          <cell r="X2" t="str">
            <v>1 PERSONA NATURAL</v>
          </cell>
          <cell r="Y2" t="str">
            <v>3 CÉDULA DE CIUDADANÍA</v>
          </cell>
          <cell r="Z2">
            <v>1110458834</v>
          </cell>
          <cell r="AA2" t="str">
            <v>N-A</v>
          </cell>
          <cell r="AB2" t="str">
            <v>11 NO SE DILIGENCIA INFORMACIÓN PARA ESTE FORMULARIO EN ESTE PERÍODO DE REPORTE</v>
          </cell>
          <cell r="AC2" t="str">
            <v>FEMENINO</v>
          </cell>
          <cell r="AD2" t="str">
            <v>TOLIMA</v>
          </cell>
          <cell r="AE2" t="str">
            <v>VILLARRICA</v>
          </cell>
          <cell r="AF2" t="str">
            <v>EDNA</v>
          </cell>
          <cell r="AG2" t="str">
            <v>ROCIO</v>
          </cell>
          <cell r="AH2" t="str">
            <v>CASTRO</v>
          </cell>
          <cell r="AI2" t="str">
            <v>BOTERO</v>
          </cell>
          <cell r="AJ2" t="str">
            <v>SI</v>
          </cell>
          <cell r="AK2" t="str">
            <v>1 PÓLIZA</v>
          </cell>
          <cell r="AL2" t="str">
            <v>12 SEGUROS DEL ESTADO</v>
          </cell>
          <cell r="AM2" t="str">
            <v>2 CUMPLIMIENTO</v>
          </cell>
          <cell r="AN2">
            <v>44586</v>
          </cell>
          <cell r="AO2" t="str">
            <v>21-46-101058728</v>
          </cell>
          <cell r="AP2" t="str">
            <v>SAF-SUBDIRECCION ADMINISTRATIVA Y FINANCIERA</v>
          </cell>
          <cell r="AQ2" t="str">
            <v>GRUPO DE CONTRATOS</v>
          </cell>
          <cell r="AR2" t="str">
            <v>GRUPO DE CONTRATOS</v>
          </cell>
          <cell r="AS2" t="str">
            <v>2 SUPERVISOR</v>
          </cell>
          <cell r="AT2" t="str">
            <v>3 CÉDULA DE CIUDADANÍA</v>
          </cell>
          <cell r="AU2">
            <v>51717059</v>
          </cell>
          <cell r="AV2" t="str">
            <v>LILA C ZABARAIN GUERRA</v>
          </cell>
          <cell r="AW2">
            <v>337</v>
          </cell>
          <cell r="AX2">
            <v>11.233333333333333</v>
          </cell>
          <cell r="AY2" t="str">
            <v>3 NO PACTADOS</v>
          </cell>
          <cell r="AZ2" t="str">
            <v>4 NO SE HA ADICIONADO NI EN VALOR y EN TIEMPO</v>
          </cell>
          <cell r="BA2">
            <v>0</v>
          </cell>
          <cell r="BB2">
            <v>0</v>
          </cell>
          <cell r="BF2">
            <v>44951</v>
          </cell>
          <cell r="BG2">
            <v>44951</v>
          </cell>
          <cell r="BH2">
            <v>44951</v>
          </cell>
          <cell r="BI2">
            <v>45290</v>
          </cell>
          <cell r="BK2" t="str">
            <v>2. NO</v>
          </cell>
          <cell r="BN2" t="str">
            <v>2. NO</v>
          </cell>
          <cell r="BO2">
            <v>0</v>
          </cell>
          <cell r="BS2" t="str">
            <v>2023420501000001E</v>
          </cell>
          <cell r="BT2">
            <v>96339853</v>
          </cell>
          <cell r="BU2" t="str">
            <v>LEIDY MARCELA GARAVITO ROMERO</v>
          </cell>
          <cell r="BV2" t="str">
            <v>https://www.secop.gov.co/CO1BusinessLine/Tendering/BuyerWorkArea/Index?docUniqueIdentifier=CO1.BDOS.3845596</v>
          </cell>
          <cell r="BW2" t="str">
            <v>VIGENTE</v>
          </cell>
          <cell r="BY2" t="str">
            <v>https://community.secop.gov.co/Public/Tendering/OpportunityDetail/Index?noticeUID=CO1.NTC.3847912&amp;isFromPublicArea=True&amp;isModal=False</v>
          </cell>
          <cell r="BZ2" t="str">
            <v>Bogotá</v>
          </cell>
          <cell r="CA2" t="str">
            <v>D.C.</v>
          </cell>
          <cell r="CB2">
            <v>44951</v>
          </cell>
          <cell r="CC2">
            <v>44950</v>
          </cell>
          <cell r="CD2" t="str">
            <v>edna.castro</v>
          </cell>
          <cell r="CE2" t="str">
            <v>@parquesnacionales.gov.co</v>
          </cell>
          <cell r="CF2" t="str">
            <v>edna.castro@parquesnacionales.gov.co</v>
          </cell>
          <cell r="CG2" t="str">
            <v>ABOGADA</v>
          </cell>
          <cell r="CH2">
            <v>2023</v>
          </cell>
          <cell r="CI2" t="str">
            <v>BANCOLOMBIA</v>
          </cell>
          <cell r="CJ2" t="str">
            <v>AHORROS</v>
          </cell>
          <cell r="CK2" t="str">
            <v>7958469807</v>
          </cell>
          <cell r="CM2" t="str">
            <v>NO</v>
          </cell>
        </row>
        <row r="3">
          <cell r="A3" t="str">
            <v>NC-CPS-002-2023</v>
          </cell>
          <cell r="B3" t="str">
            <v>2 NACIONAL</v>
          </cell>
          <cell r="C3" t="str">
            <v>CD-NC-003-2023</v>
          </cell>
          <cell r="D3">
            <v>2</v>
          </cell>
          <cell r="E3" t="str">
            <v>ERIKA YORLEY BUSTOS RUIZ</v>
          </cell>
          <cell r="F3">
            <v>44952</v>
          </cell>
          <cell r="G3" t="str">
            <v>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v>
          </cell>
          <cell r="H3" t="str">
            <v>PROFESIONAL</v>
          </cell>
          <cell r="I3" t="str">
            <v>2 CONTRATACIÓN DIRECTA</v>
          </cell>
          <cell r="J3" t="str">
            <v>14 PRESTACIÓN DE SERVICIOS</v>
          </cell>
          <cell r="K3" t="str">
            <v>N/A</v>
          </cell>
          <cell r="L3">
            <v>80111600</v>
          </cell>
          <cell r="M3">
            <v>6623</v>
          </cell>
          <cell r="O3">
            <v>5423</v>
          </cell>
          <cell r="P3">
            <v>44952</v>
          </cell>
          <cell r="R3" t="str">
            <v>C-3202-0900-4-0-3202036-02</v>
          </cell>
          <cell r="S3" t="str">
            <v>SIMPLIFICADO</v>
          </cell>
          <cell r="T3">
            <v>6884545</v>
          </cell>
          <cell r="U3">
            <v>77336389</v>
          </cell>
          <cell r="V3" t="str">
            <v>Setenta y siete millones trescientos treinta y seis mil trescientos ochenta y nueve pesos</v>
          </cell>
          <cell r="X3" t="str">
            <v>1 PERSONA NATURAL</v>
          </cell>
          <cell r="Y3" t="str">
            <v>3 CÉDULA DE CIUDADANÍA</v>
          </cell>
          <cell r="Z3">
            <v>1018485016</v>
          </cell>
          <cell r="AA3" t="str">
            <v>N-A</v>
          </cell>
          <cell r="AB3" t="str">
            <v>11 NO SE DILIGENCIA INFORMACIÓN PARA ESTE FORMULARIO EN ESTE PERÍODO DE REPORTE</v>
          </cell>
          <cell r="AC3" t="str">
            <v>FEMENINO</v>
          </cell>
          <cell r="AD3" t="str">
            <v>CUNDINAMARCA</v>
          </cell>
          <cell r="AE3" t="str">
            <v>EL PEÑON</v>
          </cell>
          <cell r="AF3" t="str">
            <v>ERIKA</v>
          </cell>
          <cell r="AG3" t="str">
            <v>YORLEY</v>
          </cell>
          <cell r="AH3" t="str">
            <v>BUSTOS</v>
          </cell>
          <cell r="AI3" t="str">
            <v>RUIZ</v>
          </cell>
          <cell r="AJ3" t="str">
            <v>SI</v>
          </cell>
          <cell r="AK3" t="str">
            <v>1 PÓLIZA</v>
          </cell>
          <cell r="AL3" t="str">
            <v>12 SEGUROS DEL ESTADO</v>
          </cell>
          <cell r="AM3" t="str">
            <v>2 CUMPLIMIENTO</v>
          </cell>
          <cell r="AN3">
            <v>44952</v>
          </cell>
          <cell r="AO3" t="str">
            <v>21-46-101058945</v>
          </cell>
          <cell r="AP3" t="str">
            <v>SAF-SUBDIRECCION ADMINISTRATIVA Y FINANCIERA</v>
          </cell>
          <cell r="AQ3" t="str">
            <v>GRUPO DE CONTRATOS</v>
          </cell>
          <cell r="AR3" t="str">
            <v>GRUPO DE INFRAESTRUCTURA</v>
          </cell>
          <cell r="AS3" t="str">
            <v>2 SUPERVISOR</v>
          </cell>
          <cell r="AT3" t="str">
            <v>3 CÉDULA DE CIUDADANÍA</v>
          </cell>
          <cell r="AU3">
            <v>91209676</v>
          </cell>
          <cell r="AV3" t="str">
            <v>CARLOS ALBERTO PINZÓN BARCO</v>
          </cell>
          <cell r="AW3">
            <v>337</v>
          </cell>
          <cell r="AX3">
            <v>11.233333333333333</v>
          </cell>
          <cell r="AY3" t="str">
            <v>3 NO PACTADOS</v>
          </cell>
          <cell r="AZ3" t="str">
            <v>4 NO SE HA ADICIONADO NI EN VALOR y EN TIEMPO</v>
          </cell>
          <cell r="BA3">
            <v>0</v>
          </cell>
          <cell r="BB3">
            <v>0</v>
          </cell>
          <cell r="BF3">
            <v>44952</v>
          </cell>
          <cell r="BG3">
            <v>44953</v>
          </cell>
          <cell r="BH3">
            <v>44953</v>
          </cell>
          <cell r="BI3">
            <v>45290</v>
          </cell>
          <cell r="BK3" t="str">
            <v>2. NO</v>
          </cell>
          <cell r="BN3" t="str">
            <v>2. NO</v>
          </cell>
          <cell r="BO3">
            <v>0</v>
          </cell>
          <cell r="BS3" t="str">
            <v>2023420501000002E</v>
          </cell>
          <cell r="BT3">
            <v>77336389</v>
          </cell>
          <cell r="BU3" t="str">
            <v>EDNA ROCIO CASTRO</v>
          </cell>
          <cell r="BV3" t="str">
            <v>https://www.secop.gov.co/CO1BusinessLine/Tendering/BuyerWorkArea/Index?docUniqueIdentifier=CO1.BDOS.3849818</v>
          </cell>
          <cell r="BW3" t="str">
            <v>VIGENTE</v>
          </cell>
          <cell r="BY3" t="str">
            <v>https://community.secop.gov.co/Public/Tendering/OpportunityDetail/Index?noticeUID=CO1.NTC.3856307&amp;isFromPublicArea=True&amp;isModal=False</v>
          </cell>
          <cell r="BZ3" t="str">
            <v>Bogotá</v>
          </cell>
          <cell r="CA3" t="str">
            <v>D.C.</v>
          </cell>
          <cell r="CB3">
            <v>44952</v>
          </cell>
          <cell r="CC3">
            <v>44950</v>
          </cell>
          <cell r="CD3" t="str">
            <v>erika.bustos</v>
          </cell>
          <cell r="CE3" t="str">
            <v>@parquesnacionales.gov.co</v>
          </cell>
          <cell r="CF3" t="str">
            <v>erika.bustos@parquesnacionales.gov.co</v>
          </cell>
          <cell r="CG3" t="str">
            <v>INGENIERA CIVIL</v>
          </cell>
          <cell r="CH3">
            <v>2023</v>
          </cell>
          <cell r="CI3" t="str">
            <v>BANCOLOMBIA</v>
          </cell>
          <cell r="CJ3" t="str">
            <v>AHORROS</v>
          </cell>
          <cell r="CK3" t="str">
            <v>30081232128</v>
          </cell>
          <cell r="CM3" t="str">
            <v>NO</v>
          </cell>
        </row>
        <row r="4">
          <cell r="A4" t="str">
            <v>NC-CPS-003-2023</v>
          </cell>
          <cell r="B4" t="str">
            <v>2 NACIONAL</v>
          </cell>
          <cell r="C4" t="str">
            <v>CD-NC-004-2023</v>
          </cell>
          <cell r="D4">
            <v>3</v>
          </cell>
          <cell r="E4" t="str">
            <v>LUZ JANETH VILLALBA SUAREZ</v>
          </cell>
          <cell r="F4">
            <v>44952</v>
          </cell>
          <cell r="G4" t="str">
            <v>Prestación de servicios profesionales para adelantar todos los trámites y procedimientos relacionados con la gestión contractual que adelante Parques Nacionales Naturales de Colombia, contribuyendo al cumplimiento del fortalecimiento de la capacidad Institucional</v>
          </cell>
          <cell r="H4" t="str">
            <v>PROFESIONAL</v>
          </cell>
          <cell r="I4" t="str">
            <v>2 CONTRATACIÓN DIRECTA</v>
          </cell>
          <cell r="J4" t="str">
            <v>14 PRESTACIÓN DE SERVICIOS</v>
          </cell>
          <cell r="K4" t="str">
            <v>N/A</v>
          </cell>
          <cell r="L4">
            <v>80111600</v>
          </cell>
          <cell r="M4">
            <v>4823</v>
          </cell>
          <cell r="O4">
            <v>5523</v>
          </cell>
          <cell r="P4">
            <v>44952</v>
          </cell>
          <cell r="R4" t="str">
            <v>C-3299-0900-2-0-3299060-02</v>
          </cell>
          <cell r="S4" t="str">
            <v>SIMPLIFICADO</v>
          </cell>
          <cell r="T4">
            <v>7297617</v>
          </cell>
          <cell r="U4">
            <v>81490057</v>
          </cell>
          <cell r="V4" t="str">
            <v>Ochenta y un millones cuatrocientos noventa mil cincuenta y siete pesos</v>
          </cell>
          <cell r="W4">
            <v>-0.5</v>
          </cell>
          <cell r="X4" t="str">
            <v>1 PERSONA NATURAL</v>
          </cell>
          <cell r="Y4" t="str">
            <v>3 CÉDULA DE CIUDADANÍA</v>
          </cell>
          <cell r="Z4">
            <v>51889049</v>
          </cell>
          <cell r="AA4" t="str">
            <v>N-A</v>
          </cell>
          <cell r="AB4" t="str">
            <v>11 NO SE DILIGENCIA INFORMACIÓN PARA ESTE FORMULARIO EN ESTE PERÍODO DE REPORTE</v>
          </cell>
          <cell r="AC4" t="str">
            <v>FEMENINO</v>
          </cell>
          <cell r="AD4" t="str">
            <v>CUNDINAMARCA</v>
          </cell>
          <cell r="AE4" t="str">
            <v>BOGOTA</v>
          </cell>
          <cell r="AF4" t="str">
            <v>LUZ</v>
          </cell>
          <cell r="AG4" t="str">
            <v>JANETH</v>
          </cell>
          <cell r="AH4" t="str">
            <v>VILLALBA</v>
          </cell>
          <cell r="AI4" t="str">
            <v>SUAREZ</v>
          </cell>
          <cell r="AJ4" t="str">
            <v>SI</v>
          </cell>
          <cell r="AK4" t="str">
            <v>1 PÓLIZA</v>
          </cell>
          <cell r="AL4" t="str">
            <v>13 SURAMERICANA</v>
          </cell>
          <cell r="AM4" t="str">
            <v>2 CUMPLIMIENTO</v>
          </cell>
          <cell r="AN4">
            <v>44952</v>
          </cell>
          <cell r="AO4" t="str">
            <v>3545098-1</v>
          </cell>
          <cell r="AP4" t="str">
            <v>SAF-SUBDIRECCION ADMINISTRATIVA Y FINANCIERA</v>
          </cell>
          <cell r="AQ4" t="str">
            <v>GRUPO DE CONTRATOS</v>
          </cell>
          <cell r="AR4" t="str">
            <v>GRUPO DE CONTRATOS</v>
          </cell>
          <cell r="AS4" t="str">
            <v>2 SUPERVISOR</v>
          </cell>
          <cell r="AT4" t="str">
            <v>3 CÉDULA DE CIUDADANÍA</v>
          </cell>
          <cell r="AU4">
            <v>51717059</v>
          </cell>
          <cell r="AV4" t="str">
            <v>LILA C ZABARAIN GUERRA</v>
          </cell>
          <cell r="AW4">
            <v>335</v>
          </cell>
          <cell r="AX4">
            <v>11.166666666666666</v>
          </cell>
          <cell r="AY4" t="str">
            <v>3 NO PACTADOS</v>
          </cell>
          <cell r="AZ4" t="str">
            <v>4 NO SE HA ADICIONADO NI EN VALOR y EN TIEMPO</v>
          </cell>
          <cell r="BA4">
            <v>0</v>
          </cell>
          <cell r="BB4">
            <v>0</v>
          </cell>
          <cell r="BF4">
            <v>44952</v>
          </cell>
          <cell r="BG4">
            <v>44952</v>
          </cell>
          <cell r="BH4">
            <v>44952</v>
          </cell>
          <cell r="BI4">
            <v>45290</v>
          </cell>
          <cell r="BK4" t="str">
            <v>2. NO</v>
          </cell>
          <cell r="BN4" t="str">
            <v>2. NO</v>
          </cell>
          <cell r="BO4">
            <v>0</v>
          </cell>
          <cell r="BS4" t="str">
            <v>2023420501000003E</v>
          </cell>
          <cell r="BT4">
            <v>81490057</v>
          </cell>
          <cell r="BU4" t="str">
            <v>LEIDY MARCELA GARAVITO ROMERO</v>
          </cell>
          <cell r="BV4" t="str">
            <v>https://www.secop.gov.co/CO1BusinessLine/Tendering/BuyerWorkArea/Index?docUniqueIdentifier=CO1.BDOS.3854695</v>
          </cell>
          <cell r="BW4" t="str">
            <v>VIGENTE</v>
          </cell>
          <cell r="BY4" t="str">
            <v>https://community.secop.gov.co/Public/Tendering/OpportunityDetail/Index?noticeUID=CO1.NTC.3856386&amp;isFromPublicArea=True&amp;isModal=False</v>
          </cell>
          <cell r="BZ4" t="str">
            <v>Bogotá</v>
          </cell>
          <cell r="CA4" t="str">
            <v>D.C.</v>
          </cell>
          <cell r="CB4">
            <v>44952</v>
          </cell>
          <cell r="CC4">
            <v>44950</v>
          </cell>
          <cell r="CD4" t="str">
            <v>luz.villalba</v>
          </cell>
          <cell r="CE4" t="str">
            <v>@parquesnacionales.gov.co</v>
          </cell>
          <cell r="CF4" t="str">
            <v>luz.villalba@parquesnacionales.gov.co</v>
          </cell>
          <cell r="CG4" t="str">
            <v>ABOGADA</v>
          </cell>
          <cell r="CH4">
            <v>2023</v>
          </cell>
          <cell r="CI4" t="str">
            <v>DAVIVIENDA</v>
          </cell>
          <cell r="CJ4" t="str">
            <v>AHORROS</v>
          </cell>
          <cell r="CK4" t="str">
            <v>450400077282</v>
          </cell>
          <cell r="CM4" t="str">
            <v>NO</v>
          </cell>
        </row>
        <row r="5">
          <cell r="A5" t="str">
            <v>NC-CPS-004-2023</v>
          </cell>
          <cell r="B5" t="str">
            <v>2 NACIONAL</v>
          </cell>
          <cell r="C5" t="str">
            <v>CD-NC-005-2023</v>
          </cell>
          <cell r="D5">
            <v>4</v>
          </cell>
          <cell r="E5" t="str">
            <v>SANDRA LILIANA CHAVES CLAVIJO</v>
          </cell>
          <cell r="F5">
            <v>44952</v>
          </cell>
          <cell r="G5" t="str">
            <v>Prestar servicios de apoyo a la gestión para adelantar actividades administrativas y operativas en la gestión contractual de Parques Nacionales Naturales de Colombia, contribuyendo al cumplimiento del fortalecimiento de la capacidad institucional.</v>
          </cell>
          <cell r="H5" t="str">
            <v>APOYO A LA GESTIÓN</v>
          </cell>
          <cell r="I5" t="str">
            <v>2 CONTRATACIÓN DIRECTA</v>
          </cell>
          <cell r="J5" t="str">
            <v>14 PRESTACIÓN DE SERVICIOS</v>
          </cell>
          <cell r="K5" t="str">
            <v>N/A</v>
          </cell>
          <cell r="L5">
            <v>80161504</v>
          </cell>
          <cell r="M5">
            <v>5123</v>
          </cell>
          <cell r="O5">
            <v>5623</v>
          </cell>
          <cell r="P5">
            <v>44952</v>
          </cell>
          <cell r="R5" t="str">
            <v>C-3299-0900-2-0-3299060-02</v>
          </cell>
          <cell r="S5" t="str">
            <v>SIMPLIFICADO</v>
          </cell>
          <cell r="T5">
            <v>2987823</v>
          </cell>
          <cell r="U5">
            <v>33364024</v>
          </cell>
          <cell r="V5" t="str">
            <v>Treinta y tres millones trescientos sesenta y cuatro mil veinticuatro pesos</v>
          </cell>
          <cell r="X5" t="str">
            <v>1 PERSONA NATURAL</v>
          </cell>
          <cell r="Y5" t="str">
            <v>3 CÉDULA DE CIUDADANÍA</v>
          </cell>
          <cell r="Z5">
            <v>53029037</v>
          </cell>
          <cell r="AA5" t="str">
            <v>N-A</v>
          </cell>
          <cell r="AB5" t="str">
            <v>11 NO SE DILIGENCIA INFORMACIÓN PARA ESTE FORMULARIO EN ESTE PERÍODO DE REPORTE</v>
          </cell>
          <cell r="AC5" t="str">
            <v>FEMENINO</v>
          </cell>
          <cell r="AD5" t="str">
            <v>CUNDINAMARCA</v>
          </cell>
          <cell r="AE5" t="str">
            <v>BOGOTA</v>
          </cell>
          <cell r="AF5" t="str">
            <v>SANDRA</v>
          </cell>
          <cell r="AG5" t="str">
            <v>LILIANA</v>
          </cell>
          <cell r="AH5" t="str">
            <v>CHAVES</v>
          </cell>
          <cell r="AI5" t="str">
            <v>CLAVIJO</v>
          </cell>
          <cell r="AJ5" t="str">
            <v>NO</v>
          </cell>
          <cell r="AK5" t="str">
            <v>6 NO CONSTITUYÓ GARANTÍAS</v>
          </cell>
          <cell r="AL5" t="str">
            <v>N-A</v>
          </cell>
          <cell r="AM5" t="str">
            <v>N-A</v>
          </cell>
          <cell r="AN5" t="str">
            <v>N-A</v>
          </cell>
          <cell r="AO5" t="str">
            <v>N-A</v>
          </cell>
          <cell r="AP5" t="str">
            <v>SAF-SUBDIRECCION ADMINISTRATIVA Y FINANCIERA</v>
          </cell>
          <cell r="AQ5" t="str">
            <v>GRUPO DE CONTRATOS</v>
          </cell>
          <cell r="AR5" t="str">
            <v>GRUPO DE CONTRATOS</v>
          </cell>
          <cell r="AS5" t="str">
            <v>2 SUPERVISOR</v>
          </cell>
          <cell r="AT5" t="str">
            <v>3 CÉDULA DE CIUDADANÍA</v>
          </cell>
          <cell r="AU5">
            <v>51717059</v>
          </cell>
          <cell r="AV5" t="str">
            <v>LILA C ZABARAIN GUERRA</v>
          </cell>
          <cell r="AW5">
            <v>335</v>
          </cell>
          <cell r="AX5">
            <v>11.166666666666666</v>
          </cell>
          <cell r="AY5" t="str">
            <v>3 NO PACTADOS</v>
          </cell>
          <cell r="AZ5" t="str">
            <v>4 NO SE HA ADICIONADO NI EN VALOR y EN TIEMPO</v>
          </cell>
          <cell r="BA5">
            <v>0</v>
          </cell>
          <cell r="BB5">
            <v>0</v>
          </cell>
          <cell r="BF5">
            <v>44952</v>
          </cell>
          <cell r="BG5">
            <v>44952</v>
          </cell>
          <cell r="BH5">
            <v>44952</v>
          </cell>
          <cell r="BI5">
            <v>45290</v>
          </cell>
          <cell r="BK5" t="str">
            <v>2. NO</v>
          </cell>
          <cell r="BN5" t="str">
            <v>2. NO</v>
          </cell>
          <cell r="BO5">
            <v>0</v>
          </cell>
          <cell r="BS5" t="str">
            <v>2023420501000004E</v>
          </cell>
          <cell r="BT5">
            <v>33364024</v>
          </cell>
          <cell r="BU5" t="str">
            <v>LEIDY MARCELA GARAVITO ROMERO</v>
          </cell>
          <cell r="BV5" t="str">
            <v>https://www.secop.gov.co/CO1BusinessLine/Tendering/BuyerWorkArea/Index?docUniqueIdentifier=CO1.BDOS.3855312</v>
          </cell>
          <cell r="BW5" t="str">
            <v>VIGENTE</v>
          </cell>
          <cell r="BY5" t="str">
            <v>https://community.secop.gov.co/Public/Tendering/OpportunityDetail/Index?noticeUID=CO1.NTC.3857037&amp;isFromPublicArea=True&amp;isModal=False</v>
          </cell>
          <cell r="BZ5" t="str">
            <v>Bogotá</v>
          </cell>
          <cell r="CA5" t="str">
            <v>D.C.</v>
          </cell>
          <cell r="CB5" t="str">
            <v>N-A</v>
          </cell>
          <cell r="CC5">
            <v>44950</v>
          </cell>
          <cell r="CD5" t="str">
            <v>sandra.chavez</v>
          </cell>
          <cell r="CE5" t="str">
            <v>@parquesnacionales.gov.co</v>
          </cell>
          <cell r="CF5" t="str">
            <v>sandra.chavez@parquesnacionales.gov.co</v>
          </cell>
          <cell r="CG5" t="str">
            <v>TECNICO EN RECURSOS HUMANOS</v>
          </cell>
          <cell r="CH5">
            <v>2023</v>
          </cell>
          <cell r="CI5" t="str">
            <v>BANCO DE BOGOTA</v>
          </cell>
          <cell r="CJ5" t="str">
            <v>AHORROS</v>
          </cell>
          <cell r="CK5" t="str">
            <v>49160153</v>
          </cell>
          <cell r="CM5" t="str">
            <v>NO</v>
          </cell>
        </row>
        <row r="6">
          <cell r="A6" t="str">
            <v>NC-CPS-005-2023</v>
          </cell>
          <cell r="B6" t="str">
            <v>2 NACIONAL</v>
          </cell>
          <cell r="C6" t="str">
            <v>CD-NC-006-2023</v>
          </cell>
          <cell r="D6">
            <v>5</v>
          </cell>
          <cell r="E6" t="str">
            <v>PAULA ANDREA MOJICA MEDELLLIN</v>
          </cell>
          <cell r="F6">
            <v>44952</v>
          </cell>
          <cell r="G6" t="str">
            <v>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v>
          </cell>
          <cell r="H6" t="str">
            <v>PROFESIONAL</v>
          </cell>
          <cell r="I6" t="str">
            <v>2 CONTRATACIÓN DIRECTA</v>
          </cell>
          <cell r="J6" t="str">
            <v>14 PRESTACIÓN DE SERVICIOS</v>
          </cell>
          <cell r="K6" t="str">
            <v>N/A</v>
          </cell>
          <cell r="L6">
            <v>81101508</v>
          </cell>
          <cell r="M6">
            <v>6423</v>
          </cell>
          <cell r="O6">
            <v>5723</v>
          </cell>
          <cell r="P6">
            <v>44952</v>
          </cell>
          <cell r="R6" t="str">
            <v>C-3202-0900-4-0-3202036-02</v>
          </cell>
          <cell r="S6" t="str">
            <v>SIMPLIFICADO</v>
          </cell>
          <cell r="T6">
            <v>6494854</v>
          </cell>
          <cell r="U6">
            <v>72958860</v>
          </cell>
          <cell r="V6" t="str">
            <v>Setenta y dos millones novecientos cincuenta y ocho mil ochocientos sesenta pesos</v>
          </cell>
          <cell r="X6" t="str">
            <v>1 PERSONA NATURAL</v>
          </cell>
          <cell r="Y6" t="str">
            <v>3 CÉDULA DE CIUDADANÍA</v>
          </cell>
          <cell r="Z6">
            <v>35530986</v>
          </cell>
          <cell r="AA6" t="str">
            <v>N-A</v>
          </cell>
          <cell r="AB6" t="str">
            <v>11 NO SE DILIGENCIA INFORMACIÓN PARA ESTE FORMULARIO EN ESTE PERÍODO DE REPORTE</v>
          </cell>
          <cell r="AC6" t="str">
            <v>FEMENINO</v>
          </cell>
          <cell r="AD6" t="str">
            <v>CUNDINAMARCA</v>
          </cell>
          <cell r="AE6" t="str">
            <v>FACATATIVA</v>
          </cell>
          <cell r="AF6" t="str">
            <v>PAULA</v>
          </cell>
          <cell r="AG6" t="str">
            <v>ANDREA</v>
          </cell>
          <cell r="AH6" t="str">
            <v>MOJICA</v>
          </cell>
          <cell r="AI6" t="str">
            <v>MEDELLLIN</v>
          </cell>
          <cell r="AJ6" t="str">
            <v>SI</v>
          </cell>
          <cell r="AK6" t="str">
            <v>1 PÓLIZA</v>
          </cell>
          <cell r="AL6" t="str">
            <v>12 SEGUROS DEL ESTADO</v>
          </cell>
          <cell r="AM6" t="str">
            <v>2 CUMPLIMIENTO</v>
          </cell>
          <cell r="AN6">
            <v>44953</v>
          </cell>
          <cell r="AO6" t="str">
            <v>21-46-101059074</v>
          </cell>
          <cell r="AP6" t="str">
            <v>SAF-SUBDIRECCION ADMINISTRATIVA Y FINANCIERA</v>
          </cell>
          <cell r="AQ6" t="str">
            <v>GRUPO DE CONTRATOS</v>
          </cell>
          <cell r="AR6" t="str">
            <v>GRUPO DE INFRAESTRUCTURA</v>
          </cell>
          <cell r="AS6" t="str">
            <v>2 SUPERVISOR</v>
          </cell>
          <cell r="AT6" t="str">
            <v>3 CÉDULA DE CIUDADANÍA</v>
          </cell>
          <cell r="AU6">
            <v>91209676</v>
          </cell>
          <cell r="AV6" t="str">
            <v>CARLOS ALBERTO PINZÓN BARCO</v>
          </cell>
          <cell r="AW6">
            <v>337</v>
          </cell>
          <cell r="AX6">
            <v>11.233333333333333</v>
          </cell>
          <cell r="AY6" t="str">
            <v>3 NO PACTADOS</v>
          </cell>
          <cell r="AZ6" t="str">
            <v>4 NO SE HA ADICIONADO NI EN VALOR y EN TIEMPO</v>
          </cell>
          <cell r="BA6">
            <v>0</v>
          </cell>
          <cell r="BB6">
            <v>0</v>
          </cell>
          <cell r="BF6">
            <v>44952</v>
          </cell>
          <cell r="BG6">
            <v>44953</v>
          </cell>
          <cell r="BH6">
            <v>44953</v>
          </cell>
          <cell r="BI6">
            <v>45290</v>
          </cell>
          <cell r="BK6" t="str">
            <v>2. NO</v>
          </cell>
          <cell r="BN6" t="str">
            <v>2. NO</v>
          </cell>
          <cell r="BO6">
            <v>0</v>
          </cell>
          <cell r="BS6" t="str">
            <v>2023420501000005E</v>
          </cell>
          <cell r="BT6">
            <v>72958860</v>
          </cell>
          <cell r="BU6" t="str">
            <v>EDNA ROCIO CASTRO</v>
          </cell>
          <cell r="BV6" t="str">
            <v>https://www.secop.gov.co/CO1BusinessLine/Tendering/BuyerWorkArea/Index?docUniqueIdentifier=CO1.BDOS.3856517</v>
          </cell>
          <cell r="BW6" t="str">
            <v>VIGENTE</v>
          </cell>
          <cell r="BY6" t="str">
            <v>https://community.secop.gov.co/Public/Tendering/OpportunityDetail/Index?noticeUID=CO1.NTC.3857748&amp;isFromPublicArea=True&amp;isModal=False</v>
          </cell>
          <cell r="BZ6" t="str">
            <v>Bogotá</v>
          </cell>
          <cell r="CA6" t="str">
            <v>D.C.</v>
          </cell>
          <cell r="CB6">
            <v>44953</v>
          </cell>
          <cell r="CC6">
            <v>44950</v>
          </cell>
          <cell r="CD6" t="str">
            <v>paula.mojica</v>
          </cell>
          <cell r="CE6" t="str">
            <v>@parquesnacionales.gov.co</v>
          </cell>
          <cell r="CF6" t="str">
            <v>paula.mojica@parquesnacionales.gov.co</v>
          </cell>
          <cell r="CG6" t="str">
            <v>ARQUITECTA</v>
          </cell>
          <cell r="CH6">
            <v>2023</v>
          </cell>
          <cell r="CI6" t="str">
            <v>BANCOLOMBIA</v>
          </cell>
          <cell r="CJ6" t="str">
            <v>AHORROS</v>
          </cell>
          <cell r="CK6" t="str">
            <v>15441086706</v>
          </cell>
          <cell r="CM6" t="str">
            <v>NO</v>
          </cell>
        </row>
        <row r="7">
          <cell r="A7" t="str">
            <v>NC-CPS-006C-2023</v>
          </cell>
          <cell r="B7" t="str">
            <v>2 NACIONAL</v>
          </cell>
          <cell r="C7" t="str">
            <v>CD-NC-007-2023</v>
          </cell>
          <cell r="D7" t="str">
            <v>6C</v>
          </cell>
          <cell r="E7" t="str">
            <v>ALFONSO DAVID ORTIZ TORRES</v>
          </cell>
          <cell r="F7">
            <v>44953</v>
          </cell>
          <cell r="G7" t="str">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v>
          </cell>
          <cell r="H7" t="str">
            <v>PROFESIONAL</v>
          </cell>
          <cell r="I7" t="str">
            <v>2 CONTRATACIÓN DIRECTA</v>
          </cell>
          <cell r="J7" t="str">
            <v>14 PRESTACIÓN DE SERVICIOS</v>
          </cell>
          <cell r="K7" t="str">
            <v>N/A</v>
          </cell>
          <cell r="L7">
            <v>80111600</v>
          </cell>
          <cell r="M7">
            <v>4023</v>
          </cell>
          <cell r="O7">
            <v>6023</v>
          </cell>
          <cell r="P7">
            <v>44953</v>
          </cell>
          <cell r="R7" t="str">
            <v>C-3299-0900-2-0-3299060-02</v>
          </cell>
          <cell r="S7" t="str">
            <v>SIMPLIFICADO</v>
          </cell>
          <cell r="T7">
            <v>8392870</v>
          </cell>
          <cell r="U7">
            <v>94279906</v>
          </cell>
          <cell r="V7" t="str">
            <v>Noventa y cuatro millones doscientos setenta y nueve mil novecientos seis pesos</v>
          </cell>
          <cell r="X7" t="str">
            <v>1 PERSONA NATURAL</v>
          </cell>
          <cell r="Y7" t="str">
            <v>3 CÉDULA DE CIUDADANÍA</v>
          </cell>
          <cell r="Z7">
            <v>80765859</v>
          </cell>
          <cell r="AA7" t="str">
            <v>N-A</v>
          </cell>
          <cell r="AB7" t="str">
            <v>11 NO SE DILIGENCIA INFORMACIÓN PARA ESTE FORMULARIO EN ESTE PERÍODO DE REPORTE</v>
          </cell>
          <cell r="AC7" t="str">
            <v>MASCULINO</v>
          </cell>
          <cell r="AD7" t="str">
            <v>CUNDINAMARCA</v>
          </cell>
          <cell r="AE7" t="str">
            <v>BOGOTA</v>
          </cell>
          <cell r="AF7" t="str">
            <v>ALFONSO</v>
          </cell>
          <cell r="AG7" t="str">
            <v>DAVID</v>
          </cell>
          <cell r="AH7" t="str">
            <v>ORTIZ</v>
          </cell>
          <cell r="AI7" t="str">
            <v>TORRES</v>
          </cell>
          <cell r="AJ7" t="str">
            <v>SI</v>
          </cell>
          <cell r="AK7" t="str">
            <v>1 PÓLIZA</v>
          </cell>
          <cell r="AL7" t="str">
            <v>12 SEGUROS DEL ESTADO</v>
          </cell>
          <cell r="AM7" t="str">
            <v>2 CUMPLIMIENTO</v>
          </cell>
          <cell r="AN7">
            <v>44953</v>
          </cell>
          <cell r="AO7" t="str">
            <v>21-46-101059150</v>
          </cell>
          <cell r="AP7" t="str">
            <v>SAF-SUBDIRECCION ADMINISTRATIVA Y FINANCIERA</v>
          </cell>
          <cell r="AQ7" t="str">
            <v>GRUPO DE CONTRATOS</v>
          </cell>
          <cell r="AR7" t="str">
            <v>GRUPO DE CONTRATOS</v>
          </cell>
          <cell r="AS7" t="str">
            <v>2 SUPERVISOR</v>
          </cell>
          <cell r="AT7" t="str">
            <v>3 CÉDULA DE CIUDADANÍA</v>
          </cell>
          <cell r="AU7">
            <v>51717059</v>
          </cell>
          <cell r="AV7" t="str">
            <v>LILA C ZABARAIN GUERRA</v>
          </cell>
          <cell r="AW7">
            <v>337</v>
          </cell>
          <cell r="AX7">
            <v>11.233333333333333</v>
          </cell>
          <cell r="AY7" t="str">
            <v>3 NO PACTADOS</v>
          </cell>
          <cell r="AZ7" t="str">
            <v>4 NO SE HA ADICIONADO NI EN VALOR y EN TIEMPO</v>
          </cell>
          <cell r="BA7">
            <v>0</v>
          </cell>
          <cell r="BB7">
            <v>0</v>
          </cell>
          <cell r="BF7">
            <v>44953</v>
          </cell>
          <cell r="BG7">
            <v>44953</v>
          </cell>
          <cell r="BH7">
            <v>44953</v>
          </cell>
          <cell r="BI7">
            <v>45092</v>
          </cell>
          <cell r="BK7" t="str">
            <v>1. SI</v>
          </cell>
          <cell r="BL7">
            <v>45061</v>
          </cell>
          <cell r="BM7">
            <v>15</v>
          </cell>
          <cell r="BN7" t="str">
            <v>2. NO</v>
          </cell>
          <cell r="BO7">
            <v>0</v>
          </cell>
          <cell r="BS7" t="str">
            <v>2023420501000006E</v>
          </cell>
          <cell r="BT7">
            <v>94279906</v>
          </cell>
          <cell r="BU7" t="str">
            <v>LEIDY MARCELA GARAVITO ROMERO</v>
          </cell>
          <cell r="BV7" t="str">
            <v>https://www.secop.gov.co/CO1BusinessLine/Tendering/BuyerWorkArea/Index?docUniqueIdentifier=CO1.BDOS.3858375</v>
          </cell>
          <cell r="BW7" t="str">
            <v>VIGENTE</v>
          </cell>
          <cell r="BY7" t="str">
            <v>https://community.secop.gov.co/Public/Tendering/OpportunityDetail/Index?noticeUID=CO1.NTC.3861137&amp;isFromPublicArea=True&amp;isModal=False</v>
          </cell>
          <cell r="BZ7" t="str">
            <v>Bogotá</v>
          </cell>
          <cell r="CA7" t="str">
            <v>D.C.</v>
          </cell>
          <cell r="CB7">
            <v>44953</v>
          </cell>
          <cell r="CC7">
            <v>44950</v>
          </cell>
          <cell r="CD7" t="str">
            <v>alfonso.ortiz</v>
          </cell>
          <cell r="CE7" t="str">
            <v>@parquesnacionales.gov.co</v>
          </cell>
          <cell r="CF7" t="str">
            <v>alfonso.ortiz@parquesnacionales.gov.co</v>
          </cell>
          <cell r="CG7" t="str">
            <v>ABOGADO</v>
          </cell>
          <cell r="CH7">
            <v>2023</v>
          </cell>
          <cell r="CI7" t="str">
            <v>DAVIVIENDA</v>
          </cell>
          <cell r="CJ7" t="str">
            <v>CORRIENTE</v>
          </cell>
          <cell r="CK7" t="str">
            <v>560004960003475</v>
          </cell>
          <cell r="CM7" t="str">
            <v>SI</v>
          </cell>
        </row>
        <row r="8">
          <cell r="A8" t="str">
            <v>NC-CPS-006CC-2023</v>
          </cell>
          <cell r="B8" t="str">
            <v>2 NACIONAL</v>
          </cell>
          <cell r="C8" t="str">
            <v>CD-NC-007-2023</v>
          </cell>
          <cell r="D8" t="str">
            <v>6C</v>
          </cell>
          <cell r="E8" t="str">
            <v>LILIANA RIAÑO AMAYA</v>
          </cell>
          <cell r="F8">
            <v>45092</v>
          </cell>
          <cell r="G8" t="str">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v>
          </cell>
          <cell r="H8" t="str">
            <v>PROFESIONAL</v>
          </cell>
          <cell r="I8" t="str">
            <v>2 CONTRATACIÓN DIRECTA</v>
          </cell>
          <cell r="J8" t="str">
            <v>14 PRESTACIÓN DE SERVICIOS</v>
          </cell>
          <cell r="K8" t="str">
            <v>N/A</v>
          </cell>
          <cell r="L8">
            <v>80111600</v>
          </cell>
          <cell r="M8">
            <v>4023</v>
          </cell>
          <cell r="O8">
            <v>6023</v>
          </cell>
          <cell r="P8">
            <v>45092</v>
          </cell>
          <cell r="R8" t="str">
            <v>C-3299-0900-2-0-3299060-02</v>
          </cell>
          <cell r="S8" t="str">
            <v>SIMPLIFICADO</v>
          </cell>
          <cell r="T8">
            <v>8392870</v>
          </cell>
          <cell r="U8">
            <v>54833417</v>
          </cell>
          <cell r="V8" t="str">
            <v>Cincuenta y cuatro millones ochocientos treinta y tres mil cuatrocientos diecisiete pesos</v>
          </cell>
          <cell r="X8" t="str">
            <v>1 PERSONA NATURAL</v>
          </cell>
          <cell r="Y8" t="str">
            <v>3 CÉDULA DE CIUDADANÍA</v>
          </cell>
          <cell r="Z8">
            <v>52964882</v>
          </cell>
          <cell r="AA8" t="str">
            <v>N-A</v>
          </cell>
          <cell r="AB8" t="str">
            <v>11 NO SE DILIGENCIA INFORMACIÓN PARA ESTE FORMULARIO EN ESTE PERÍODO DE REPORTE</v>
          </cell>
          <cell r="AC8" t="str">
            <v>FEMENINO</v>
          </cell>
          <cell r="AD8" t="str">
            <v>CUNDINAMARCA</v>
          </cell>
          <cell r="AE8" t="str">
            <v>BOGOTA</v>
          </cell>
          <cell r="AF8" t="str">
            <v>LILIANA</v>
          </cell>
          <cell r="AH8" t="str">
            <v>RIAÑO</v>
          </cell>
          <cell r="AI8" t="str">
            <v>AMAYA</v>
          </cell>
          <cell r="AJ8" t="str">
            <v>SI</v>
          </cell>
          <cell r="AK8" t="str">
            <v>1 PÓLIZA</v>
          </cell>
          <cell r="AL8" t="str">
            <v>12 SEGUROS DEL ESTADO</v>
          </cell>
          <cell r="AM8" t="str">
            <v>2 CUMPLIMIENTO</v>
          </cell>
          <cell r="AN8">
            <v>45092</v>
          </cell>
          <cell r="AO8" t="str">
            <v>21-46-101070242</v>
          </cell>
          <cell r="AP8" t="str">
            <v>SAF-SUBDIRECCION ADMINISTRATIVA Y FINANCIERA</v>
          </cell>
          <cell r="AQ8" t="str">
            <v>GRUPO DE CONTRATOS</v>
          </cell>
          <cell r="AR8" t="str">
            <v>GRUPO DE CONTRATOS</v>
          </cell>
          <cell r="AS8" t="str">
            <v>2 SUPERVISOR</v>
          </cell>
          <cell r="AT8" t="str">
            <v>3 CÉDULA DE CIUDADANÍA</v>
          </cell>
          <cell r="AU8">
            <v>51717059</v>
          </cell>
          <cell r="AV8" t="str">
            <v>LILA C ZABARAIN GUERRA</v>
          </cell>
          <cell r="AW8">
            <v>196</v>
          </cell>
          <cell r="AX8">
            <v>6.5333333333333332</v>
          </cell>
          <cell r="AY8" t="str">
            <v>3 NO PACTADOS</v>
          </cell>
          <cell r="AZ8" t="str">
            <v>4 NO SE HA ADICIONADO NI EN VALOR y EN TIEMPO</v>
          </cell>
          <cell r="BA8">
            <v>0</v>
          </cell>
          <cell r="BB8">
            <v>0</v>
          </cell>
          <cell r="BF8">
            <v>45092</v>
          </cell>
          <cell r="BG8">
            <v>45092</v>
          </cell>
          <cell r="BH8">
            <v>45092</v>
          </cell>
          <cell r="BI8">
            <v>45119</v>
          </cell>
          <cell r="BK8" t="str">
            <v>2. NO</v>
          </cell>
          <cell r="BS8" t="str">
            <v>2023420501000006E</v>
          </cell>
          <cell r="BT8">
            <v>54833417</v>
          </cell>
          <cell r="BU8" t="str">
            <v>EDNA ROCIO CASTRO</v>
          </cell>
          <cell r="BV8" t="str">
            <v>https://www.secop.gov.co/CO1BusinessLine/Tendering/BuyerWorkArea/Index?docUniqueIdentifier=CO1.BDOS.3858375</v>
          </cell>
          <cell r="BW8" t="str">
            <v>TERMINADO NORMALMENTE</v>
          </cell>
          <cell r="BY8" t="str">
            <v>https://community.secop.gov.co/Public/Tendering/OpportunityDetail/Index?noticeUID=CO1.NTC.3861137&amp;isFromPublicArea=True&amp;isModal=False</v>
          </cell>
          <cell r="BZ8" t="str">
            <v>Bogotá</v>
          </cell>
          <cell r="CA8" t="str">
            <v>D.C.</v>
          </cell>
          <cell r="CB8">
            <v>45092</v>
          </cell>
          <cell r="CC8">
            <v>45092</v>
          </cell>
          <cell r="CD8" t="str">
            <v>liliana.riaño</v>
          </cell>
          <cell r="CE8" t="str">
            <v>@parquesnacionales.gov.co</v>
          </cell>
          <cell r="CF8" t="str">
            <v>liliana.riaño@parquesnacionales.gov.co</v>
          </cell>
          <cell r="CG8" t="str">
            <v>ABOGADA</v>
          </cell>
          <cell r="CH8">
            <v>2023</v>
          </cell>
          <cell r="CI8" t="str">
            <v>CONFIAR COOPERATIVA FINANCIERA</v>
          </cell>
          <cell r="CJ8" t="str">
            <v>AHORROS</v>
          </cell>
          <cell r="CK8" t="str">
            <v>300058864</v>
          </cell>
          <cell r="CL8" t="str">
            <v>24/05/1982</v>
          </cell>
          <cell r="CM8" t="str">
            <v>SI</v>
          </cell>
        </row>
        <row r="9">
          <cell r="A9" t="str">
            <v>NC-CPS-006-2023</v>
          </cell>
          <cell r="B9" t="str">
            <v>2 NACIONAL</v>
          </cell>
          <cell r="C9" t="str">
            <v>CD-NC-007-2023</v>
          </cell>
          <cell r="D9">
            <v>6</v>
          </cell>
          <cell r="E9" t="str">
            <v>JEAN CARLO MARTINEZORTIZ</v>
          </cell>
          <cell r="F9">
            <v>45120</v>
          </cell>
          <cell r="G9" t="str">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v>
          </cell>
          <cell r="H9" t="str">
            <v>PROFESIONAL</v>
          </cell>
          <cell r="I9" t="str">
            <v>2 CONTRATACIÓN DIRECTA</v>
          </cell>
          <cell r="J9" t="str">
            <v>14 PRESTACIÓN DE SERVICIOS</v>
          </cell>
          <cell r="K9" t="str">
            <v>N/A</v>
          </cell>
          <cell r="L9">
            <v>80111600</v>
          </cell>
          <cell r="M9">
            <v>4023</v>
          </cell>
          <cell r="O9">
            <v>6023</v>
          </cell>
          <cell r="P9">
            <v>45092</v>
          </cell>
          <cell r="R9" t="str">
            <v>C-3299-0900-2-0-3299060-02</v>
          </cell>
          <cell r="S9" t="str">
            <v>SIMPLIFICADO</v>
          </cell>
          <cell r="T9">
            <v>8392870</v>
          </cell>
          <cell r="U9">
            <v>47000072</v>
          </cell>
          <cell r="V9" t="str">
            <v>Cuarenta y siete millones setenta y dos pesos</v>
          </cell>
          <cell r="X9" t="str">
            <v>1 PERSONA NATURAL</v>
          </cell>
          <cell r="Y9" t="str">
            <v>3 CÉDULA DE CIUDADANÍA</v>
          </cell>
          <cell r="Z9">
            <v>80724559</v>
          </cell>
          <cell r="AA9" t="str">
            <v>N-A</v>
          </cell>
          <cell r="AB9" t="str">
            <v>11 NO SE DILIGENCIA INFORMACIÓN PARA ESTE FORMULARIO EN ESTE PERÍODO DE REPORTE</v>
          </cell>
          <cell r="AC9" t="str">
            <v>FEMENINO</v>
          </cell>
          <cell r="AD9" t="str">
            <v>CUNDINAMARCA</v>
          </cell>
          <cell r="AE9" t="str">
            <v>BOGOTA</v>
          </cell>
          <cell r="AF9" t="str">
            <v>JEAN</v>
          </cell>
          <cell r="AG9" t="str">
            <v>CARLOS</v>
          </cell>
          <cell r="AH9" t="str">
            <v>MARTINEZ</v>
          </cell>
          <cell r="AI9" t="str">
            <v>ORTIZ</v>
          </cell>
          <cell r="AJ9" t="str">
            <v>SI</v>
          </cell>
          <cell r="AK9" t="str">
            <v>1 PÓLIZA</v>
          </cell>
          <cell r="AL9" t="str">
            <v>8 MUNDIAL SEGUROS</v>
          </cell>
          <cell r="AM9" t="str">
            <v>2 CUMPLIMIENTO</v>
          </cell>
          <cell r="AN9">
            <v>45120</v>
          </cell>
          <cell r="AO9" t="str">
            <v>NB- 100270542</v>
          </cell>
          <cell r="AP9" t="str">
            <v>SAF-SUBDIRECCION ADMINISTRATIVA Y FINANCIERA</v>
          </cell>
          <cell r="AQ9" t="str">
            <v>GRUPO DE CONTRATOS</v>
          </cell>
          <cell r="AR9" t="str">
            <v>GRUPO DE CONTRATOS</v>
          </cell>
          <cell r="AS9" t="str">
            <v>2 SUPERVISOR</v>
          </cell>
          <cell r="AT9" t="str">
            <v>3 CÉDULA DE CIUDADANÍA</v>
          </cell>
          <cell r="AU9">
            <v>51717059</v>
          </cell>
          <cell r="AV9" t="str">
            <v>LILA C ZABARAIN GUERRA</v>
          </cell>
          <cell r="AW9">
            <v>168</v>
          </cell>
          <cell r="AX9">
            <v>5.6</v>
          </cell>
          <cell r="AY9" t="str">
            <v>3 NO PACTADOS</v>
          </cell>
          <cell r="AZ9" t="str">
            <v>4 NO SE HA ADICIONADO NI EN VALOR y EN TIEMPO</v>
          </cell>
          <cell r="BA9">
            <v>0</v>
          </cell>
          <cell r="BB9">
            <v>0</v>
          </cell>
          <cell r="BF9">
            <v>45092</v>
          </cell>
          <cell r="BG9">
            <v>45120</v>
          </cell>
          <cell r="BH9">
            <v>45120</v>
          </cell>
          <cell r="BI9">
            <v>45290</v>
          </cell>
          <cell r="BK9" t="str">
            <v>2. NO</v>
          </cell>
          <cell r="BS9" t="str">
            <v>2023420501000006E</v>
          </cell>
          <cell r="BT9">
            <v>47000072</v>
          </cell>
          <cell r="BU9" t="str">
            <v>EDNA ROCIO CASTRO</v>
          </cell>
          <cell r="BV9" t="str">
            <v>https://www.secop.gov.co/CO1BusinessLine/Tendering/BuyerWorkArea/Index?docUniqueIdentifier=CO1.BDOS.3858375</v>
          </cell>
          <cell r="BW9" t="str">
            <v>VIGENTE</v>
          </cell>
          <cell r="BY9" t="str">
            <v>https://community.secop.gov.co/Public/Tendering/OpportunityDetail/Index?noticeUID=CO1.NTC.3861137&amp;isFromPublicArea=True&amp;isModal=False</v>
          </cell>
          <cell r="BZ9" t="str">
            <v>Bogotá</v>
          </cell>
          <cell r="CA9" t="str">
            <v>D.C.</v>
          </cell>
          <cell r="CB9">
            <v>45120</v>
          </cell>
          <cell r="CC9">
            <v>45092</v>
          </cell>
          <cell r="CD9" t="str">
            <v>jean.martinez</v>
          </cell>
          <cell r="CE9" t="str">
            <v>@parquesnacionales.gov.co</v>
          </cell>
          <cell r="CF9" t="str">
            <v>jean.martinez@parquesnacionales.gov.co</v>
          </cell>
          <cell r="CG9" t="str">
            <v>ABOGADO</v>
          </cell>
          <cell r="CH9">
            <v>2023</v>
          </cell>
          <cell r="CI9" t="str">
            <v>BBVA</v>
          </cell>
          <cell r="CJ9" t="str">
            <v>AHORROS</v>
          </cell>
          <cell r="CK9" t="str">
            <v>0142484039</v>
          </cell>
          <cell r="CL9" t="str">
            <v>18/02/1982</v>
          </cell>
          <cell r="CM9" t="str">
            <v>SI</v>
          </cell>
        </row>
        <row r="10">
          <cell r="A10" t="str">
            <v>NC-CPS-007-2023</v>
          </cell>
          <cell r="B10" t="str">
            <v>2 NACIONAL</v>
          </cell>
          <cell r="C10" t="str">
            <v>CD-NC-008-2023</v>
          </cell>
          <cell r="D10">
            <v>7</v>
          </cell>
          <cell r="E10" t="str">
            <v>JULY ANDREA SAENZ RIVERA</v>
          </cell>
          <cell r="F10">
            <v>44953</v>
          </cell>
          <cell r="G10" t="str">
            <v>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de la capacidad institucional de PNNC-.</v>
          </cell>
          <cell r="H10" t="str">
            <v>PROFESIONAL</v>
          </cell>
          <cell r="I10" t="str">
            <v>2 CONTRATACIÓN DIRECTA</v>
          </cell>
          <cell r="J10" t="str">
            <v>14 PRESTACIÓN DE SERVICIOS</v>
          </cell>
          <cell r="K10" t="str">
            <v>N/A</v>
          </cell>
          <cell r="L10">
            <v>80111600</v>
          </cell>
          <cell r="M10">
            <v>6123</v>
          </cell>
          <cell r="O10">
            <v>6123</v>
          </cell>
          <cell r="P10">
            <v>44953</v>
          </cell>
          <cell r="R10" t="str">
            <v>C-3299-0900-2-0-3299060-02</v>
          </cell>
          <cell r="S10" t="str">
            <v>SIMPLIFICADO</v>
          </cell>
          <cell r="T10">
            <v>9016256</v>
          </cell>
          <cell r="U10">
            <v>100380983</v>
          </cell>
          <cell r="V10" t="str">
            <v>Cien millones trescientos ochenta mil novecientos ochenta y tres pesos</v>
          </cell>
          <cell r="X10" t="str">
            <v>1 PERSONA NATURAL</v>
          </cell>
          <cell r="Y10" t="str">
            <v>3 CÉDULA DE CIUDADANÍA</v>
          </cell>
          <cell r="Z10">
            <v>1010165215</v>
          </cell>
          <cell r="AA10" t="str">
            <v>N-A</v>
          </cell>
          <cell r="AB10" t="str">
            <v>11 NO SE DILIGENCIA INFORMACIÓN PARA ESTE FORMULARIO EN ESTE PERÍODO DE REPORTE</v>
          </cell>
          <cell r="AC10" t="str">
            <v>FEMENINO</v>
          </cell>
          <cell r="AD10" t="str">
            <v>CUNDINAMARCA</v>
          </cell>
          <cell r="AE10" t="str">
            <v>BOGOTA</v>
          </cell>
          <cell r="AF10" t="str">
            <v>JULY</v>
          </cell>
          <cell r="AG10" t="str">
            <v>ANDREA</v>
          </cell>
          <cell r="AH10" t="str">
            <v>SAENZ</v>
          </cell>
          <cell r="AI10" t="str">
            <v>RIVERA</v>
          </cell>
          <cell r="AJ10" t="str">
            <v>SI</v>
          </cell>
          <cell r="AK10" t="str">
            <v>1 PÓLIZA</v>
          </cell>
          <cell r="AL10" t="str">
            <v>12 SEGUROS DEL ESTADO</v>
          </cell>
          <cell r="AM10" t="str">
            <v>2 CUMPLIMIENTO</v>
          </cell>
          <cell r="AN10">
            <v>44953</v>
          </cell>
          <cell r="AO10">
            <v>2146101059216</v>
          </cell>
          <cell r="AP10" t="str">
            <v>SAF-SUBDIRECCION ADMINISTRATIVA Y FINANCIERA</v>
          </cell>
          <cell r="AQ10" t="str">
            <v>GRUPO DE CONTRATOS</v>
          </cell>
          <cell r="AR10" t="str">
            <v>SUBDIRECCIÓN ADMINISTRATIVA Y FINANCIERA</v>
          </cell>
          <cell r="AS10" t="str">
            <v>2 SUPERVISOR</v>
          </cell>
          <cell r="AT10" t="str">
            <v>3 CÉDULA DE CIUDADANÍA</v>
          </cell>
          <cell r="AU10">
            <v>51790514</v>
          </cell>
          <cell r="AV10" t="str">
            <v>JULIA ASTRID DEL CASTILLO SABOGAL</v>
          </cell>
          <cell r="AW10">
            <v>335</v>
          </cell>
          <cell r="AX10">
            <v>11.166666666666666</v>
          </cell>
          <cell r="AY10" t="str">
            <v>3 NO PACTADOS</v>
          </cell>
          <cell r="AZ10" t="str">
            <v>4 NO SE HA ADICIONADO NI EN VALOR y EN TIEMPO</v>
          </cell>
          <cell r="BA10">
            <v>0</v>
          </cell>
          <cell r="BB10">
            <v>0</v>
          </cell>
          <cell r="BF10">
            <v>44953</v>
          </cell>
          <cell r="BG10">
            <v>44953</v>
          </cell>
          <cell r="BH10">
            <v>44953</v>
          </cell>
          <cell r="BI10">
            <v>45290</v>
          </cell>
          <cell r="BK10" t="str">
            <v>2. NO</v>
          </cell>
          <cell r="BN10" t="str">
            <v>2. NO</v>
          </cell>
          <cell r="BO10">
            <v>0</v>
          </cell>
          <cell r="BS10" t="str">
            <v>2023420501000007E</v>
          </cell>
          <cell r="BT10">
            <v>100380983</v>
          </cell>
          <cell r="BU10" t="str">
            <v>EDNA ROCIO CASTRO</v>
          </cell>
          <cell r="BV10" t="str">
            <v>https://www.secop.gov.co/CO1BusinessLine/Tendering/BuyerWorkArea/Index?docUniqueIdentifier=CO1.BDOS.3864659</v>
          </cell>
          <cell r="BW10" t="str">
            <v>VIGENTE</v>
          </cell>
          <cell r="BY10" t="str">
            <v>https://community.secop.gov.co/Public/Tendering/ContractNoticePhases/View?PPI=CO1.PPI.22821660&amp;isFromPublicArea=True&amp;isModal=False</v>
          </cell>
          <cell r="BZ10" t="str">
            <v>Bogotá</v>
          </cell>
          <cell r="CA10" t="str">
            <v>D.C.</v>
          </cell>
          <cell r="CB10">
            <v>44953</v>
          </cell>
          <cell r="CC10">
            <v>44950</v>
          </cell>
          <cell r="CD10" t="str">
            <v>july.saenz</v>
          </cell>
          <cell r="CE10" t="str">
            <v>@parquesnacionales.gov.co</v>
          </cell>
          <cell r="CF10" t="str">
            <v>july.saenz@parquesnacionales.gov.co</v>
          </cell>
          <cell r="CG10" t="str">
            <v>ABOGADA</v>
          </cell>
          <cell r="CH10">
            <v>2023</v>
          </cell>
          <cell r="CI10" t="str">
            <v>DAVIVIENDA</v>
          </cell>
          <cell r="CJ10" t="str">
            <v>AHORROS</v>
          </cell>
          <cell r="CK10" t="str">
            <v>4668 0001 6258</v>
          </cell>
          <cell r="CM10" t="str">
            <v>NO</v>
          </cell>
        </row>
        <row r="11">
          <cell r="A11" t="str">
            <v>NC-CPS-008-2023</v>
          </cell>
          <cell r="B11" t="str">
            <v>2 NACIONAL</v>
          </cell>
          <cell r="C11" t="str">
            <v>CD-NC-009-2023</v>
          </cell>
          <cell r="D11">
            <v>8</v>
          </cell>
          <cell r="E11" t="str">
            <v>HIEFER URIEL FONSECA MORENO</v>
          </cell>
          <cell r="F11">
            <v>44956</v>
          </cell>
          <cell r="G11" t="str">
            <v>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v>
          </cell>
          <cell r="H11" t="str">
            <v>PROFESIONAL</v>
          </cell>
          <cell r="I11" t="str">
            <v>2 CONTRATACIÓN DIRECTA</v>
          </cell>
          <cell r="J11" t="str">
            <v>14 PRESTACIÓN DE SERVICIOS</v>
          </cell>
          <cell r="K11" t="str">
            <v>N/A</v>
          </cell>
          <cell r="L11">
            <v>80101504</v>
          </cell>
          <cell r="M11">
            <v>672</v>
          </cell>
          <cell r="O11">
            <v>6323</v>
          </cell>
          <cell r="P11">
            <v>44957</v>
          </cell>
          <cell r="R11" t="str">
            <v>C-3299-0900-2-0-3299054-02</v>
          </cell>
          <cell r="S11" t="str">
            <v>SIMPLIFICADO</v>
          </cell>
          <cell r="T11">
            <v>9242189</v>
          </cell>
          <cell r="U11">
            <v>101664079</v>
          </cell>
          <cell r="V11" t="str">
            <v>Cien millones trescientos ochenta mil novecientos ochenta y tres pesos</v>
          </cell>
          <cell r="X11" t="str">
            <v>1 PERSONA NATURAL</v>
          </cell>
          <cell r="Y11" t="str">
            <v>3 CÉDULA DE CIUDADANÍA</v>
          </cell>
          <cell r="Z11">
            <v>79408783</v>
          </cell>
          <cell r="AA11" t="str">
            <v>N-A</v>
          </cell>
          <cell r="AB11" t="str">
            <v>11 NO SE DILIGENCIA INFORMACIÓN PARA ESTE FORMULARIO EN ESTE PERÍODO DE REPORTE</v>
          </cell>
          <cell r="AC11" t="str">
            <v>MASCULINO</v>
          </cell>
          <cell r="AD11" t="str">
            <v>CUNDINAMARCA</v>
          </cell>
          <cell r="AE11" t="str">
            <v>BOGOTA</v>
          </cell>
          <cell r="AF11" t="str">
            <v>HIEFER</v>
          </cell>
          <cell r="AG11" t="str">
            <v>URIEL</v>
          </cell>
          <cell r="AH11" t="str">
            <v>FONSECA</v>
          </cell>
          <cell r="AI11" t="str">
            <v>MORENO</v>
          </cell>
          <cell r="AJ11" t="str">
            <v>SI</v>
          </cell>
          <cell r="AK11" t="str">
            <v>1 PÓLIZA</v>
          </cell>
          <cell r="AL11" t="str">
            <v>12 SEGUROS DEL ESTADO</v>
          </cell>
          <cell r="AM11" t="str">
            <v>2 CUMPLIMIENTO</v>
          </cell>
          <cell r="AN11">
            <v>44958</v>
          </cell>
          <cell r="AO11" t="str">
            <v>15-46-101030853</v>
          </cell>
          <cell r="AP11" t="str">
            <v>SAF-SUBDIRECCION ADMINISTRATIVA Y FINANCIERA</v>
          </cell>
          <cell r="AQ11" t="str">
            <v>GRUPO DE CONTRATOS</v>
          </cell>
          <cell r="AR11" t="str">
            <v xml:space="preserve">OFICINA ASESORA DE PLANEACIÓN </v>
          </cell>
          <cell r="AS11" t="str">
            <v>2 SUPERVISOR</v>
          </cell>
          <cell r="AT11" t="str">
            <v>3 CÉDULA DE CIUDADANÍA</v>
          </cell>
          <cell r="AU11">
            <v>80076849</v>
          </cell>
          <cell r="AV11" t="str">
            <v>ANDRES MAURICIO LEON LOPEZ</v>
          </cell>
          <cell r="AW11">
            <v>330</v>
          </cell>
          <cell r="AX11">
            <v>11</v>
          </cell>
          <cell r="AY11" t="str">
            <v>3 NO PACTADOS</v>
          </cell>
          <cell r="AZ11" t="str">
            <v>4 NO SE HA ADICIONADO NI EN VALOR y EN TIEMPO</v>
          </cell>
          <cell r="BA11">
            <v>0</v>
          </cell>
          <cell r="BB11">
            <v>0</v>
          </cell>
          <cell r="BF11">
            <v>44957</v>
          </cell>
          <cell r="BG11">
            <v>44958</v>
          </cell>
          <cell r="BH11">
            <v>44958</v>
          </cell>
          <cell r="BI11">
            <v>45290</v>
          </cell>
          <cell r="BK11" t="str">
            <v>2. NO</v>
          </cell>
          <cell r="BN11" t="str">
            <v>2. NO</v>
          </cell>
          <cell r="BO11">
            <v>0</v>
          </cell>
          <cell r="BS11" t="str">
            <v>2023420501000008E</v>
          </cell>
          <cell r="BT11">
            <v>101664079</v>
          </cell>
          <cell r="BU11" t="str">
            <v>LUZ JANETH VILLALBA SUAREZ</v>
          </cell>
          <cell r="BV11" t="str">
            <v>https://www.secop.gov.co/CO1BusinessLine/Tendering/BuyerWorkArea/Index?docUniqueIdentifier=CO1.BDOS.3866932</v>
          </cell>
          <cell r="BW11" t="str">
            <v>VIGENTE</v>
          </cell>
          <cell r="BY11" t="str">
            <v>https://community.secop.gov.co/Public/Tendering/OpportunityDetail/Index?noticeUID=CO1.NTC.3877551&amp;isFromPublicArea=True&amp;isModal=False</v>
          </cell>
          <cell r="BZ11" t="str">
            <v>Bogotá</v>
          </cell>
          <cell r="CA11" t="str">
            <v>D.C.</v>
          </cell>
          <cell r="CB11">
            <v>44958</v>
          </cell>
          <cell r="CD11" t="str">
            <v>uriel.fonseca</v>
          </cell>
          <cell r="CE11" t="str">
            <v>@parquesnacionales.gov.co</v>
          </cell>
          <cell r="CF11" t="str">
            <v>uriel.fonseca@parquesnacionales.gov.co</v>
          </cell>
          <cell r="CG11" t="str">
            <v>INGENIERO FINANCIERO</v>
          </cell>
          <cell r="CH11">
            <v>2023</v>
          </cell>
          <cell r="CI11" t="str">
            <v>BANCOLOMBIA</v>
          </cell>
          <cell r="CJ11" t="str">
            <v>AHORROS</v>
          </cell>
          <cell r="CK11" t="str">
            <v>66168341131</v>
          </cell>
          <cell r="CM11" t="str">
            <v>NO</v>
          </cell>
        </row>
        <row r="12">
          <cell r="A12" t="str">
            <v>NC-CPS-009-2023</v>
          </cell>
          <cell r="B12" t="str">
            <v>2 NACIONAL</v>
          </cell>
          <cell r="C12" t="str">
            <v>CD-NC-010-2023</v>
          </cell>
          <cell r="D12">
            <v>9</v>
          </cell>
          <cell r="E12" t="str">
            <v>SINDRY JANETH AHUMADA MARTINEZ</v>
          </cell>
          <cell r="F12">
            <v>44956</v>
          </cell>
          <cell r="G12" t="str">
            <v>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v>
          </cell>
          <cell r="H12" t="str">
            <v>PROFESIONAL</v>
          </cell>
          <cell r="I12" t="str">
            <v>2 CONTRATACIÓN DIRECTA</v>
          </cell>
          <cell r="J12" t="str">
            <v>14 PRESTACIÓN DE SERVICIOS</v>
          </cell>
          <cell r="K12" t="str">
            <v>N/A</v>
          </cell>
          <cell r="L12">
            <v>80101504</v>
          </cell>
          <cell r="M12">
            <v>6323</v>
          </cell>
          <cell r="O12">
            <v>6423</v>
          </cell>
          <cell r="P12">
            <v>44957</v>
          </cell>
          <cell r="R12" t="str">
            <v>C-3299-0900-2-0-3299060-02</v>
          </cell>
          <cell r="S12" t="str">
            <v>SIMPLIFICADO</v>
          </cell>
          <cell r="T12">
            <v>7000000</v>
          </cell>
          <cell r="U12">
            <v>77000000</v>
          </cell>
          <cell r="V12" t="str">
            <v>Setenta y siete millones pesos</v>
          </cell>
          <cell r="X12" t="str">
            <v>1 PERSONA NATURAL</v>
          </cell>
          <cell r="Y12" t="str">
            <v>3 CÉDULA DE CIUDADANÍA</v>
          </cell>
          <cell r="Z12">
            <v>32792013</v>
          </cell>
          <cell r="AA12" t="str">
            <v>N-A</v>
          </cell>
          <cell r="AB12" t="str">
            <v>11 NO SE DILIGENCIA INFORMACIÓN PARA ESTE FORMULARIO EN ESTE PERÍODO DE REPORTE</v>
          </cell>
          <cell r="AC12" t="str">
            <v>FEMENINO</v>
          </cell>
          <cell r="AD12" t="str">
            <v>ATLANTICO</v>
          </cell>
          <cell r="AE12" t="str">
            <v>BARRANQUILLA</v>
          </cell>
          <cell r="AF12" t="str">
            <v>SINDRY</v>
          </cell>
          <cell r="AG12" t="str">
            <v>JANETH</v>
          </cell>
          <cell r="AH12" t="str">
            <v>AHUMADA</v>
          </cell>
          <cell r="AI12" t="str">
            <v>MARTINEZ</v>
          </cell>
          <cell r="AJ12" t="str">
            <v>SI</v>
          </cell>
          <cell r="AK12" t="str">
            <v>1 PÓLIZA</v>
          </cell>
          <cell r="AL12" t="str">
            <v>12 SEGUROS DEL ESTADO</v>
          </cell>
          <cell r="AM12" t="str">
            <v>2 CUMPLIMIENTO</v>
          </cell>
          <cell r="AN12">
            <v>44958</v>
          </cell>
          <cell r="AO12" t="str">
            <v>17-44-101208239</v>
          </cell>
          <cell r="AP12" t="str">
            <v>SAF-SUBDIRECCION ADMINISTRATIVA Y FINANCIERA</v>
          </cell>
          <cell r="AQ12" t="str">
            <v>GRUPO DE CONTRATOS</v>
          </cell>
          <cell r="AR12" t="str">
            <v xml:space="preserve">OFICINA ASESORA DE PLANEACIÓN </v>
          </cell>
          <cell r="AS12" t="str">
            <v>2 SUPERVISOR</v>
          </cell>
          <cell r="AT12" t="str">
            <v>3 CÉDULA DE CIUDADANÍA</v>
          </cell>
          <cell r="AU12">
            <v>80076849</v>
          </cell>
          <cell r="AV12" t="str">
            <v>ANDRES MAURICIO LEON LOPEZ</v>
          </cell>
          <cell r="AW12">
            <v>330</v>
          </cell>
          <cell r="AX12">
            <v>11</v>
          </cell>
          <cell r="AY12" t="str">
            <v>3 NO PACTADOS</v>
          </cell>
          <cell r="AZ12" t="str">
            <v>4 NO SE HA ADICIONADO NI EN VALOR y EN TIEMPO</v>
          </cell>
          <cell r="BA12">
            <v>0</v>
          </cell>
          <cell r="BB12">
            <v>0</v>
          </cell>
          <cell r="BF12">
            <v>44957</v>
          </cell>
          <cell r="BG12">
            <v>44960</v>
          </cell>
          <cell r="BH12">
            <v>44960</v>
          </cell>
          <cell r="BI12">
            <v>45290</v>
          </cell>
          <cell r="BK12" t="str">
            <v>2. NO</v>
          </cell>
          <cell r="BN12" t="str">
            <v>2. NO</v>
          </cell>
          <cell r="BO12">
            <v>0</v>
          </cell>
          <cell r="BS12" t="str">
            <v>2023420501000009E</v>
          </cell>
          <cell r="BT12">
            <v>77000000</v>
          </cell>
          <cell r="BU12" t="str">
            <v>MYRIAM JANETH GONZALEZ</v>
          </cell>
          <cell r="BV12" t="str">
            <v>https://www.secop.gov.co/CO1BusinessLine/Tendering/BuyerWorkArea/Index?docUniqueIdentifier=CO1.BDOS.3867046</v>
          </cell>
          <cell r="BW12" t="str">
            <v>VIGENTE</v>
          </cell>
          <cell r="BY12" t="str">
            <v>https://community.secop.gov.co/Public/Tendering/OpportunityDetail/Index?noticeUID=CO1.NTC.3868812&amp;isFromPublicArea=True&amp;isModal=False</v>
          </cell>
          <cell r="BZ12" t="str">
            <v>Bogotá</v>
          </cell>
          <cell r="CA12" t="str">
            <v>D.C.</v>
          </cell>
          <cell r="CB12">
            <v>44960</v>
          </cell>
          <cell r="CD12" t="str">
            <v>sindry.fonseca</v>
          </cell>
          <cell r="CE12" t="str">
            <v>@parquesnacionales.gov.co</v>
          </cell>
          <cell r="CF12" t="str">
            <v>sindry.fonseca@parquesnacionales.gov.co</v>
          </cell>
          <cell r="CG12" t="str">
            <v>INGENIERO EN RECURSOS HIDRICOS Y GESTIÓN AMBIENTAL</v>
          </cell>
          <cell r="CH12">
            <v>2023</v>
          </cell>
          <cell r="CI12" t="str">
            <v>BANCOLOMBIA</v>
          </cell>
          <cell r="CJ12" t="str">
            <v>AHORROS</v>
          </cell>
          <cell r="CK12" t="str">
            <v>4908482480</v>
          </cell>
          <cell r="CM12" t="str">
            <v>NO</v>
          </cell>
        </row>
        <row r="13">
          <cell r="A13" t="str">
            <v>NC-CPS-010-2023</v>
          </cell>
          <cell r="B13" t="str">
            <v>2 NACIONAL</v>
          </cell>
          <cell r="C13" t="str">
            <v>CD-NC-011-2023</v>
          </cell>
          <cell r="D13">
            <v>10</v>
          </cell>
          <cell r="E13" t="str">
            <v>FELIPE GUERRA BAQUERO</v>
          </cell>
          <cell r="F13">
            <v>44956</v>
          </cell>
          <cell r="G13" t="str">
            <v>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v>
          </cell>
          <cell r="H13" t="str">
            <v>PROFESIONAL</v>
          </cell>
          <cell r="I13" t="str">
            <v>2 CONTRATACIÓN DIRECTA</v>
          </cell>
          <cell r="J13" t="str">
            <v>14 PRESTACIÓN DE SERVICIOS</v>
          </cell>
          <cell r="K13" t="str">
            <v>N/A</v>
          </cell>
          <cell r="L13">
            <v>80101504</v>
          </cell>
          <cell r="M13">
            <v>5323</v>
          </cell>
          <cell r="O13">
            <v>6523</v>
          </cell>
          <cell r="P13">
            <v>44957</v>
          </cell>
          <cell r="R13" t="str">
            <v>C-3299-0900-2-0-3299054-02</v>
          </cell>
          <cell r="S13" t="str">
            <v>SIMPLIFICADO</v>
          </cell>
          <cell r="T13">
            <v>8200000</v>
          </cell>
          <cell r="U13">
            <v>90200000</v>
          </cell>
          <cell r="V13" t="str">
            <v>Noventa millones doscientos mil pesos</v>
          </cell>
          <cell r="X13" t="str">
            <v>1 PERSONA NATURAL</v>
          </cell>
          <cell r="Y13" t="str">
            <v>3 CÉDULA DE CIUDADANÍA</v>
          </cell>
          <cell r="Z13">
            <v>1020747020</v>
          </cell>
          <cell r="AA13" t="str">
            <v>N-A</v>
          </cell>
          <cell r="AB13" t="str">
            <v>11 NO SE DILIGENCIA INFORMACIÓN PARA ESTE FORMULARIO EN ESTE PERÍODO DE REPORTE</v>
          </cell>
          <cell r="AC13" t="str">
            <v>MASCULINO</v>
          </cell>
          <cell r="AD13" t="str">
            <v>CUNDINAMARCA</v>
          </cell>
          <cell r="AE13" t="str">
            <v>BOGOTA</v>
          </cell>
          <cell r="AF13" t="str">
            <v>FELIPE</v>
          </cell>
          <cell r="AH13" t="str">
            <v>GUERRA</v>
          </cell>
          <cell r="AI13" t="str">
            <v>BAQUERO</v>
          </cell>
          <cell r="AJ13" t="str">
            <v>SI</v>
          </cell>
          <cell r="AK13" t="str">
            <v>1 PÓLIZA</v>
          </cell>
          <cell r="AL13" t="str">
            <v>14 ASEGURADORA SOLIDARIA</v>
          </cell>
          <cell r="AM13" t="str">
            <v>2 CUMPLIMIENTO</v>
          </cell>
          <cell r="AN13">
            <v>44957</v>
          </cell>
          <cell r="AO13" t="str">
            <v>310 - 47 - 994000007390</v>
          </cell>
          <cell r="AP13" t="str">
            <v>SAF-SUBDIRECCION ADMINISTRATIVA Y FINANCIERA</v>
          </cell>
          <cell r="AQ13" t="str">
            <v>GRUPO DE CONTRATOS</v>
          </cell>
          <cell r="AR13" t="str">
            <v xml:space="preserve">OFICINA ASESORA DE PLANEACIÓN </v>
          </cell>
          <cell r="AS13" t="str">
            <v>2 SUPERVISOR</v>
          </cell>
          <cell r="AT13" t="str">
            <v>3 CÉDULA DE CIUDADANÍA</v>
          </cell>
          <cell r="AU13">
            <v>80076849</v>
          </cell>
          <cell r="AV13" t="str">
            <v>ANDRES MAURICIO LEON LOPEZ</v>
          </cell>
          <cell r="AW13">
            <v>330</v>
          </cell>
          <cell r="AX13">
            <v>11</v>
          </cell>
          <cell r="AY13" t="str">
            <v>3 NO PACTADOS</v>
          </cell>
          <cell r="AZ13" t="str">
            <v>4 NO SE HA ADICIONADO NI EN VALOR y EN TIEMPO</v>
          </cell>
          <cell r="BA13">
            <v>0</v>
          </cell>
          <cell r="BB13">
            <v>0</v>
          </cell>
          <cell r="BF13">
            <v>44957</v>
          </cell>
          <cell r="BG13">
            <v>44958</v>
          </cell>
          <cell r="BH13">
            <v>44958</v>
          </cell>
          <cell r="BI13">
            <v>45290</v>
          </cell>
          <cell r="BK13" t="str">
            <v>2. NO</v>
          </cell>
          <cell r="BN13" t="str">
            <v>2. NO</v>
          </cell>
          <cell r="BO13">
            <v>0</v>
          </cell>
          <cell r="BS13" t="str">
            <v>2023420501000010E</v>
          </cell>
          <cell r="BT13">
            <v>90200000</v>
          </cell>
          <cell r="BU13" t="str">
            <v>LEIDY MARCELA GARAVITO ROMERO</v>
          </cell>
          <cell r="BV13" t="str">
            <v>https://www.secop.gov.co/CO1BusinessLine/Tendering/BuyerWorkArea/Index?docUniqueIdentifier=CO1.BDOS.3866788</v>
          </cell>
          <cell r="BW13" t="str">
            <v>VIGENTE</v>
          </cell>
          <cell r="BY13" t="str">
            <v>https://community.secop.gov.co/Public/Tendering/OpportunityDetail/Index?noticeUID=CO1.NTC.3868660&amp;isFromPublicArea=True&amp;isModal=False</v>
          </cell>
          <cell r="BZ13" t="str">
            <v>Bogotá</v>
          </cell>
          <cell r="CA13" t="str">
            <v>D.C.</v>
          </cell>
          <cell r="CB13">
            <v>44958</v>
          </cell>
          <cell r="CD13" t="str">
            <v>felipe.guerra</v>
          </cell>
          <cell r="CE13" t="str">
            <v>@parquesnacionales.gov.co</v>
          </cell>
          <cell r="CF13" t="str">
            <v>felipe.guerra@parquesnacionales.gov.co</v>
          </cell>
          <cell r="CG13" t="str">
            <v>CIENCIAS POLITICAS</v>
          </cell>
          <cell r="CH13">
            <v>2023</v>
          </cell>
          <cell r="CI13" t="str">
            <v>BANCOLOMBIA</v>
          </cell>
          <cell r="CJ13" t="str">
            <v>AHORROS</v>
          </cell>
          <cell r="CK13" t="str">
            <v>91247158818</v>
          </cell>
          <cell r="CM13" t="str">
            <v>NO</v>
          </cell>
        </row>
        <row r="14">
          <cell r="A14" t="str">
            <v>NC-CPS-011-2023</v>
          </cell>
          <cell r="B14" t="str">
            <v>2 NACIONAL</v>
          </cell>
          <cell r="C14" t="str">
            <v>CD-NC-012-2023</v>
          </cell>
          <cell r="D14">
            <v>11</v>
          </cell>
          <cell r="E14" t="str">
            <v>WILLIAM ALBERTO GARZON ROMERO</v>
          </cell>
          <cell r="F14">
            <v>44956</v>
          </cell>
          <cell r="G14" t="str">
            <v>Prestar servicios profesionales en la programación, actualización y seguimiento de los proyectos de inversión y las modificaciones presupuestales requeridas; acorde con las diferentes fuentes de financiación, a partir de las metodologías y marco normativo vigente, en el marco del presupuesto orientado a resultados.</v>
          </cell>
          <cell r="H14" t="str">
            <v>PROFESIONAL</v>
          </cell>
          <cell r="I14" t="str">
            <v>2 CONTRATACIÓN DIRECTA</v>
          </cell>
          <cell r="J14" t="str">
            <v>14 PRESTACIÓN DE SERVICIOS</v>
          </cell>
          <cell r="K14" t="str">
            <v>N/A</v>
          </cell>
          <cell r="L14">
            <v>80101504</v>
          </cell>
          <cell r="M14">
            <v>6523</v>
          </cell>
          <cell r="O14">
            <v>6723</v>
          </cell>
          <cell r="P14">
            <v>44957</v>
          </cell>
          <cell r="R14" t="str">
            <v>C-3299-0900-2-0-3299054-02</v>
          </cell>
          <cell r="S14" t="str">
            <v>SIMPLIFICADO</v>
          </cell>
          <cell r="T14">
            <v>7297617</v>
          </cell>
          <cell r="U14">
            <v>80273787</v>
          </cell>
          <cell r="V14" t="str">
            <v>Ochenta millones doscientos setenta y tres mil setecientos ochenta y siete pesos</v>
          </cell>
          <cell r="X14" t="str">
            <v>1 PERSONA NATURAL</v>
          </cell>
          <cell r="Y14" t="str">
            <v>3 CÉDULA DE CIUDADANÍA</v>
          </cell>
          <cell r="Z14">
            <v>80926500</v>
          </cell>
          <cell r="AA14" t="str">
            <v>N-A</v>
          </cell>
          <cell r="AB14" t="str">
            <v>11 NO SE DILIGENCIA INFORMACIÓN PARA ESTE FORMULARIO EN ESTE PERÍODO DE REPORTE</v>
          </cell>
          <cell r="AC14" t="str">
            <v>MASCULINO</v>
          </cell>
          <cell r="AD14" t="str">
            <v>CUNDINAMARCA</v>
          </cell>
          <cell r="AE14" t="str">
            <v>BOGOTA</v>
          </cell>
          <cell r="AF14" t="str">
            <v>WILLIAM</v>
          </cell>
          <cell r="AG14" t="str">
            <v>ALBERTO</v>
          </cell>
          <cell r="AH14" t="str">
            <v>GARZON</v>
          </cell>
          <cell r="AI14" t="str">
            <v>ROMERO</v>
          </cell>
          <cell r="AJ14" t="str">
            <v>SI</v>
          </cell>
          <cell r="AK14" t="str">
            <v>1 PÓLIZA</v>
          </cell>
          <cell r="AL14" t="str">
            <v>12 SEGUROS DEL ESTADO</v>
          </cell>
          <cell r="AM14" t="str">
            <v>2 CUMPLIMIENTO</v>
          </cell>
          <cell r="AN14">
            <v>44958</v>
          </cell>
          <cell r="AO14" t="str">
            <v>11-46-101032278</v>
          </cell>
          <cell r="AP14" t="str">
            <v>SAF-SUBDIRECCION ADMINISTRATIVA Y FINANCIERA</v>
          </cell>
          <cell r="AQ14" t="str">
            <v>GRUPO DE CONTRATOS</v>
          </cell>
          <cell r="AR14" t="str">
            <v xml:space="preserve">OFICINA ASESORA DE PLANEACIÓN </v>
          </cell>
          <cell r="AS14" t="str">
            <v>2 SUPERVISOR</v>
          </cell>
          <cell r="AT14" t="str">
            <v>3 CÉDULA DE CIUDADANÍA</v>
          </cell>
          <cell r="AU14">
            <v>80076849</v>
          </cell>
          <cell r="AV14" t="str">
            <v>ANDRES MAURICIO LEON LOPEZ</v>
          </cell>
          <cell r="AW14">
            <v>330</v>
          </cell>
          <cell r="AX14">
            <v>11</v>
          </cell>
          <cell r="AY14" t="str">
            <v>3 NO PACTADOS</v>
          </cell>
          <cell r="AZ14" t="str">
            <v>4 NO SE HA ADICIONADO NI EN VALOR y EN TIEMPO</v>
          </cell>
          <cell r="BA14">
            <v>0</v>
          </cell>
          <cell r="BB14">
            <v>0</v>
          </cell>
          <cell r="BF14">
            <v>44957</v>
          </cell>
          <cell r="BG14">
            <v>44958</v>
          </cell>
          <cell r="BH14">
            <v>44958</v>
          </cell>
          <cell r="BI14">
            <v>45290</v>
          </cell>
          <cell r="BK14" t="str">
            <v>2. NO</v>
          </cell>
          <cell r="BN14" t="str">
            <v>2. NO</v>
          </cell>
          <cell r="BO14">
            <v>0</v>
          </cell>
          <cell r="BS14" t="str">
            <v>2023420501000011E</v>
          </cell>
          <cell r="BT14">
            <v>80273787</v>
          </cell>
          <cell r="BU14" t="str">
            <v>LEIDY MARCELA GARAVITO ROMERO</v>
          </cell>
          <cell r="BV14" t="str">
            <v>https://www.secop.gov.co/CO1BusinessLine/Tendering/BuyerWorkArea/Index?docUniqueIdentifier=CO1.BDOS.3867115</v>
          </cell>
          <cell r="BW14" t="str">
            <v>VIGENTE</v>
          </cell>
          <cell r="BY14" t="str">
            <v>https://community.secop.gov.co/Public/Tendering/OpportunityDetail/Index?noticeUID=CO1.NTC.3868661&amp;isFromPublicArea=True&amp;isModal=False</v>
          </cell>
          <cell r="BZ14" t="str">
            <v>Bogotá</v>
          </cell>
          <cell r="CA14" t="str">
            <v>D.C.</v>
          </cell>
          <cell r="CB14">
            <v>44958</v>
          </cell>
          <cell r="CD14" t="str">
            <v>william.garzon</v>
          </cell>
          <cell r="CE14" t="str">
            <v>@parquesnacionales.gov.co</v>
          </cell>
          <cell r="CF14" t="str">
            <v>william.garzon@parquesnacionales.gov.co</v>
          </cell>
          <cell r="CG14" t="str">
            <v>PROFESIONAL EN RELACIONES INTERNACIONALES</v>
          </cell>
          <cell r="CH14">
            <v>2023</v>
          </cell>
          <cell r="CI14" t="str">
            <v>BANCOLOMBIA</v>
          </cell>
          <cell r="CJ14" t="str">
            <v>AHORROS</v>
          </cell>
          <cell r="CK14" t="str">
            <v>94461228156</v>
          </cell>
          <cell r="CM14" t="str">
            <v>NO</v>
          </cell>
        </row>
        <row r="15">
          <cell r="A15" t="str">
            <v>NC-CPS-012-2023</v>
          </cell>
          <cell r="B15" t="str">
            <v>2 NACIONAL</v>
          </cell>
          <cell r="C15" t="str">
            <v>CD-NC-013-2023</v>
          </cell>
          <cell r="D15">
            <v>12</v>
          </cell>
          <cell r="E15" t="str">
            <v>LAURA MILENA CAMACHO JARAMILLO</v>
          </cell>
          <cell r="F15">
            <v>44956</v>
          </cell>
          <cell r="G15" t="str">
            <v>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v>
          </cell>
          <cell r="H15" t="str">
            <v>PROFESIONAL</v>
          </cell>
          <cell r="I15" t="str">
            <v>2 CONTRATACIÓN DIRECTA</v>
          </cell>
          <cell r="J15" t="str">
            <v>14 PRESTACIÓN DE SERVICIOS</v>
          </cell>
          <cell r="K15" t="str">
            <v>N/A</v>
          </cell>
          <cell r="L15">
            <v>80101504</v>
          </cell>
          <cell r="M15">
            <v>5523</v>
          </cell>
          <cell r="O15">
            <v>6623</v>
          </cell>
          <cell r="P15">
            <v>44957</v>
          </cell>
          <cell r="R15" t="str">
            <v>C-3299-0900-2-0-3299054-02</v>
          </cell>
          <cell r="S15" t="str">
            <v>SIMPLIFICADO</v>
          </cell>
          <cell r="T15">
            <v>7500000</v>
          </cell>
          <cell r="U15">
            <v>82500000</v>
          </cell>
          <cell r="V15" t="str">
            <v>Ochenta y dos millones quinientos mil pesos</v>
          </cell>
          <cell r="W15">
            <v>3000000</v>
          </cell>
          <cell r="X15" t="str">
            <v>1 PERSONA NATURAL</v>
          </cell>
          <cell r="Y15" t="str">
            <v>3 CÉDULA DE CIUDADANÍA</v>
          </cell>
          <cell r="Z15">
            <v>1032402519</v>
          </cell>
          <cell r="AA15" t="str">
            <v>N-A</v>
          </cell>
          <cell r="AB15" t="str">
            <v>11 NO SE DILIGENCIA INFORMACIÓN PARA ESTE FORMULARIO EN ESTE PERÍODO DE REPORTE</v>
          </cell>
          <cell r="AC15" t="str">
            <v>FEMENINO</v>
          </cell>
          <cell r="AD15" t="str">
            <v>CUNDINAMARCA</v>
          </cell>
          <cell r="AE15" t="str">
            <v>BOGOTA</v>
          </cell>
          <cell r="AF15" t="str">
            <v>LAURA</v>
          </cell>
          <cell r="AG15" t="str">
            <v>MILENA</v>
          </cell>
          <cell r="AH15" t="str">
            <v>CAMACHO</v>
          </cell>
          <cell r="AI15" t="str">
            <v>JARAMILLO</v>
          </cell>
          <cell r="AJ15" t="str">
            <v>SI</v>
          </cell>
          <cell r="AK15" t="str">
            <v>1 PÓLIZA</v>
          </cell>
          <cell r="AL15" t="str">
            <v>12 SEGUROS DEL ESTADO</v>
          </cell>
          <cell r="AM15" t="str">
            <v>2 CUMPLIMIENTO</v>
          </cell>
          <cell r="AN15">
            <v>44927</v>
          </cell>
          <cell r="AO15" t="str">
            <v>11-46-101032218</v>
          </cell>
          <cell r="AP15" t="str">
            <v>SAF-SUBDIRECCION ADMINISTRATIVA Y FINANCIERA</v>
          </cell>
          <cell r="AQ15" t="str">
            <v>GRUPO DE CONTRATOS</v>
          </cell>
          <cell r="AR15" t="str">
            <v xml:space="preserve">OFICINA ASESORA DE PLANEACIÓN </v>
          </cell>
          <cell r="AS15" t="str">
            <v>2 SUPERVISOR</v>
          </cell>
          <cell r="AT15" t="str">
            <v>3 CÉDULA DE CIUDADANÍA</v>
          </cell>
          <cell r="AU15">
            <v>80076849</v>
          </cell>
          <cell r="AV15" t="str">
            <v>ANDRES MAURICIO LEON LOPEZ</v>
          </cell>
          <cell r="AW15">
            <v>330</v>
          </cell>
          <cell r="AX15">
            <v>11</v>
          </cell>
          <cell r="AY15" t="str">
            <v>3 NO PACTADOS</v>
          </cell>
          <cell r="AZ15" t="str">
            <v>4 NO SE HA ADICIONADO NI EN VALOR y EN TIEMPO</v>
          </cell>
          <cell r="BA15">
            <v>0</v>
          </cell>
          <cell r="BB15">
            <v>0</v>
          </cell>
          <cell r="BF15">
            <v>44957</v>
          </cell>
          <cell r="BG15">
            <v>44958</v>
          </cell>
          <cell r="BH15">
            <v>44958</v>
          </cell>
          <cell r="BI15">
            <v>45290</v>
          </cell>
          <cell r="BK15" t="str">
            <v>2. NO</v>
          </cell>
          <cell r="BN15" t="str">
            <v>2. NO</v>
          </cell>
          <cell r="BO15">
            <v>0</v>
          </cell>
          <cell r="BS15" t="str">
            <v>2023420501000012E</v>
          </cell>
          <cell r="BT15">
            <v>82500000</v>
          </cell>
          <cell r="BU15" t="str">
            <v>EDNA ROCIO CASTRO</v>
          </cell>
          <cell r="BV15" t="str">
            <v>https://www.secop.gov.co/CO1BusinessLine/Tendering/BuyerWorkArea/Index?docUniqueIdentifier=CO1.BDOS.3867204</v>
          </cell>
          <cell r="BW15" t="str">
            <v>VIGENTE</v>
          </cell>
          <cell r="BY15" t="str">
            <v>https://community.secop.gov.co/Public/Tendering/OpportunityDetail/Index?noticeUID=CO1.NTC.3868654&amp;isFromPublicArea=True&amp;isModal=False</v>
          </cell>
          <cell r="BZ15" t="str">
            <v>Bogotá</v>
          </cell>
          <cell r="CA15" t="str">
            <v>D.C.</v>
          </cell>
          <cell r="CB15">
            <v>44958</v>
          </cell>
          <cell r="CD15" t="str">
            <v>apoyocmar</v>
          </cell>
          <cell r="CE15" t="str">
            <v>@parquesnacionales.gov.co</v>
          </cell>
          <cell r="CF15" t="str">
            <v>apoyocmar@parquesnacionales.gov.co</v>
          </cell>
          <cell r="CG15" t="str">
            <v>BIOLOGA MARINA</v>
          </cell>
          <cell r="CH15">
            <v>2023</v>
          </cell>
          <cell r="CI15" t="str">
            <v>DAVIVIENDA</v>
          </cell>
          <cell r="CJ15" t="str">
            <v>AHORROS</v>
          </cell>
          <cell r="CK15" t="str">
            <v>7270773265</v>
          </cell>
          <cell r="CM15" t="str">
            <v>NO</v>
          </cell>
        </row>
        <row r="16">
          <cell r="A16" t="str">
            <v>NC-CPS-013-2023</v>
          </cell>
          <cell r="B16" t="str">
            <v>2 NACIONAL</v>
          </cell>
          <cell r="C16" t="str">
            <v>CD-NC-014-2023</v>
          </cell>
          <cell r="D16">
            <v>13</v>
          </cell>
          <cell r="E16" t="str">
            <v>SERGIO ANDRES JIMENEZ MACIAS</v>
          </cell>
          <cell r="F16">
            <v>44956</v>
          </cell>
          <cell r="G16" t="str">
            <v>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v>
          </cell>
          <cell r="H16" t="str">
            <v>PROFESIONAL</v>
          </cell>
          <cell r="I16" t="str">
            <v>2 CONTRATACIÓN DIRECTA</v>
          </cell>
          <cell r="J16" t="str">
            <v>14 PRESTACIÓN DE SERVICIOS</v>
          </cell>
          <cell r="K16" t="str">
            <v>N/A</v>
          </cell>
          <cell r="L16">
            <v>80111600</v>
          </cell>
          <cell r="M16">
            <v>10723</v>
          </cell>
          <cell r="O16">
            <v>6823</v>
          </cell>
          <cell r="P16">
            <v>44957</v>
          </cell>
          <cell r="R16" t="str">
            <v>C-3202-0900-4-0-3202036-02</v>
          </cell>
          <cell r="S16" t="str">
            <v>SIMPLIFICADO</v>
          </cell>
          <cell r="T16">
            <v>6494854</v>
          </cell>
          <cell r="U16">
            <v>71443394</v>
          </cell>
          <cell r="V16" t="str">
            <v>Setenta y un millones cuatrocientos cuarenta y tres mil trescientos noventa y cuatro pesos</v>
          </cell>
          <cell r="X16" t="str">
            <v>1 PERSONA NATURAL</v>
          </cell>
          <cell r="Y16" t="str">
            <v>3 CÉDULA DE CIUDADANÍA</v>
          </cell>
          <cell r="Z16">
            <v>1020760513</v>
          </cell>
          <cell r="AA16" t="str">
            <v>N-A</v>
          </cell>
          <cell r="AB16" t="str">
            <v>11 NO SE DILIGENCIA INFORMACIÓN PARA ESTE FORMULARIO EN ESTE PERÍODO DE REPORTE</v>
          </cell>
          <cell r="AC16" t="str">
            <v>MASCULINO</v>
          </cell>
          <cell r="AD16" t="str">
            <v>META</v>
          </cell>
          <cell r="AE16" t="str">
            <v>VILLAVICENCIO</v>
          </cell>
          <cell r="AF16" t="str">
            <v>SERGIO</v>
          </cell>
          <cell r="AG16" t="str">
            <v>ANDRES</v>
          </cell>
          <cell r="AH16" t="str">
            <v>JIMENEZ</v>
          </cell>
          <cell r="AI16" t="str">
            <v>MACIAS</v>
          </cell>
          <cell r="AJ16" t="str">
            <v>SI</v>
          </cell>
          <cell r="AK16" t="str">
            <v>1 PÓLIZA</v>
          </cell>
          <cell r="AL16" t="str">
            <v>12 SEGUROS DEL ESTADO</v>
          </cell>
          <cell r="AM16" t="str">
            <v>2 CUMPLIMIENTO</v>
          </cell>
          <cell r="AN16">
            <v>44957</v>
          </cell>
          <cell r="AO16" t="str">
            <v>21-46-101059698</v>
          </cell>
          <cell r="AP16" t="str">
            <v>SAF-SUBDIRECCION ADMINISTRATIVA Y FINANCIERA</v>
          </cell>
          <cell r="AQ16" t="str">
            <v>GRUPO DE CONTRATOS</v>
          </cell>
          <cell r="AR16" t="str">
            <v>GRUPO DE INFRAESTRUCTURA</v>
          </cell>
          <cell r="AS16" t="str">
            <v>2 SUPERVISOR</v>
          </cell>
          <cell r="AT16" t="str">
            <v>3 CÉDULA DE CIUDADANÍA</v>
          </cell>
          <cell r="AU16">
            <v>91209676</v>
          </cell>
          <cell r="AV16" t="str">
            <v>CARLOS ALBERTO PINZÓN BARCO</v>
          </cell>
          <cell r="AW16">
            <v>330</v>
          </cell>
          <cell r="AX16">
            <v>11</v>
          </cell>
          <cell r="AY16" t="str">
            <v>3 NO PACTADOS</v>
          </cell>
          <cell r="AZ16" t="str">
            <v>4 NO SE HA ADICIONADO NI EN VALOR y EN TIEMPO</v>
          </cell>
          <cell r="BA16">
            <v>0</v>
          </cell>
          <cell r="BB16">
            <v>0</v>
          </cell>
          <cell r="BF16">
            <v>44957</v>
          </cell>
          <cell r="BG16">
            <v>44958</v>
          </cell>
          <cell r="BH16">
            <v>44958</v>
          </cell>
          <cell r="BI16">
            <v>45290</v>
          </cell>
          <cell r="BK16" t="str">
            <v>2. NO</v>
          </cell>
          <cell r="BN16" t="str">
            <v>2. NO</v>
          </cell>
          <cell r="BO16">
            <v>0</v>
          </cell>
          <cell r="BS16" t="str">
            <v>2023420501000013E</v>
          </cell>
          <cell r="BT16">
            <v>71443394</v>
          </cell>
          <cell r="BU16" t="str">
            <v>MYRIAM JANETH GONZALEZ</v>
          </cell>
          <cell r="BV16" t="str">
            <v>https://www.secop.gov.co/CO1BusinessLine/Tendering/BuyerWorkArea/Index?docUniqueIdentifier=CO1.BDOS.3869076</v>
          </cell>
          <cell r="BW16" t="str">
            <v>VIGENTE</v>
          </cell>
          <cell r="BY16" t="str">
            <v>https://community.secop.gov.co/Public/Tendering/OpportunityDetail/Index?noticeUID=CO1.NTC.3882094&amp;isFromPublicArea=True&amp;isModal=False</v>
          </cell>
          <cell r="BZ16" t="str">
            <v>Bogotá</v>
          </cell>
          <cell r="CA16" t="str">
            <v>D.C.</v>
          </cell>
          <cell r="CB16">
            <v>44958</v>
          </cell>
          <cell r="CD16" t="str">
            <v>N/A</v>
          </cell>
          <cell r="CE16" t="str">
            <v>@parquesnacionales.gov.co</v>
          </cell>
          <cell r="CF16" t="str">
            <v>N/A@parquesnacionales.gov.co</v>
          </cell>
          <cell r="CG16" t="str">
            <v>ARQUITECTO</v>
          </cell>
          <cell r="CH16">
            <v>2023</v>
          </cell>
          <cell r="CI16" t="str">
            <v>SCOTIABANK COLPATRIA</v>
          </cell>
          <cell r="CJ16" t="str">
            <v>AHORROS</v>
          </cell>
          <cell r="CK16" t="str">
            <v>4722011267</v>
          </cell>
          <cell r="CM16" t="str">
            <v>NO</v>
          </cell>
        </row>
        <row r="17">
          <cell r="A17" t="str">
            <v>NC-CPS-014-2023</v>
          </cell>
          <cell r="B17" t="str">
            <v>2 NACIONAL</v>
          </cell>
          <cell r="C17" t="str">
            <v>CD-NC-015-2023</v>
          </cell>
          <cell r="D17">
            <v>14</v>
          </cell>
          <cell r="E17" t="str">
            <v>MONICA ROSANIA SANDOVAL ARAQUE</v>
          </cell>
          <cell r="F17">
            <v>44956</v>
          </cell>
          <cell r="G17" t="str">
            <v>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v>
          </cell>
          <cell r="H17" t="str">
            <v>PROFESIONAL</v>
          </cell>
          <cell r="I17" t="str">
            <v>2 CONTRATACIÓN DIRECTA</v>
          </cell>
          <cell r="J17" t="str">
            <v>14 PRESTACIÓN DE SERVICIOS</v>
          </cell>
          <cell r="K17" t="str">
            <v>N/A</v>
          </cell>
          <cell r="L17">
            <v>80101504</v>
          </cell>
          <cell r="M17">
            <v>5923</v>
          </cell>
          <cell r="O17">
            <v>7023</v>
          </cell>
          <cell r="P17">
            <v>44957</v>
          </cell>
          <cell r="R17" t="str">
            <v>C-3299-0900-2-0-3299060-02</v>
          </cell>
          <cell r="S17" t="str">
            <v>SIMPLIFICADO</v>
          </cell>
          <cell r="T17">
            <v>8000000</v>
          </cell>
          <cell r="U17">
            <v>88000000</v>
          </cell>
          <cell r="V17" t="str">
            <v>Ochenta y ocho millones pesos</v>
          </cell>
          <cell r="X17" t="str">
            <v>1 PERSONA NATURAL</v>
          </cell>
          <cell r="Y17" t="str">
            <v>3 CÉDULA DE CIUDADANÍA</v>
          </cell>
          <cell r="Z17">
            <v>63546810</v>
          </cell>
          <cell r="AA17" t="str">
            <v>N-A</v>
          </cell>
          <cell r="AB17" t="str">
            <v>11 NO SE DILIGENCIA INFORMACIÓN PARA ESTE FORMULARIO EN ESTE PERÍODO DE REPORTE</v>
          </cell>
          <cell r="AC17" t="str">
            <v>FEMENINO</v>
          </cell>
          <cell r="AD17" t="str">
            <v>NORTE DE SANTANDER</v>
          </cell>
          <cell r="AE17" t="str">
            <v>PAMPLONA</v>
          </cell>
          <cell r="AF17" t="str">
            <v>MONICA</v>
          </cell>
          <cell r="AG17" t="str">
            <v>ROSANIA</v>
          </cell>
          <cell r="AH17" t="str">
            <v>SANDOVAL</v>
          </cell>
          <cell r="AI17" t="str">
            <v>ARAQUE</v>
          </cell>
          <cell r="AJ17" t="str">
            <v>SI</v>
          </cell>
          <cell r="AK17" t="str">
            <v>1 PÓLIZA</v>
          </cell>
          <cell r="AL17" t="str">
            <v>12 SEGUROS DEL ESTADO</v>
          </cell>
          <cell r="AM17" t="str">
            <v>2 CUMPLIMIENTO</v>
          </cell>
          <cell r="AN17">
            <v>44958</v>
          </cell>
          <cell r="AO17" t="str">
            <v>14-44-101173431</v>
          </cell>
          <cell r="AP17" t="str">
            <v>SAF-SUBDIRECCION ADMINISTRATIVA Y FINANCIERA</v>
          </cell>
          <cell r="AQ17" t="str">
            <v>GRUPO DE CONTRATOS</v>
          </cell>
          <cell r="AR17" t="str">
            <v xml:space="preserve">OFICINA ASESORA DE PLANEACIÓN </v>
          </cell>
          <cell r="AS17" t="str">
            <v>2 SUPERVISOR</v>
          </cell>
          <cell r="AT17" t="str">
            <v>3 CÉDULA DE CIUDADANÍA</v>
          </cell>
          <cell r="AU17">
            <v>52282872</v>
          </cell>
          <cell r="AV17" t="str">
            <v>DIANA CAROLINA OVIEDO LEON</v>
          </cell>
          <cell r="AW17">
            <v>330</v>
          </cell>
          <cell r="AX17">
            <v>11</v>
          </cell>
          <cell r="AY17" t="str">
            <v>3 NO PACTADOS</v>
          </cell>
          <cell r="AZ17" t="str">
            <v>4 NO SE HA ADICIONADO NI EN VALOR y EN TIEMPO</v>
          </cell>
          <cell r="BA17">
            <v>0</v>
          </cell>
          <cell r="BB17">
            <v>-12266667</v>
          </cell>
          <cell r="BF17">
            <v>44957</v>
          </cell>
          <cell r="BG17">
            <v>44958</v>
          </cell>
          <cell r="BH17">
            <v>44958</v>
          </cell>
          <cell r="BI17">
            <v>45244</v>
          </cell>
          <cell r="BJ17">
            <v>45244</v>
          </cell>
          <cell r="BK17" t="str">
            <v>2. NO</v>
          </cell>
          <cell r="BN17" t="str">
            <v>2. NO</v>
          </cell>
          <cell r="BO17">
            <v>0</v>
          </cell>
          <cell r="BR17" t="str">
            <v>TERA-FECHA DE TERMINACION INICIAL 30/12/2023</v>
          </cell>
          <cell r="BS17" t="str">
            <v>2023420501000014E</v>
          </cell>
          <cell r="BT17">
            <v>75733333</v>
          </cell>
          <cell r="BU17" t="str">
            <v>EDNA ROCIO CASTRO</v>
          </cell>
          <cell r="BV17" t="str">
            <v>https://www.secop.gov.co/CO1BusinessLine/Tendering/BuyerWorkArea/Index?docUniqueIdentifier=CO1.BDOS.3869997</v>
          </cell>
          <cell r="BW17" t="str">
            <v>VIGENTE</v>
          </cell>
          <cell r="BY17" t="str">
            <v>https://community.secop.gov.co/Public/Tendering/OpportunityDetail/Index?noticeUID=CO1.NTC.3872521&amp;isFromPublicArea=True&amp;isModal=False</v>
          </cell>
          <cell r="BZ17" t="str">
            <v>Bogotá</v>
          </cell>
          <cell r="CA17" t="str">
            <v>D.C.</v>
          </cell>
          <cell r="CB17">
            <v>44958</v>
          </cell>
          <cell r="CD17" t="str">
            <v>monica.sandoval</v>
          </cell>
          <cell r="CE17" t="str">
            <v>@parquesnacionales.gov.co</v>
          </cell>
          <cell r="CF17" t="str">
            <v>monica.sandoval@parquesnacionales.gov.co</v>
          </cell>
          <cell r="CG17" t="str">
            <v>BACTERIOLOGA</v>
          </cell>
          <cell r="CH17">
            <v>2023</v>
          </cell>
          <cell r="CI17" t="str">
            <v>BANCOLOMBIA</v>
          </cell>
          <cell r="CJ17" t="str">
            <v>AHORROS</v>
          </cell>
          <cell r="CK17" t="str">
            <v>14199542096</v>
          </cell>
          <cell r="CM17" t="str">
            <v>NO</v>
          </cell>
        </row>
        <row r="18">
          <cell r="A18" t="str">
            <v>NC-CPS-015-2023</v>
          </cell>
          <cell r="B18" t="str">
            <v>2 NACIONAL</v>
          </cell>
          <cell r="C18" t="str">
            <v>CD-NC-016-2023</v>
          </cell>
          <cell r="D18">
            <v>15</v>
          </cell>
          <cell r="E18" t="str">
            <v>JEFFERSON DEVIA CÉSPEDES</v>
          </cell>
          <cell r="F18">
            <v>44956</v>
          </cell>
          <cell r="G18" t="str">
            <v>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v>
          </cell>
          <cell r="H18" t="str">
            <v>PROFESIONAL</v>
          </cell>
          <cell r="I18" t="str">
            <v>2 CONTRATACIÓN DIRECTA</v>
          </cell>
          <cell r="J18" t="str">
            <v>14 PRESTACIÓN DE SERVICIOS</v>
          </cell>
          <cell r="K18" t="str">
            <v>N/A</v>
          </cell>
          <cell r="L18">
            <v>80111600</v>
          </cell>
          <cell r="M18">
            <v>11623</v>
          </cell>
          <cell r="O18">
            <v>7123</v>
          </cell>
          <cell r="P18">
            <v>44957</v>
          </cell>
          <cell r="R18" t="str">
            <v>C-3202-0900-4-0-3202036-02</v>
          </cell>
          <cell r="S18" t="str">
            <v>SIMPLIFICADO</v>
          </cell>
          <cell r="T18">
            <v>4278535</v>
          </cell>
          <cell r="U18">
            <v>47063885</v>
          </cell>
          <cell r="V18" t="str">
            <v>Cuarenta y siete millones sesenta y tres mil ochocientos ochenta y cinco pesos</v>
          </cell>
          <cell r="X18" t="str">
            <v>1 PERSONA NATURAL</v>
          </cell>
          <cell r="Y18" t="str">
            <v>3 CÉDULA DE CIUDADANÍA</v>
          </cell>
          <cell r="Z18">
            <v>1024558508</v>
          </cell>
          <cell r="AA18" t="str">
            <v>N-A</v>
          </cell>
          <cell r="AB18" t="str">
            <v>11 NO SE DILIGENCIA INFORMACIÓN PARA ESTE FORMULARIO EN ESTE PERÍODO DE REPORTE</v>
          </cell>
          <cell r="AC18" t="str">
            <v>MASCULINO</v>
          </cell>
          <cell r="AD18" t="str">
            <v>CUNDINAMARCA</v>
          </cell>
          <cell r="AE18" t="str">
            <v>BOGOTA</v>
          </cell>
          <cell r="AF18" t="str">
            <v>JEFFERSON</v>
          </cell>
          <cell r="AH18" t="str">
            <v>DEVIA</v>
          </cell>
          <cell r="AI18" t="str">
            <v>CÉSPEDES</v>
          </cell>
          <cell r="AJ18" t="str">
            <v>NO</v>
          </cell>
          <cell r="AK18" t="str">
            <v>6 NO CONSTITUYÓ GARANTÍAS</v>
          </cell>
          <cell r="AL18" t="str">
            <v>N-A</v>
          </cell>
          <cell r="AM18" t="str">
            <v>N-A</v>
          </cell>
          <cell r="AN18" t="str">
            <v>N-A</v>
          </cell>
          <cell r="AO18" t="str">
            <v>N-A</v>
          </cell>
          <cell r="AP18" t="str">
            <v>SAF-SUBDIRECCION ADMINISTRATIVA Y FINANCIERA</v>
          </cell>
          <cell r="AQ18" t="str">
            <v>GRUPO DE CONTRATOS</v>
          </cell>
          <cell r="AR18" t="str">
            <v>GRUPO DE INFRAESTRUCTURA</v>
          </cell>
          <cell r="AS18" t="str">
            <v>2 SUPERVISOR</v>
          </cell>
          <cell r="AT18" t="str">
            <v>3 CÉDULA DE CIUDADANÍA</v>
          </cell>
          <cell r="AU18">
            <v>91209676</v>
          </cell>
          <cell r="AV18" t="str">
            <v>CARLOS ALBERTO PINZÓN BARCO</v>
          </cell>
          <cell r="AW18">
            <v>330</v>
          </cell>
          <cell r="AX18">
            <v>11</v>
          </cell>
          <cell r="AY18" t="str">
            <v>3 NO PACTADOS</v>
          </cell>
          <cell r="AZ18" t="str">
            <v>4 NO SE HA ADICIONADO NI EN VALOR y EN TIEMPO</v>
          </cell>
          <cell r="BA18">
            <v>0</v>
          </cell>
          <cell r="BB18">
            <v>0</v>
          </cell>
          <cell r="BF18">
            <v>44957</v>
          </cell>
          <cell r="BG18">
            <v>44958</v>
          </cell>
          <cell r="BH18">
            <v>44958</v>
          </cell>
          <cell r="BI18">
            <v>45290</v>
          </cell>
          <cell r="BK18" t="str">
            <v>2. NO</v>
          </cell>
          <cell r="BN18" t="str">
            <v>2. NO</v>
          </cell>
          <cell r="BO18">
            <v>0</v>
          </cell>
          <cell r="BS18" t="str">
            <v>2023420501000015E</v>
          </cell>
          <cell r="BT18">
            <v>47063885</v>
          </cell>
          <cell r="BU18" t="str">
            <v>EDNA ROCIO CASTRO</v>
          </cell>
          <cell r="BV18" t="str">
            <v>https://www.secop.gov.co/CO1BusinessLine/Tendering/BuyerWorkArea/Index?docUniqueIdentifier=CO1.BDOS.3869353</v>
          </cell>
          <cell r="BW18" t="str">
            <v>VIGENTE</v>
          </cell>
          <cell r="BY18" t="str">
            <v>https://community.secop.gov.co/Public/Tendering/OpportunityDetail/Index?noticeUID=CO1.NTC.3881935&amp;isFromPublicArea=True&amp;isModal=False</v>
          </cell>
          <cell r="BZ18" t="str">
            <v>Bogotá</v>
          </cell>
          <cell r="CA18" t="str">
            <v>D.C.</v>
          </cell>
          <cell r="CB18">
            <v>44958</v>
          </cell>
          <cell r="CD18" t="str">
            <v>N/A</v>
          </cell>
          <cell r="CE18" t="str">
            <v>@parquesnacionales.gov.co</v>
          </cell>
          <cell r="CF18" t="str">
            <v>N/A@parquesnacionales.gov.co</v>
          </cell>
          <cell r="CG18" t="str">
            <v>INGENIERO CIVIL</v>
          </cell>
          <cell r="CH18">
            <v>2023</v>
          </cell>
          <cell r="CI18" t="str">
            <v>POPULAR</v>
          </cell>
          <cell r="CJ18" t="str">
            <v>AHORROS</v>
          </cell>
          <cell r="CK18" t="str">
            <v>500-80313121-9</v>
          </cell>
          <cell r="CM18" t="str">
            <v>NO</v>
          </cell>
        </row>
        <row r="19">
          <cell r="A19" t="str">
            <v>NC-CPS-016-2023</v>
          </cell>
          <cell r="B19" t="str">
            <v>2 NACIONAL</v>
          </cell>
          <cell r="C19" t="str">
            <v>CD-NC-017-2023</v>
          </cell>
          <cell r="D19">
            <v>16</v>
          </cell>
          <cell r="E19" t="str">
            <v>EMMANUEL VIRZI</v>
          </cell>
          <cell r="F19">
            <v>44956</v>
          </cell>
          <cell r="G19" t="str">
            <v>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v>
          </cell>
          <cell r="H19" t="str">
            <v>PROFESIONAL</v>
          </cell>
          <cell r="I19" t="str">
            <v>2 CONTRATACIÓN DIRECTA</v>
          </cell>
          <cell r="J19" t="str">
            <v>14 PRESTACIÓN DE SERVICIOS</v>
          </cell>
          <cell r="K19" t="str">
            <v>N/A</v>
          </cell>
          <cell r="L19">
            <v>80111600</v>
          </cell>
          <cell r="M19">
            <v>11423</v>
          </cell>
          <cell r="O19">
            <v>6923</v>
          </cell>
          <cell r="P19">
            <v>44957</v>
          </cell>
          <cell r="R19" t="str">
            <v>C-3202-0900-4-0-3202036-02</v>
          </cell>
          <cell r="S19" t="str">
            <v>SIMPLIFICADO</v>
          </cell>
          <cell r="T19">
            <v>6494854</v>
          </cell>
          <cell r="U19">
            <v>71443394</v>
          </cell>
          <cell r="V19" t="str">
            <v>Setenta y un millones cuatrocientos cuarenta y tres mil trescientos noventa y cuatro pesos</v>
          </cell>
          <cell r="X19" t="str">
            <v>1 PERSONA NATURAL</v>
          </cell>
          <cell r="Y19" t="str">
            <v>4 CÉDULA DE EXTRANJERÍA</v>
          </cell>
          <cell r="Z19">
            <v>427735</v>
          </cell>
          <cell r="AA19" t="str">
            <v>N-A</v>
          </cell>
          <cell r="AB19" t="str">
            <v>11 NO SE DILIGENCIA INFORMACIÓN PARA ESTE FORMULARIO EN ESTE PERÍODO DE REPORTE</v>
          </cell>
          <cell r="AC19" t="str">
            <v>MASCULINO</v>
          </cell>
          <cell r="AD19" t="str">
            <v>ITALIA</v>
          </cell>
          <cell r="AF19" t="str">
            <v>EMMANUEL</v>
          </cell>
          <cell r="AH19" t="str">
            <v>VIRZI</v>
          </cell>
          <cell r="AJ19" t="str">
            <v>SI</v>
          </cell>
          <cell r="AK19" t="str">
            <v>1 PÓLIZA</v>
          </cell>
          <cell r="AL19" t="str">
            <v>12 SEGUROS DEL ESTADO</v>
          </cell>
          <cell r="AM19" t="str">
            <v>2 CUMPLIMIENTO</v>
          </cell>
          <cell r="AN19">
            <v>44957</v>
          </cell>
          <cell r="AO19" t="str">
            <v>21-46-101059657</v>
          </cell>
          <cell r="AP19" t="str">
            <v>SAF-SUBDIRECCION ADMINISTRATIVA Y FINANCIERA</v>
          </cell>
          <cell r="AQ19" t="str">
            <v>GRUPO DE CONTRATOS</v>
          </cell>
          <cell r="AR19" t="str">
            <v>GRUPO DE INFRAESTRUCTURA</v>
          </cell>
          <cell r="AS19" t="str">
            <v>2 SUPERVISOR</v>
          </cell>
          <cell r="AT19" t="str">
            <v>3 CÉDULA DE CIUDADANÍA</v>
          </cell>
          <cell r="AU19">
            <v>91209676</v>
          </cell>
          <cell r="AV19" t="str">
            <v>CARLOS ALBERTO PINZÓN BARCO</v>
          </cell>
          <cell r="AW19">
            <v>330</v>
          </cell>
          <cell r="AX19">
            <v>11</v>
          </cell>
          <cell r="AY19" t="str">
            <v>3 NO PACTADOS</v>
          </cell>
          <cell r="AZ19" t="str">
            <v>4 NO SE HA ADICIONADO NI EN VALOR y EN TIEMPO</v>
          </cell>
          <cell r="BA19">
            <v>0</v>
          </cell>
          <cell r="BB19">
            <v>0</v>
          </cell>
          <cell r="BF19">
            <v>44957</v>
          </cell>
          <cell r="BG19">
            <v>44958</v>
          </cell>
          <cell r="BH19">
            <v>44958</v>
          </cell>
          <cell r="BI19">
            <v>45290</v>
          </cell>
          <cell r="BK19" t="str">
            <v>2. NO</v>
          </cell>
          <cell r="BN19" t="str">
            <v>2. NO</v>
          </cell>
          <cell r="BO19">
            <v>0</v>
          </cell>
          <cell r="BS19" t="str">
            <v>2023420501000016E</v>
          </cell>
          <cell r="BT19">
            <v>71443394</v>
          </cell>
          <cell r="BU19" t="str">
            <v>LEIDY MARCELA GARAVITO ROMERO</v>
          </cell>
          <cell r="BV19" t="str">
            <v>https://www.secop.gov.co/CO1BusinessLine/Tendering/BuyerWorkArea/Index?docUniqueIdentifier=CO1.BDOS.3869368</v>
          </cell>
          <cell r="BW19" t="str">
            <v>VIGENTE</v>
          </cell>
          <cell r="BY19" t="str">
            <v>https://community.secop.gov.co/Public/Tendering/OpportunityDetail/Index?noticeUID=CO1.NTC.3882211&amp;isFromPublicArea=True&amp;isModal=False</v>
          </cell>
          <cell r="BZ19" t="str">
            <v>Bogotá</v>
          </cell>
          <cell r="CA19" t="str">
            <v>D.C.</v>
          </cell>
          <cell r="CB19">
            <v>44958</v>
          </cell>
          <cell r="CD19" t="str">
            <v>emanuele.virzi</v>
          </cell>
          <cell r="CE19" t="str">
            <v>@parquesnacionales.gov.co</v>
          </cell>
          <cell r="CF19" t="str">
            <v>emanuele.virzi@parquesnacionales.gov.co</v>
          </cell>
          <cell r="CG19" t="str">
            <v>ARQUITECTO</v>
          </cell>
          <cell r="CH19">
            <v>2023</v>
          </cell>
          <cell r="CI19" t="str">
            <v>DAVIVIENDA</v>
          </cell>
          <cell r="CJ19" t="str">
            <v>AHORROS</v>
          </cell>
          <cell r="CK19" t="str">
            <v>9400232006</v>
          </cell>
          <cell r="CM19" t="str">
            <v>NO</v>
          </cell>
        </row>
        <row r="20">
          <cell r="A20" t="str">
            <v>NC-CPS-017-2023</v>
          </cell>
          <cell r="B20" t="str">
            <v>2 NACIONAL</v>
          </cell>
          <cell r="C20" t="str">
            <v>CD-NC-018-2023</v>
          </cell>
          <cell r="D20">
            <v>17</v>
          </cell>
          <cell r="E20" t="str">
            <v>MERY ACEVEDO BARRERA</v>
          </cell>
          <cell r="F20">
            <v>44957</v>
          </cell>
          <cell r="G20" t="str">
            <v>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v>
          </cell>
          <cell r="H20" t="str">
            <v>PROFESIONAL</v>
          </cell>
          <cell r="I20" t="str">
            <v>2 CONTRATACIÓN DIRECTA</v>
          </cell>
          <cell r="J20" t="str">
            <v>14 PRESTACIÓN DE SERVICIOS</v>
          </cell>
          <cell r="K20" t="str">
            <v>N/A</v>
          </cell>
          <cell r="L20">
            <v>80111600</v>
          </cell>
          <cell r="M20">
            <v>11223</v>
          </cell>
          <cell r="O20">
            <v>7323</v>
          </cell>
          <cell r="P20">
            <v>44957</v>
          </cell>
          <cell r="R20" t="str">
            <v>C-3299-0900-2-0-3299054-02</v>
          </cell>
          <cell r="S20" t="str">
            <v>SIMPLIFICADO</v>
          </cell>
          <cell r="T20">
            <v>7735476</v>
          </cell>
          <cell r="U20">
            <v>85090236</v>
          </cell>
          <cell r="V20" t="str">
            <v>Ochenta y cinco millones noventa mil doscientos treinta y seis pesos</v>
          </cell>
          <cell r="X20" t="str">
            <v>1 PERSONA NATURAL</v>
          </cell>
          <cell r="Y20" t="str">
            <v>3 CÉDULA DE CIUDADANÍA</v>
          </cell>
          <cell r="Z20">
            <v>51708737</v>
          </cell>
          <cell r="AA20" t="str">
            <v>N-A</v>
          </cell>
          <cell r="AB20" t="str">
            <v>11 NO SE DILIGENCIA INFORMACIÓN PARA ESTE FORMULARIO EN ESTE PERÍODO DE REPORTE</v>
          </cell>
          <cell r="AC20" t="str">
            <v>FEMENINO</v>
          </cell>
          <cell r="AD20" t="str">
            <v>BOYACA</v>
          </cell>
          <cell r="AE20" t="str">
            <v>EL COCUY</v>
          </cell>
          <cell r="AF20" t="str">
            <v>MERY</v>
          </cell>
          <cell r="AH20" t="str">
            <v>ACEVEDO</v>
          </cell>
          <cell r="AI20" t="str">
            <v>BARRERA</v>
          </cell>
          <cell r="AJ20" t="str">
            <v>SI</v>
          </cell>
          <cell r="AK20" t="str">
            <v>1 PÓLIZA</v>
          </cell>
          <cell r="AL20" t="str">
            <v>14 ASEGURADORA SOLIDARIA</v>
          </cell>
          <cell r="AM20" t="str">
            <v>2 CUMPLIMIENTO</v>
          </cell>
          <cell r="AN20">
            <v>44957</v>
          </cell>
          <cell r="AO20" t="str">
            <v>376-47-994000020529</v>
          </cell>
          <cell r="AP20" t="str">
            <v>SAF-SUBDIRECCION ADMINISTRATIVA Y FINANCIERA</v>
          </cell>
          <cell r="AQ20" t="str">
            <v>GRUPO DE CONTRATOS</v>
          </cell>
          <cell r="AR20" t="str">
            <v>SUBDIRECCIÓN ADMINISTRATIVA Y FINANCIERA</v>
          </cell>
          <cell r="AS20" t="str">
            <v>2 SUPERVISOR</v>
          </cell>
          <cell r="AT20" t="str">
            <v>3 CÉDULA DE CIUDADANÍA</v>
          </cell>
          <cell r="AU20">
            <v>51790514</v>
          </cell>
          <cell r="AV20" t="str">
            <v>JULIA ASTRID DEL CASTILLO SABOGAL</v>
          </cell>
          <cell r="AW20">
            <v>330</v>
          </cell>
          <cell r="AX20">
            <v>11</v>
          </cell>
          <cell r="AY20" t="str">
            <v>3 NO PACTADOS</v>
          </cell>
          <cell r="AZ20" t="str">
            <v>4 NO SE HA ADICIONADO NI EN VALOR y EN TIEMPO</v>
          </cell>
          <cell r="BA20">
            <v>0</v>
          </cell>
          <cell r="BB20">
            <v>0</v>
          </cell>
          <cell r="BF20">
            <v>44957</v>
          </cell>
          <cell r="BG20">
            <v>44959</v>
          </cell>
          <cell r="BH20">
            <v>44959</v>
          </cell>
          <cell r="BI20">
            <v>45290</v>
          </cell>
          <cell r="BK20" t="str">
            <v>2. NO</v>
          </cell>
          <cell r="BN20" t="str">
            <v>2. NO</v>
          </cell>
          <cell r="BO20">
            <v>0</v>
          </cell>
          <cell r="BS20" t="str">
            <v>2023420501000017E</v>
          </cell>
          <cell r="BT20">
            <v>85090236</v>
          </cell>
          <cell r="BU20" t="str">
            <v>LUZ JANETH VILLALBA SUAREZ</v>
          </cell>
          <cell r="BV20" t="str">
            <v>https://www.secop.gov.co/CO1BusinessLine/Tendering/BuyerWorkArea/Index?docUniqueIdentifier=CO1.BDOS.3877240</v>
          </cell>
          <cell r="BW20" t="str">
            <v>VIGENTE</v>
          </cell>
          <cell r="BY20" t="str">
            <v>https://community.secop.gov.co/Public/Tendering/ContractNoticePhases/View?PPI=CO1.PPI.22859959&amp;isFromPublicArea=True&amp;isModal=False</v>
          </cell>
          <cell r="BZ20" t="str">
            <v>Bogotá</v>
          </cell>
          <cell r="CA20" t="str">
            <v>D.C.</v>
          </cell>
          <cell r="CB20">
            <v>44959</v>
          </cell>
          <cell r="CD20" t="str">
            <v>mery.acevedo</v>
          </cell>
          <cell r="CE20" t="str">
            <v>@parquesnacionales.gov.co</v>
          </cell>
          <cell r="CF20" t="str">
            <v>mery.acevedo@parquesnacionales.gov.co</v>
          </cell>
          <cell r="CG20" t="str">
            <v>ARQUITECTA</v>
          </cell>
          <cell r="CH20">
            <v>2023</v>
          </cell>
          <cell r="CI20" t="str">
            <v>SCOTIABANK COLPATRIA</v>
          </cell>
          <cell r="CJ20" t="str">
            <v>AHORROS</v>
          </cell>
          <cell r="CK20" t="str">
            <v>1542008477</v>
          </cell>
          <cell r="CM20" t="str">
            <v>NO</v>
          </cell>
        </row>
        <row r="21">
          <cell r="A21" t="str">
            <v>NC-CPS-018-2023</v>
          </cell>
          <cell r="B21" t="str">
            <v>2 NACIONAL</v>
          </cell>
          <cell r="C21" t="str">
            <v>CD-NC-019-2023</v>
          </cell>
          <cell r="D21">
            <v>18</v>
          </cell>
          <cell r="E21" t="str">
            <v>ALEJANDRO REYES RESTREPO</v>
          </cell>
          <cell r="F21">
            <v>44957</v>
          </cell>
          <cell r="G21" t="str">
            <v>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v>
          </cell>
          <cell r="H21" t="str">
            <v>PROFESIONAL</v>
          </cell>
          <cell r="I21" t="str">
            <v>2 CONTRATACIÓN DIRECTA</v>
          </cell>
          <cell r="J21" t="str">
            <v>14 PRESTACIÓN DE SERVICIOS</v>
          </cell>
          <cell r="K21" t="str">
            <v>N/A</v>
          </cell>
          <cell r="L21">
            <v>80111600</v>
          </cell>
          <cell r="M21">
            <v>10623</v>
          </cell>
          <cell r="O21">
            <v>7923</v>
          </cell>
          <cell r="P21">
            <v>44958</v>
          </cell>
          <cell r="R21" t="str">
            <v>C-3202-0900-4-0-3202036-02</v>
          </cell>
          <cell r="S21" t="str">
            <v>SIMPLIFICADO</v>
          </cell>
          <cell r="T21">
            <v>6494854</v>
          </cell>
          <cell r="U21">
            <v>51958832</v>
          </cell>
          <cell r="V21" t="str">
            <v>Cincuenta y un millones novecientos cincuenta y ocho mil ochocientos treinta y dos pesos</v>
          </cell>
          <cell r="X21" t="str">
            <v>1 PERSONA NATURAL</v>
          </cell>
          <cell r="Y21" t="str">
            <v>3 CÉDULA DE CIUDADANÍA</v>
          </cell>
          <cell r="Z21">
            <v>79945525</v>
          </cell>
          <cell r="AA21" t="str">
            <v>N-A</v>
          </cell>
          <cell r="AB21" t="str">
            <v>11 NO SE DILIGENCIA INFORMACIÓN PARA ESTE FORMULARIO EN ESTE PERÍODO DE REPORTE</v>
          </cell>
          <cell r="AC21" t="str">
            <v>MASCULINO</v>
          </cell>
          <cell r="AD21" t="str">
            <v>CUNDINAMARCA</v>
          </cell>
          <cell r="AE21" t="str">
            <v>BOGOTÁ</v>
          </cell>
          <cell r="AF21" t="str">
            <v>ALEJANDRO</v>
          </cell>
          <cell r="AH21" t="str">
            <v>REYES</v>
          </cell>
          <cell r="AI21" t="str">
            <v>RESTREPO</v>
          </cell>
          <cell r="AJ21" t="str">
            <v>NO</v>
          </cell>
          <cell r="AK21" t="str">
            <v>6 NO CONSTITUYÓ GARANTÍAS</v>
          </cell>
          <cell r="AL21" t="str">
            <v>N-A</v>
          </cell>
          <cell r="AM21" t="str">
            <v>N-A</v>
          </cell>
          <cell r="AN21" t="str">
            <v>N-A</v>
          </cell>
          <cell r="AO21" t="str">
            <v>N-A</v>
          </cell>
          <cell r="AP21" t="str">
            <v>SAF-SUBDIRECCION ADMINISTRATIVA Y FINANCIERA</v>
          </cell>
          <cell r="AQ21" t="str">
            <v>GRUPO DE CONTRATOS</v>
          </cell>
          <cell r="AR21" t="str">
            <v>GRUPO DE INFRAESTRUCTURA</v>
          </cell>
          <cell r="AS21" t="str">
            <v>2 SUPERVISOR</v>
          </cell>
          <cell r="AT21" t="str">
            <v>3 CÉDULA DE CIUDADANÍA</v>
          </cell>
          <cell r="AU21">
            <v>91209676</v>
          </cell>
          <cell r="AV21" t="str">
            <v>CARLOS ALBERTO PINZÓN BARCO</v>
          </cell>
          <cell r="AW21">
            <v>240</v>
          </cell>
          <cell r="AX21">
            <v>8</v>
          </cell>
          <cell r="AY21" t="str">
            <v>3 NO PACTADOS</v>
          </cell>
          <cell r="AZ21" t="str">
            <v>4 NO SE HA ADICIONADO NI EN VALOR y EN TIEMPO</v>
          </cell>
          <cell r="BA21">
            <v>0</v>
          </cell>
          <cell r="BB21">
            <v>0</v>
          </cell>
          <cell r="BF21">
            <v>44958</v>
          </cell>
          <cell r="BG21">
            <v>44958</v>
          </cell>
          <cell r="BH21">
            <v>44958</v>
          </cell>
          <cell r="BI21">
            <v>45199</v>
          </cell>
          <cell r="BK21" t="str">
            <v>2. NO</v>
          </cell>
          <cell r="BN21" t="str">
            <v>2. NO</v>
          </cell>
          <cell r="BO21">
            <v>0</v>
          </cell>
          <cell r="BS21" t="str">
            <v>2023420501000018E</v>
          </cell>
          <cell r="BT21">
            <v>51958832</v>
          </cell>
          <cell r="BU21" t="str">
            <v>LUZ JANETH VILLALBA SUAREZ</v>
          </cell>
          <cell r="BV21" t="str">
            <v>https://www.secop.gov.co/CO1BusinessLine/Tendering/BuyerWorkArea/Index?docUniqueIdentifier=CO1.BDOS.3879081</v>
          </cell>
          <cell r="BW21" t="str">
            <v>VIGENTE</v>
          </cell>
          <cell r="BY21" t="str">
            <v>https://community.secop.gov.co/Public/Tendering/OpportunityDetail/Index?noticeUID=CO1.NTC.3882934&amp;isFromPublicArea=True&amp;isModal=False</v>
          </cell>
          <cell r="BZ21" t="str">
            <v>Bogotá</v>
          </cell>
          <cell r="CA21" t="str">
            <v>D.C.</v>
          </cell>
          <cell r="CB21" t="str">
            <v>N-A</v>
          </cell>
          <cell r="CD21" t="str">
            <v>alejandro.reyes</v>
          </cell>
          <cell r="CE21" t="str">
            <v>@parquesnacionales.gov.co</v>
          </cell>
          <cell r="CF21" t="str">
            <v>alejandro.reyes@parquesnacionales.gov.co</v>
          </cell>
          <cell r="CG21" t="str">
            <v>INGENIERIO CIVIL</v>
          </cell>
          <cell r="CH21">
            <v>2023</v>
          </cell>
          <cell r="CI21" t="str">
            <v>BBVA</v>
          </cell>
          <cell r="CJ21" t="str">
            <v>AHORROS</v>
          </cell>
          <cell r="CK21" t="str">
            <v>34000200464263</v>
          </cell>
          <cell r="CM21" t="str">
            <v>NO</v>
          </cell>
        </row>
        <row r="22">
          <cell r="A22" t="str">
            <v>NC-CPS-019-2023</v>
          </cell>
          <cell r="B22" t="str">
            <v>2 NACIONAL</v>
          </cell>
          <cell r="C22" t="str">
            <v>CD-NC-020-2023</v>
          </cell>
          <cell r="D22">
            <v>19</v>
          </cell>
          <cell r="E22" t="str">
            <v>MAURICIO ALFONSO PARRA CARRIZOSA</v>
          </cell>
          <cell r="F22">
            <v>44957</v>
          </cell>
          <cell r="G22" t="str">
            <v>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v>
          </cell>
          <cell r="H22" t="str">
            <v>PROFESIONAL</v>
          </cell>
          <cell r="I22" t="str">
            <v>2 CONTRATACIÓN DIRECTA</v>
          </cell>
          <cell r="J22" t="str">
            <v>14 PRESTACIÓN DE SERVICIOS</v>
          </cell>
          <cell r="K22" t="str">
            <v>N/A</v>
          </cell>
          <cell r="L22">
            <v>80111600</v>
          </cell>
          <cell r="M22">
            <v>11323</v>
          </cell>
          <cell r="O22">
            <v>7223</v>
          </cell>
          <cell r="P22">
            <v>44957</v>
          </cell>
          <cell r="R22" t="str">
            <v>C-3202-0900-4-0-3202036-02</v>
          </cell>
          <cell r="S22" t="str">
            <v>SIMPLIFICADO</v>
          </cell>
          <cell r="T22">
            <v>6494854</v>
          </cell>
          <cell r="U22">
            <v>71443394</v>
          </cell>
          <cell r="V22" t="str">
            <v>Setenta y un millones cuatrocientos cuarenta y tres mil trescientos noventa y cuatro pesos</v>
          </cell>
          <cell r="X22" t="str">
            <v>1 PERSONA NATURAL</v>
          </cell>
          <cell r="Y22" t="str">
            <v>3 CÉDULA DE CIUDADANÍA</v>
          </cell>
          <cell r="Z22">
            <v>93453219</v>
          </cell>
          <cell r="AA22" t="str">
            <v>N-A</v>
          </cell>
          <cell r="AB22" t="str">
            <v>11 NO SE DILIGENCIA INFORMACIÓN PARA ESTE FORMULARIO EN ESTE PERÍODO DE REPORTE</v>
          </cell>
          <cell r="AC22" t="str">
            <v>MASCULINO</v>
          </cell>
          <cell r="AD22" t="str">
            <v xml:space="preserve">TOLIMA </v>
          </cell>
          <cell r="AE22" t="str">
            <v>CHAPARRAL</v>
          </cell>
          <cell r="AF22" t="str">
            <v>MAURICIO</v>
          </cell>
          <cell r="AG22" t="str">
            <v>ALFONSO</v>
          </cell>
          <cell r="AH22" t="str">
            <v>PARRA</v>
          </cell>
          <cell r="AI22" t="str">
            <v>CARRIZOSA</v>
          </cell>
          <cell r="AJ22" t="str">
            <v>SI</v>
          </cell>
          <cell r="AK22" t="str">
            <v>1 PÓLIZA</v>
          </cell>
          <cell r="AL22" t="str">
            <v>12 SEGUROS DEL ESTADO</v>
          </cell>
          <cell r="AM22" t="str">
            <v>2 CUMPLIMIENTO</v>
          </cell>
          <cell r="AN22">
            <v>44957</v>
          </cell>
          <cell r="AO22" t="str">
            <v>21-46-101059847</v>
          </cell>
          <cell r="AP22" t="str">
            <v>SAF-SUBDIRECCION ADMINISTRATIVA Y FINANCIERA</v>
          </cell>
          <cell r="AQ22" t="str">
            <v>GRUPO DE CONTRATOS</v>
          </cell>
          <cell r="AR22" t="str">
            <v>GRUPO DE INFRAESTRUCTURA</v>
          </cell>
          <cell r="AS22" t="str">
            <v>2 SUPERVISOR</v>
          </cell>
          <cell r="AT22" t="str">
            <v>3 CÉDULA DE CIUDADANÍA</v>
          </cell>
          <cell r="AU22">
            <v>91209676</v>
          </cell>
          <cell r="AV22" t="str">
            <v>CARLOS ALBERTO PINZÓN BARCO</v>
          </cell>
          <cell r="AW22">
            <v>330</v>
          </cell>
          <cell r="AX22">
            <v>11</v>
          </cell>
          <cell r="AY22" t="str">
            <v>3 NO PACTADOS</v>
          </cell>
          <cell r="AZ22" t="str">
            <v>4 NO SE HA ADICIONADO NI EN VALOR y EN TIEMPO</v>
          </cell>
          <cell r="BA22">
            <v>0</v>
          </cell>
          <cell r="BB22">
            <v>-58453686</v>
          </cell>
          <cell r="BF22">
            <v>44957</v>
          </cell>
          <cell r="BG22">
            <v>44958</v>
          </cell>
          <cell r="BH22">
            <v>44958</v>
          </cell>
          <cell r="BI22">
            <v>45015</v>
          </cell>
          <cell r="BJ22">
            <v>45016</v>
          </cell>
          <cell r="BK22" t="str">
            <v>2. NO</v>
          </cell>
          <cell r="BN22" t="str">
            <v>2. NO</v>
          </cell>
          <cell r="BO22">
            <v>0</v>
          </cell>
          <cell r="BR22" t="str">
            <v>TERA-FECHA DE TERMINACION INICIAL 30/12/2023</v>
          </cell>
          <cell r="BS22" t="str">
            <v>2023420501000019E</v>
          </cell>
          <cell r="BT22">
            <v>12989708</v>
          </cell>
          <cell r="BU22" t="str">
            <v>LUZ JANETH VILLALBA SUAREZ</v>
          </cell>
          <cell r="BV22" t="str">
            <v>https://www.secop.gov.co/CO1BusinessLine/Tendering/BuyerWorkArea/Index?docUniqueIdentifier=CO1.BDOS.3880346</v>
          </cell>
          <cell r="BW22" t="str">
            <v>LIQUIDADO</v>
          </cell>
          <cell r="BY22" t="str">
            <v>https://community.secop.gov.co/Public/Tendering/OpportunityDetail/Index?noticeUID=CO1.NTC.3883310&amp;isFromPublicArea=True&amp;isModal=False</v>
          </cell>
          <cell r="BZ22" t="str">
            <v>Bogotá</v>
          </cell>
          <cell r="CA22" t="str">
            <v>D.C.</v>
          </cell>
          <cell r="CB22">
            <v>44958</v>
          </cell>
          <cell r="CD22" t="str">
            <v>N/A</v>
          </cell>
          <cell r="CE22" t="str">
            <v>@parquesnacionales.gov.co</v>
          </cell>
          <cell r="CF22" t="str">
            <v>N/A@parquesnacionales.gov.co</v>
          </cell>
          <cell r="CG22" t="str">
            <v>INGENIERO CIVIL</v>
          </cell>
          <cell r="CH22">
            <v>2023</v>
          </cell>
          <cell r="CI22" t="str">
            <v>BANCOLOMBIA</v>
          </cell>
          <cell r="CJ22" t="str">
            <v>AHORROS</v>
          </cell>
          <cell r="CK22" t="str">
            <v>20455187543</v>
          </cell>
          <cell r="CM22" t="str">
            <v>NO</v>
          </cell>
        </row>
        <row r="23">
          <cell r="A23" t="str">
            <v>NC-CPS-020-2023</v>
          </cell>
          <cell r="B23" t="str">
            <v>2 NACIONAL</v>
          </cell>
          <cell r="C23" t="str">
            <v>CD-NC-021-2023</v>
          </cell>
          <cell r="D23">
            <v>20</v>
          </cell>
          <cell r="E23" t="str">
            <v>JUAN CARLOS RONCANCIO RONCANCIO</v>
          </cell>
          <cell r="F23">
            <v>44956</v>
          </cell>
          <cell r="G23" t="str">
            <v>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v>
          </cell>
          <cell r="H23" t="str">
            <v>PROFESIONAL</v>
          </cell>
          <cell r="I23" t="str">
            <v>2 CONTRATACIÓN DIRECTA</v>
          </cell>
          <cell r="J23" t="str">
            <v>14 PRESTACIÓN DE SERVICIOS</v>
          </cell>
          <cell r="K23" t="str">
            <v>N/A</v>
          </cell>
          <cell r="L23">
            <v>80111600</v>
          </cell>
          <cell r="M23">
            <v>10923</v>
          </cell>
          <cell r="O23">
            <v>7423</v>
          </cell>
          <cell r="P23">
            <v>44957</v>
          </cell>
          <cell r="R23" t="str">
            <v>C-3202-0900-4-0-3202036-02</v>
          </cell>
          <cell r="S23" t="str">
            <v>SIMPLIFICADO</v>
          </cell>
          <cell r="T23">
            <v>5271477</v>
          </cell>
          <cell r="U23">
            <v>57986247</v>
          </cell>
          <cell r="V23" t="str">
            <v>Cincuenta y siete millones novecientos ochenta y seis mil doscientos cuarenta y siete pesos</v>
          </cell>
          <cell r="X23" t="str">
            <v>1 PERSONA NATURAL</v>
          </cell>
          <cell r="Y23" t="str">
            <v>3 CÉDULA DE CIUDADANÍA</v>
          </cell>
          <cell r="Z23">
            <v>79896417</v>
          </cell>
          <cell r="AA23" t="str">
            <v>N-A</v>
          </cell>
          <cell r="AB23" t="str">
            <v>11 NO SE DILIGENCIA INFORMACIÓN PARA ESTE FORMULARIO EN ESTE PERÍODO DE REPORTE</v>
          </cell>
          <cell r="AC23" t="str">
            <v>MASCULINO</v>
          </cell>
          <cell r="AD23" t="str">
            <v>CUNDINAMARCA</v>
          </cell>
          <cell r="AE23" t="str">
            <v>BOGOTÁ</v>
          </cell>
          <cell r="AF23" t="str">
            <v>JUAN</v>
          </cell>
          <cell r="AG23" t="str">
            <v>CARLOS</v>
          </cell>
          <cell r="AH23" t="str">
            <v>RONCANCIO</v>
          </cell>
          <cell r="AI23" t="str">
            <v>RONCANCIO</v>
          </cell>
          <cell r="AJ23" t="str">
            <v>SI</v>
          </cell>
          <cell r="AK23" t="str">
            <v>1 PÓLIZA</v>
          </cell>
          <cell r="AL23" t="str">
            <v>12 SEGUROS DEL ESTADO</v>
          </cell>
          <cell r="AM23" t="str">
            <v>2 CUMPLIMIENTO</v>
          </cell>
          <cell r="AN23">
            <v>44927</v>
          </cell>
          <cell r="AO23" t="str">
            <v>14-44-101173323</v>
          </cell>
          <cell r="AP23" t="str">
            <v>SAF-SUBDIRECCION ADMINISTRATIVA Y FINANCIERA</v>
          </cell>
          <cell r="AQ23" t="str">
            <v>GRUPO DE CONTRATOS</v>
          </cell>
          <cell r="AR23" t="str">
            <v>GRUPO DE INFRAESTRUCTURA</v>
          </cell>
          <cell r="AS23" t="str">
            <v>2 SUPERVISOR</v>
          </cell>
          <cell r="AT23" t="str">
            <v>3 CÉDULA DE CIUDADANÍA</v>
          </cell>
          <cell r="AU23">
            <v>91209676</v>
          </cell>
          <cell r="AV23" t="str">
            <v>CARLOS ALBERTO PINZÓN BARCO</v>
          </cell>
          <cell r="AW23">
            <v>330</v>
          </cell>
          <cell r="AX23">
            <v>11</v>
          </cell>
          <cell r="AY23" t="str">
            <v>3 NO PACTADOS</v>
          </cell>
          <cell r="AZ23" t="str">
            <v>4 NO SE HA ADICIONADO NI EN VALOR y EN TIEMPO</v>
          </cell>
          <cell r="BA23">
            <v>0</v>
          </cell>
          <cell r="BB23">
            <v>0</v>
          </cell>
          <cell r="BF23">
            <v>44957</v>
          </cell>
          <cell r="BG23">
            <v>44958</v>
          </cell>
          <cell r="BH23">
            <v>44958</v>
          </cell>
          <cell r="BI23">
            <v>45290</v>
          </cell>
          <cell r="BK23" t="str">
            <v>2. NO</v>
          </cell>
          <cell r="BN23" t="str">
            <v>2. NO</v>
          </cell>
          <cell r="BO23">
            <v>0</v>
          </cell>
          <cell r="BS23" t="str">
            <v>2023420501000020E</v>
          </cell>
          <cell r="BT23">
            <v>57986247</v>
          </cell>
          <cell r="BU23" t="str">
            <v>LEIDY MARCELA GARAVITO ROMERO</v>
          </cell>
          <cell r="BV23" t="str">
            <v>https://www.secop.gov.co/CO1BusinessLine/Tendering/BuyerWorkArea/Index?docUniqueIdentifier=CO1.BDOS.3879950</v>
          </cell>
          <cell r="BW23" t="str">
            <v>VIGENTE</v>
          </cell>
          <cell r="BY23" t="str">
            <v>https://community.secop.gov.co/Public/Tendering/OpportunityDetail/Index?noticeUID=CO1.NTC.3882921&amp;isFromPublicArea=True&amp;isModal=False</v>
          </cell>
          <cell r="BZ23" t="str">
            <v>Bogotá</v>
          </cell>
          <cell r="CA23" t="str">
            <v>D.C.</v>
          </cell>
          <cell r="CB23">
            <v>44958</v>
          </cell>
          <cell r="CD23" t="str">
            <v>juan.roncancio</v>
          </cell>
          <cell r="CE23" t="str">
            <v>@parquesnacionales.gov.co</v>
          </cell>
          <cell r="CF23" t="str">
            <v>juan.roncancio@parquesnacionales.gov.co</v>
          </cell>
          <cell r="CG23" t="str">
            <v>INGENIERO ELECTRONICA</v>
          </cell>
          <cell r="CH23">
            <v>2023</v>
          </cell>
          <cell r="CI23" t="str">
            <v>BANCOLOMBIA</v>
          </cell>
          <cell r="CJ23" t="str">
            <v>AHORROS</v>
          </cell>
          <cell r="CK23" t="str">
            <v>42820306842</v>
          </cell>
          <cell r="CM23" t="str">
            <v>NO</v>
          </cell>
        </row>
        <row r="24">
          <cell r="A24" t="str">
            <v>NC-CPS-021-2023</v>
          </cell>
          <cell r="B24" t="str">
            <v>2 NACIONAL</v>
          </cell>
          <cell r="C24" t="str">
            <v>CD-NC-022-2023</v>
          </cell>
          <cell r="D24">
            <v>21</v>
          </cell>
          <cell r="E24" t="str">
            <v>MIGUEL ORLANDO BENAVIDES PENAGOS</v>
          </cell>
          <cell r="F24">
            <v>44957</v>
          </cell>
          <cell r="G24" t="str">
            <v>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v>
          </cell>
          <cell r="H24" t="str">
            <v>PROFESIONAL</v>
          </cell>
          <cell r="I24" t="str">
            <v>2 CONTRATACIÓN DIRECTA</v>
          </cell>
          <cell r="J24" t="str">
            <v>14 PRESTACIÓN DE SERVICIOS</v>
          </cell>
          <cell r="K24" t="str">
            <v>N/A</v>
          </cell>
          <cell r="L24">
            <v>80111600</v>
          </cell>
          <cell r="M24">
            <v>11723</v>
          </cell>
          <cell r="O24">
            <v>7523</v>
          </cell>
          <cell r="P24">
            <v>44957</v>
          </cell>
          <cell r="R24" t="str">
            <v>C-3202-0900-4-0-3202036-02</v>
          </cell>
          <cell r="S24" t="str">
            <v>SIMPLIFICADO</v>
          </cell>
          <cell r="T24">
            <v>5271477</v>
          </cell>
          <cell r="U24">
            <v>57986247</v>
          </cell>
          <cell r="V24" t="str">
            <v>Cincuenta y siete millones novecientos ochenta y seis mil doscientos cuarenta y siete pesos</v>
          </cell>
          <cell r="X24" t="str">
            <v>1 PERSONA NATURAL</v>
          </cell>
          <cell r="Y24" t="str">
            <v>3 CÉDULA DE CIUDADANÍA</v>
          </cell>
          <cell r="Z24">
            <v>75086969</v>
          </cell>
          <cell r="AA24" t="str">
            <v>N-A</v>
          </cell>
          <cell r="AB24" t="str">
            <v>11 NO SE DILIGENCIA INFORMACIÓN PARA ESTE FORMULARIO EN ESTE PERÍODO DE REPORTE</v>
          </cell>
          <cell r="AC24" t="str">
            <v>MASCULINO</v>
          </cell>
          <cell r="AD24" t="str">
            <v>BOYACA</v>
          </cell>
          <cell r="AE24" t="str">
            <v>SOGAMOSO</v>
          </cell>
          <cell r="AF24" t="str">
            <v>MIGUEL</v>
          </cell>
          <cell r="AG24" t="str">
            <v>ORLANDO</v>
          </cell>
          <cell r="AH24" t="str">
            <v>BENAVIDES</v>
          </cell>
          <cell r="AI24" t="str">
            <v>PENAGOS</v>
          </cell>
          <cell r="AJ24" t="str">
            <v>SI</v>
          </cell>
          <cell r="AK24" t="str">
            <v>1 PÓLIZA</v>
          </cell>
          <cell r="AL24" t="str">
            <v>12 SEGUROS DEL ESTADO</v>
          </cell>
          <cell r="AM24" t="str">
            <v>2 CUMPLIMIENTO</v>
          </cell>
          <cell r="AN24">
            <v>44927</v>
          </cell>
          <cell r="AO24" t="str">
            <v>14-46-101085396</v>
          </cell>
          <cell r="AP24" t="str">
            <v>SAF-SUBDIRECCION ADMINISTRATIVA Y FINANCIERA</v>
          </cell>
          <cell r="AQ24" t="str">
            <v>GRUPO DE CONTRATOS</v>
          </cell>
          <cell r="AR24" t="str">
            <v>GRUPO DE INFRAESTRUCTURA</v>
          </cell>
          <cell r="AS24" t="str">
            <v>2 SUPERVISOR</v>
          </cell>
          <cell r="AT24" t="str">
            <v>3 CÉDULA DE CIUDADANÍA</v>
          </cell>
          <cell r="AU24">
            <v>91209676</v>
          </cell>
          <cell r="AV24" t="str">
            <v>CARLOS ALBERTO PINZÓN BARCO</v>
          </cell>
          <cell r="AW24">
            <v>330</v>
          </cell>
          <cell r="AX24">
            <v>11</v>
          </cell>
          <cell r="AY24" t="str">
            <v>3 NO PACTADOS</v>
          </cell>
          <cell r="AZ24" t="str">
            <v>4 NO SE HA ADICIONADO NI EN VALOR y EN TIEMPO</v>
          </cell>
          <cell r="BA24">
            <v>0</v>
          </cell>
          <cell r="BB24">
            <v>0</v>
          </cell>
          <cell r="BF24">
            <v>44957</v>
          </cell>
          <cell r="BG24">
            <v>44958</v>
          </cell>
          <cell r="BH24">
            <v>44958</v>
          </cell>
          <cell r="BI24">
            <v>45290</v>
          </cell>
          <cell r="BK24" t="str">
            <v>2. NO</v>
          </cell>
          <cell r="BN24" t="str">
            <v>2. NO</v>
          </cell>
          <cell r="BO24">
            <v>0</v>
          </cell>
          <cell r="BS24" t="str">
            <v>2023420501000021E</v>
          </cell>
          <cell r="BT24">
            <v>57986247</v>
          </cell>
          <cell r="BU24" t="str">
            <v>MYRIAM JANETH GONZALEZ</v>
          </cell>
          <cell r="BV24" t="str">
            <v>https://www.secop.gov.co/CO1BusinessLine/Tendering/BuyerWorkArea/Index?docUniqueIdentifier=CO1.BDOS.3880717</v>
          </cell>
          <cell r="BW24" t="str">
            <v>VIGENTE</v>
          </cell>
          <cell r="BY24" t="str">
            <v>https://community.secop.gov.co/Public/Tendering/OpportunityDetail/Index?noticeUID=CO1.NTC.3888335&amp;isFromPublicArea=True&amp;isModal=False</v>
          </cell>
          <cell r="BZ24" t="str">
            <v>Bogotá</v>
          </cell>
          <cell r="CA24" t="str">
            <v>D.C.</v>
          </cell>
          <cell r="CB24">
            <v>44958</v>
          </cell>
          <cell r="CD24" t="str">
            <v>miguel.benavides</v>
          </cell>
          <cell r="CE24" t="str">
            <v>@parquesnacionales.gov.co</v>
          </cell>
          <cell r="CF24" t="str">
            <v>miguel.benavides@parquesnacionales.gov.co</v>
          </cell>
          <cell r="CG24" t="str">
            <v>CONSTRUCTOR Y GESTOR EN ARQUITECTURA</v>
          </cell>
          <cell r="CH24">
            <v>2023</v>
          </cell>
          <cell r="CI24" t="str">
            <v>BOGOTA</v>
          </cell>
          <cell r="CJ24" t="str">
            <v>AHORROS</v>
          </cell>
          <cell r="CK24" t="str">
            <v>641056999</v>
          </cell>
          <cell r="CM24" t="str">
            <v>NO</v>
          </cell>
        </row>
        <row r="25">
          <cell r="A25" t="str">
            <v>NC-CPS-022-2023</v>
          </cell>
          <cell r="B25" t="str">
            <v>2 NACIONAL</v>
          </cell>
          <cell r="C25" t="str">
            <v>CD-NC-023-2023</v>
          </cell>
          <cell r="D25">
            <v>22</v>
          </cell>
          <cell r="E25" t="str">
            <v>DIANA MILENA BENAVIDES SANABRIA</v>
          </cell>
          <cell r="F25">
            <v>44957</v>
          </cell>
          <cell r="G25" t="str">
            <v>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v>
          </cell>
          <cell r="H25" t="str">
            <v>PROFESIONAL</v>
          </cell>
          <cell r="I25" t="str">
            <v>2 CONTRATACIÓN DIRECTA</v>
          </cell>
          <cell r="J25" t="str">
            <v>14 PRESTACIÓN DE SERVICIOS</v>
          </cell>
          <cell r="K25" t="str">
            <v>N/A</v>
          </cell>
          <cell r="L25">
            <v>80111600</v>
          </cell>
          <cell r="M25">
            <v>10823</v>
          </cell>
          <cell r="O25">
            <v>7623</v>
          </cell>
          <cell r="P25">
            <v>44957</v>
          </cell>
          <cell r="R25" t="str">
            <v>C-3202-0900-4-0-3202036-02</v>
          </cell>
          <cell r="S25" t="str">
            <v>SIMPLIFICADO</v>
          </cell>
          <cell r="T25">
            <v>5877696</v>
          </cell>
          <cell r="U25">
            <v>64654656</v>
          </cell>
          <cell r="V25" t="str">
            <v>Sesenta y cuatro millones seiscientos cincuenta y cuatro mil seiscientos cincuenta y seis pesos</v>
          </cell>
          <cell r="X25" t="str">
            <v>1 PERSONA NATURAL</v>
          </cell>
          <cell r="Y25" t="str">
            <v>3 CÉDULA DE CIUDADANÍA</v>
          </cell>
          <cell r="Z25">
            <v>1013633313</v>
          </cell>
          <cell r="AA25" t="str">
            <v>N-A</v>
          </cell>
          <cell r="AB25" t="str">
            <v>11 NO SE DILIGENCIA INFORMACIÓN PARA ESTE FORMULARIO EN ESTE PERÍODO DE REPORTE</v>
          </cell>
          <cell r="AC25" t="str">
            <v>FEMENINO</v>
          </cell>
          <cell r="AD25" t="str">
            <v>CUNDINAMARCA</v>
          </cell>
          <cell r="AE25" t="str">
            <v>BOGOTÁ</v>
          </cell>
          <cell r="AF25" t="str">
            <v>DIANA</v>
          </cell>
          <cell r="AG25" t="str">
            <v>MILENA</v>
          </cell>
          <cell r="AH25" t="str">
            <v>BENAVIDES</v>
          </cell>
          <cell r="AI25" t="str">
            <v>SANABRIA</v>
          </cell>
          <cell r="AJ25" t="str">
            <v>SI</v>
          </cell>
          <cell r="AK25" t="str">
            <v>1 PÓLIZA</v>
          </cell>
          <cell r="AL25" t="str">
            <v>12 SEGUROS DEL ESTADO</v>
          </cell>
          <cell r="AM25" t="str">
            <v>2 CUMPLIMIENTO</v>
          </cell>
          <cell r="AN25">
            <v>44927</v>
          </cell>
          <cell r="AO25" t="str">
            <v>14-44-101173353</v>
          </cell>
          <cell r="AP25" t="str">
            <v>SAF-SUBDIRECCION ADMINISTRATIVA Y FINANCIERA</v>
          </cell>
          <cell r="AQ25" t="str">
            <v>GRUPO DE CONTRATOS</v>
          </cell>
          <cell r="AR25" t="str">
            <v>GRUPO DE INFRAESTRUCTURA</v>
          </cell>
          <cell r="AS25" t="str">
            <v>2 SUPERVISOR</v>
          </cell>
          <cell r="AT25" t="str">
            <v>3 CÉDULA DE CIUDADANÍA</v>
          </cell>
          <cell r="AU25">
            <v>91209676</v>
          </cell>
          <cell r="AV25" t="str">
            <v>CARLOS ALBERTO PINZÓN BARCO</v>
          </cell>
          <cell r="AW25">
            <v>330</v>
          </cell>
          <cell r="AX25">
            <v>11</v>
          </cell>
          <cell r="AY25" t="str">
            <v>3 NO PACTADOS</v>
          </cell>
          <cell r="AZ25" t="str">
            <v>4 NO SE HA ADICIONADO NI EN VALOR y EN TIEMPO</v>
          </cell>
          <cell r="BA25">
            <v>0</v>
          </cell>
          <cell r="BB25">
            <v>0</v>
          </cell>
          <cell r="BF25">
            <v>44957</v>
          </cell>
          <cell r="BG25">
            <v>44958</v>
          </cell>
          <cell r="BH25">
            <v>44958</v>
          </cell>
          <cell r="BI25">
            <v>45290</v>
          </cell>
          <cell r="BK25" t="str">
            <v>2. NO</v>
          </cell>
          <cell r="BN25" t="str">
            <v>2. NO</v>
          </cell>
          <cell r="BO25">
            <v>0</v>
          </cell>
          <cell r="BS25" t="str">
            <v>2023420501000022E</v>
          </cell>
          <cell r="BT25">
            <v>64654656</v>
          </cell>
          <cell r="BU25" t="str">
            <v>EDNA ROCIO CASTRO</v>
          </cell>
          <cell r="BV25" t="str">
            <v>https://www.secop.gov.co/CO1BusinessLine/Tendering/BuyerWorkArea/Index?docUniqueIdentifier=CO1.BDOS.3880939</v>
          </cell>
          <cell r="BW25" t="str">
            <v>VIGENTE</v>
          </cell>
          <cell r="BY25" t="str">
            <v>https://community.secop.gov.co/Public/Tendering/OpportunityDetail/Index?noticeUID=CO1.NTC.3882924&amp;isFromPublicArea=True&amp;isModal=False</v>
          </cell>
          <cell r="BZ25" t="str">
            <v>Bogotá</v>
          </cell>
          <cell r="CA25" t="str">
            <v>D.C.</v>
          </cell>
          <cell r="CB25">
            <v>44958</v>
          </cell>
          <cell r="CD25" t="str">
            <v>N/A</v>
          </cell>
          <cell r="CE25" t="str">
            <v>@parquesnacionales.gov.co</v>
          </cell>
          <cell r="CF25" t="str">
            <v>N/A@parquesnacionales.gov.co</v>
          </cell>
          <cell r="CG25" t="str">
            <v>ARQUITECTA</v>
          </cell>
          <cell r="CH25">
            <v>2023</v>
          </cell>
          <cell r="CI25" t="str">
            <v>BANCOLOMBIA</v>
          </cell>
          <cell r="CJ25" t="str">
            <v>AHORROS</v>
          </cell>
          <cell r="CK25" t="str">
            <v>40603102497</v>
          </cell>
          <cell r="CM25" t="str">
            <v>NO</v>
          </cell>
        </row>
        <row r="26">
          <cell r="A26" t="str">
            <v>NC-CPS-023-2023</v>
          </cell>
          <cell r="B26" t="str">
            <v>2 NACIONAL</v>
          </cell>
          <cell r="C26" t="str">
            <v>CD-NC-024-2023</v>
          </cell>
          <cell r="D26">
            <v>23</v>
          </cell>
          <cell r="E26" t="str">
            <v>SERGIO ANDRES CORCHUELO PRIETO</v>
          </cell>
          <cell r="F26">
            <v>44957</v>
          </cell>
          <cell r="G26" t="str">
            <v>Prestación de servicios profesionales de Ingeniería Civil en el Grupo de Infraestructura de la Subdirección Administrativa y Financiera con énfasis en estructuras, dentro de la administración de las Áreas Protegidas del sistema de Parques Nacionales Naturales.</v>
          </cell>
          <cell r="H26" t="str">
            <v>PROFESIONAL</v>
          </cell>
          <cell r="I26" t="str">
            <v>2 CONTRATACIÓN DIRECTA</v>
          </cell>
          <cell r="J26" t="str">
            <v>14 PRESTACIÓN DE SERVICIOS</v>
          </cell>
          <cell r="K26" t="str">
            <v>N/A</v>
          </cell>
          <cell r="L26">
            <v>80111600</v>
          </cell>
          <cell r="M26">
            <v>10523</v>
          </cell>
          <cell r="O26">
            <v>8323</v>
          </cell>
          <cell r="P26">
            <v>44957</v>
          </cell>
          <cell r="R26" t="str">
            <v>C-3202-0900-4-0-3202036-02</v>
          </cell>
          <cell r="S26" t="str">
            <v>SIMPLIFICADO</v>
          </cell>
          <cell r="T26">
            <v>4935400</v>
          </cell>
          <cell r="U26">
            <v>54289400</v>
          </cell>
          <cell r="V26" t="str">
            <v>Cincuenta y cuatro millones doscientos ochenta y nueve mil cuatrocientos pesos</v>
          </cell>
          <cell r="X26" t="str">
            <v>1 PERSONA NATURAL</v>
          </cell>
          <cell r="Y26" t="str">
            <v>3 CÉDULA DE CIUDADANÍA</v>
          </cell>
          <cell r="Z26">
            <v>1022359393</v>
          </cell>
          <cell r="AA26" t="str">
            <v>N-A</v>
          </cell>
          <cell r="AB26" t="str">
            <v>11 NO SE DILIGENCIA INFORMACIÓN PARA ESTE FORMULARIO EN ESTE PERÍODO DE REPORTE</v>
          </cell>
          <cell r="AC26" t="str">
            <v>MASCULINO</v>
          </cell>
          <cell r="AD26" t="str">
            <v>CUNDINAMARCA</v>
          </cell>
          <cell r="AE26" t="str">
            <v>BOGOTÁ</v>
          </cell>
          <cell r="AF26" t="str">
            <v>SERGIO</v>
          </cell>
          <cell r="AG26" t="str">
            <v>ANDRES</v>
          </cell>
          <cell r="AH26" t="str">
            <v>CORCHUELO</v>
          </cell>
          <cell r="AI26" t="str">
            <v>PRIETO</v>
          </cell>
          <cell r="AJ26" t="str">
            <v>SI</v>
          </cell>
          <cell r="AK26" t="str">
            <v>1 PÓLIZA</v>
          </cell>
          <cell r="AL26" t="str">
            <v>12 SEGUROS DEL ESTADO</v>
          </cell>
          <cell r="AM26" t="str">
            <v>2 CUMPLIMIENTO</v>
          </cell>
          <cell r="AN26">
            <v>44957</v>
          </cell>
          <cell r="AO26" t="str">
            <v>21-46-101059845</v>
          </cell>
          <cell r="AP26" t="str">
            <v>SAF-SUBDIRECCION ADMINISTRATIVA Y FINANCIERA</v>
          </cell>
          <cell r="AQ26" t="str">
            <v>GRUPO DE CONTRATOS</v>
          </cell>
          <cell r="AR26" t="str">
            <v>GRUPO DE INFRAESTRUCTURA</v>
          </cell>
          <cell r="AS26" t="str">
            <v>2 SUPERVISOR</v>
          </cell>
          <cell r="AT26" t="str">
            <v>3 CÉDULA DE CIUDADANÍA</v>
          </cell>
          <cell r="AU26">
            <v>91209676</v>
          </cell>
          <cell r="AV26" t="str">
            <v>CARLOS ALBERTO PINZÓN BARCO</v>
          </cell>
          <cell r="AW26">
            <v>330</v>
          </cell>
          <cell r="AX26">
            <v>11</v>
          </cell>
          <cell r="AY26" t="str">
            <v>3 NO PACTADOS</v>
          </cell>
          <cell r="AZ26" t="str">
            <v>4 NO SE HA ADICIONADO NI EN VALOR y EN TIEMPO</v>
          </cell>
          <cell r="BA26">
            <v>0</v>
          </cell>
          <cell r="BB26">
            <v>0</v>
          </cell>
          <cell r="BF26">
            <v>44957</v>
          </cell>
          <cell r="BG26">
            <v>44958</v>
          </cell>
          <cell r="BH26">
            <v>44958</v>
          </cell>
          <cell r="BI26">
            <v>45290</v>
          </cell>
          <cell r="BK26" t="str">
            <v>2. NO</v>
          </cell>
          <cell r="BN26" t="str">
            <v>2. NO</v>
          </cell>
          <cell r="BO26">
            <v>0</v>
          </cell>
          <cell r="BS26" t="str">
            <v>2023420501000023E</v>
          </cell>
          <cell r="BT26">
            <v>54289400</v>
          </cell>
          <cell r="BU26" t="str">
            <v>EDNA ROCIO CASTRO</v>
          </cell>
          <cell r="BV26" t="str">
            <v>https://www.secop.gov.co/CO1BusinessLine/Tendering/BuyerWorkArea/Index?docUniqueIdentifier=CO1.BDOS.3881926</v>
          </cell>
          <cell r="BW26" t="str">
            <v>VIGENTE</v>
          </cell>
          <cell r="BY26" t="str">
            <v>https://community.secop.gov.co/Public/Tendering/OpportunityDetail/Index?noticeUID=CO1.NTC.3884969&amp;isFromPublicArea=True&amp;isModal=False</v>
          </cell>
          <cell r="BZ26" t="str">
            <v>Bogotá</v>
          </cell>
          <cell r="CA26" t="str">
            <v>D.C.</v>
          </cell>
          <cell r="CB26">
            <v>44958</v>
          </cell>
          <cell r="CD26" t="str">
            <v>N/A</v>
          </cell>
          <cell r="CE26" t="str">
            <v>@parquesnacionales.gov.co</v>
          </cell>
          <cell r="CF26" t="str">
            <v>N/A@parquesnacionales.gov.co</v>
          </cell>
          <cell r="CG26" t="str">
            <v>INGENIERIO CIVIL</v>
          </cell>
          <cell r="CH26">
            <v>2023</v>
          </cell>
          <cell r="CI26" t="str">
            <v>DAVIVIENDA</v>
          </cell>
          <cell r="CJ26" t="str">
            <v>AHORROS</v>
          </cell>
          <cell r="CK26" t="str">
            <v>0560008660048094</v>
          </cell>
          <cell r="CM26" t="str">
            <v>NO</v>
          </cell>
        </row>
        <row r="27">
          <cell r="A27" t="str">
            <v xml:space="preserve"> NC-CPS-024-2023</v>
          </cell>
          <cell r="B27" t="str">
            <v>2 NACIONAL</v>
          </cell>
          <cell r="C27" t="str">
            <v>CD-NC-025-2023</v>
          </cell>
          <cell r="D27">
            <v>24</v>
          </cell>
          <cell r="E27" t="str">
            <v>IVONNE FORERO LOPEZ</v>
          </cell>
          <cell r="F27">
            <v>44957</v>
          </cell>
          <cell r="G27" t="str">
            <v>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v>
          </cell>
          <cell r="H27" t="str">
            <v>PROFESIONAL</v>
          </cell>
          <cell r="I27" t="str">
            <v>2 CONTRATACIÓN DIRECTA</v>
          </cell>
          <cell r="J27" t="str">
            <v>14 PRESTACIÓN DE SERVICIOS</v>
          </cell>
          <cell r="K27" t="str">
            <v>N/A</v>
          </cell>
          <cell r="L27">
            <v>80111600</v>
          </cell>
          <cell r="M27">
            <v>7323</v>
          </cell>
          <cell r="O27">
            <v>7723</v>
          </cell>
          <cell r="P27">
            <v>44957</v>
          </cell>
          <cell r="R27" t="str">
            <v>C-3299-0900-2-0-3299060-02</v>
          </cell>
          <cell r="S27" t="str">
            <v>SIMPLIFICADO</v>
          </cell>
          <cell r="T27">
            <v>7735476</v>
          </cell>
          <cell r="U27">
            <v>85090236</v>
          </cell>
          <cell r="V27" t="str">
            <v>Ochenta y cinco millones noventa mil doscientos treinta y seis pesos</v>
          </cell>
          <cell r="X27" t="str">
            <v>1 PERSONA NATURAL</v>
          </cell>
          <cell r="Y27" t="str">
            <v>3 CÉDULA DE CIUDADANÍA</v>
          </cell>
          <cell r="Z27">
            <v>53100411</v>
          </cell>
          <cell r="AA27" t="str">
            <v>N-A</v>
          </cell>
          <cell r="AB27" t="str">
            <v>11 NO SE DILIGENCIA INFORMACIÓN PARA ESTE FORMULARIO EN ESTE PERÍODO DE REPORTE</v>
          </cell>
          <cell r="AC27" t="str">
            <v>FEMENINO</v>
          </cell>
          <cell r="AD27" t="str">
            <v>CUNDINAMARCA</v>
          </cell>
          <cell r="AE27" t="str">
            <v>BOGOTÁ</v>
          </cell>
          <cell r="AF27" t="str">
            <v>IVONNE</v>
          </cell>
          <cell r="AH27" t="str">
            <v>FORERO</v>
          </cell>
          <cell r="AI27" t="str">
            <v>LOPEZ</v>
          </cell>
          <cell r="AJ27" t="str">
            <v>SI</v>
          </cell>
          <cell r="AK27" t="str">
            <v>1 PÓLIZA</v>
          </cell>
          <cell r="AL27" t="str">
            <v>12 SEGUROS DEL ESTADO</v>
          </cell>
          <cell r="AM27" t="str">
            <v>2 CUMPLIMIENTO</v>
          </cell>
          <cell r="AN27">
            <v>44957</v>
          </cell>
          <cell r="AO27" t="str">
            <v>21-46-101059877</v>
          </cell>
          <cell r="AP27" t="str">
            <v>SAF-SUBDIRECCION ADMINISTRATIVA Y FINANCIERA</v>
          </cell>
          <cell r="AQ27" t="str">
            <v>GRUPO DE CONTRATOS</v>
          </cell>
          <cell r="AR27" t="str">
            <v>SUBDIRECCIÓN ADMINISTRATIVA Y FINANCIERA</v>
          </cell>
          <cell r="AS27" t="str">
            <v>2 SUPERVISOR</v>
          </cell>
          <cell r="AT27" t="str">
            <v>3 CÉDULA DE CIUDADANÍA</v>
          </cell>
          <cell r="AU27">
            <v>51790514</v>
          </cell>
          <cell r="AV27" t="str">
            <v>JULIA ASTRID DEL CASTILLO SABOGAL</v>
          </cell>
          <cell r="AW27">
            <v>330</v>
          </cell>
          <cell r="AX27">
            <v>11</v>
          </cell>
          <cell r="AY27" t="str">
            <v>3 NO PACTADOS</v>
          </cell>
          <cell r="AZ27" t="str">
            <v>4 NO SE HA ADICIONADO NI EN VALOR y EN TIEMPO</v>
          </cell>
          <cell r="BA27">
            <v>0</v>
          </cell>
          <cell r="BB27">
            <v>0</v>
          </cell>
          <cell r="BF27">
            <v>44957</v>
          </cell>
          <cell r="BG27">
            <v>44958</v>
          </cell>
          <cell r="BH27">
            <v>44958</v>
          </cell>
          <cell r="BI27">
            <v>45290</v>
          </cell>
          <cell r="BK27" t="str">
            <v>2. NO</v>
          </cell>
          <cell r="BN27" t="str">
            <v>2. NO</v>
          </cell>
          <cell r="BO27">
            <v>0</v>
          </cell>
          <cell r="BS27" t="str">
            <v>2023420501000024E</v>
          </cell>
          <cell r="BT27">
            <v>85090236</v>
          </cell>
          <cell r="BU27" t="str">
            <v>EDNA ROCIO CASTRO</v>
          </cell>
          <cell r="BV27" t="str">
            <v>https://www.secop.gov.co/CO1BusinessLine/Tendering/BuyerWorkArea/Index?docUniqueIdentifier=CO1.BDOS.3882950</v>
          </cell>
          <cell r="BW27" t="str">
            <v>VIGENTE</v>
          </cell>
          <cell r="BY27" t="str">
            <v>https://community.secop.gov.co/Public/Tendering/OpportunityDetail/Index?noticeUID=CO1.NTC.3887577&amp;isFromPublicArea=True&amp;isModal=False</v>
          </cell>
          <cell r="BZ27" t="str">
            <v>Bogotá</v>
          </cell>
          <cell r="CA27" t="str">
            <v>D.C.</v>
          </cell>
          <cell r="CB27">
            <v>44958</v>
          </cell>
          <cell r="CD27" t="str">
            <v>ivonne.forero</v>
          </cell>
          <cell r="CE27" t="str">
            <v>@parquesnacionales.gov.co</v>
          </cell>
          <cell r="CF27" t="str">
            <v>ivonne.forero@parquesnacionales.gov.co</v>
          </cell>
          <cell r="CG27" t="str">
            <v>ADMINISTRACION Y DIRECCION DE EMPRESAS</v>
          </cell>
          <cell r="CH27">
            <v>2023</v>
          </cell>
          <cell r="CI27" t="str">
            <v>BANCOLOMBIA</v>
          </cell>
          <cell r="CJ27" t="str">
            <v>AHORROS</v>
          </cell>
          <cell r="CK27" t="str">
            <v>91210090814</v>
          </cell>
          <cell r="CM27" t="str">
            <v>NO</v>
          </cell>
        </row>
        <row r="28">
          <cell r="A28" t="str">
            <v xml:space="preserve"> NC-CPS-025-2023</v>
          </cell>
          <cell r="B28" t="str">
            <v>2 NACIONAL</v>
          </cell>
          <cell r="C28" t="str">
            <v>CD-NC-026-2023</v>
          </cell>
          <cell r="D28">
            <v>25</v>
          </cell>
          <cell r="E28" t="str">
            <v>CESAR AUGUSTO AMORTEGUI FUENTES</v>
          </cell>
          <cell r="F28">
            <v>44957</v>
          </cell>
          <cell r="G28" t="str">
            <v>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v>
          </cell>
          <cell r="H28" t="str">
            <v>PROFESIONAL</v>
          </cell>
          <cell r="I28" t="str">
            <v>2 CONTRATACIÓN DIRECTA</v>
          </cell>
          <cell r="J28" t="str">
            <v>14 PRESTACIÓN DE SERVICIOS</v>
          </cell>
          <cell r="K28" t="str">
            <v>N/A</v>
          </cell>
          <cell r="L28">
            <v>80111600</v>
          </cell>
          <cell r="M28">
            <v>7223</v>
          </cell>
          <cell r="O28">
            <v>8023</v>
          </cell>
          <cell r="P28">
            <v>44958</v>
          </cell>
          <cell r="R28" t="str">
            <v>C-3299-0900-2-0-3299060-02</v>
          </cell>
          <cell r="S28" t="str">
            <v>SIMPLIFICADO</v>
          </cell>
          <cell r="T28">
            <v>7735476</v>
          </cell>
          <cell r="U28">
            <v>54148332</v>
          </cell>
          <cell r="V28" t="str">
            <v>Cincuenta y cuatro millones ciento cuarenta y ocho mil trescientos treinta y dos pesos</v>
          </cell>
          <cell r="X28" t="str">
            <v>1 PERSONA NATURAL</v>
          </cell>
          <cell r="Y28" t="str">
            <v>3 CÉDULA DE CIUDADANÍA</v>
          </cell>
          <cell r="Z28">
            <v>19400762</v>
          </cell>
          <cell r="AA28" t="str">
            <v>N-A</v>
          </cell>
          <cell r="AB28" t="str">
            <v>11 NO SE DILIGENCIA INFORMACIÓN PARA ESTE FORMULARIO EN ESTE PERÍODO DE REPORTE</v>
          </cell>
          <cell r="AC28" t="str">
            <v>MASCULINO</v>
          </cell>
          <cell r="AD28" t="str">
            <v>CUNDINAMARCA</v>
          </cell>
          <cell r="AE28" t="str">
            <v>BOGOTÁ</v>
          </cell>
          <cell r="AF28" t="str">
            <v>CESAR</v>
          </cell>
          <cell r="AG28" t="str">
            <v>AUGUSTO</v>
          </cell>
          <cell r="AH28" t="str">
            <v>AMORTEGUI</v>
          </cell>
          <cell r="AI28" t="str">
            <v>FUENTES</v>
          </cell>
          <cell r="AJ28" t="str">
            <v>SI</v>
          </cell>
          <cell r="AK28" t="str">
            <v>1 PÓLIZA</v>
          </cell>
          <cell r="AL28" t="str">
            <v>14 ASEGURADORA SOLIDARIA</v>
          </cell>
          <cell r="AM28" t="str">
            <v>2 CUMPLIMIENTO</v>
          </cell>
          <cell r="AN28">
            <v>44958</v>
          </cell>
          <cell r="AO28" t="str">
            <v>376-47-99400002055</v>
          </cell>
          <cell r="AP28" t="str">
            <v>SAF-SUBDIRECCION ADMINISTRATIVA Y FINANCIERA</v>
          </cell>
          <cell r="AQ28" t="str">
            <v>GRUPO DE CONTRATOS</v>
          </cell>
          <cell r="AR28" t="str">
            <v>SUBDIRECCIÓN ADMINISTRATIVA Y FINANCIERA</v>
          </cell>
          <cell r="AS28" t="str">
            <v>2 SUPERVISOR</v>
          </cell>
          <cell r="AT28" t="str">
            <v>3 CÉDULA DE CIUDADANÍA</v>
          </cell>
          <cell r="AU28">
            <v>51790514</v>
          </cell>
          <cell r="AV28" t="str">
            <v>JULIA ASTRID DEL CASTILLO SABOGAL</v>
          </cell>
          <cell r="AW28">
            <v>210</v>
          </cell>
          <cell r="AX28">
            <v>7</v>
          </cell>
          <cell r="AY28" t="str">
            <v>3 NO PACTADOS</v>
          </cell>
          <cell r="AZ28" t="str">
            <v>4 NO SE HA ADICIONADO NI EN VALOR y EN TIEMPO</v>
          </cell>
          <cell r="BA28">
            <v>1</v>
          </cell>
          <cell r="BB28">
            <v>27074166</v>
          </cell>
          <cell r="BC28">
            <v>45167</v>
          </cell>
          <cell r="BD28">
            <v>105</v>
          </cell>
          <cell r="BE28">
            <v>45167</v>
          </cell>
          <cell r="BF28">
            <v>44958</v>
          </cell>
          <cell r="BG28">
            <v>44958</v>
          </cell>
          <cell r="BH28">
            <v>44958</v>
          </cell>
          <cell r="BI28">
            <v>45275</v>
          </cell>
          <cell r="BK28" t="str">
            <v>2. NO</v>
          </cell>
          <cell r="BN28" t="str">
            <v>2. NO</v>
          </cell>
          <cell r="BO28">
            <v>0</v>
          </cell>
          <cell r="BS28" t="str">
            <v>2023420501000025E</v>
          </cell>
          <cell r="BT28">
            <v>81222498</v>
          </cell>
          <cell r="BU28" t="str">
            <v>EDNA ROCIO CASTRO</v>
          </cell>
          <cell r="BV28" t="str">
            <v>https://www.secop.gov.co/CO1BusinessLine/Tendering/BuyerWorkArea/Index?docUniqueIdentifier=CO1.BDOS.3886461</v>
          </cell>
          <cell r="BW28" t="str">
            <v>VIGENTE</v>
          </cell>
          <cell r="BY28" t="str">
            <v>https://community.secop.gov.co/Public/Tendering/OpportunityDetail/Index?noticeUID=CO1.NTC.3892286&amp;isFromPublicArea=True&amp;isModal=False</v>
          </cell>
          <cell r="BZ28" t="str">
            <v>Bogotá</v>
          </cell>
          <cell r="CA28" t="str">
            <v>D.C.</v>
          </cell>
          <cell r="CB28">
            <v>44958</v>
          </cell>
          <cell r="CD28" t="str">
            <v>cesar.amortegui</v>
          </cell>
          <cell r="CE28" t="str">
            <v>@parquesnacionales.gov.co</v>
          </cell>
          <cell r="CF28" t="str">
            <v>cesar.amortegui@parquesnacionales.gov.co</v>
          </cell>
          <cell r="CG28" t="str">
            <v>CONTADOR PÚBLICO</v>
          </cell>
          <cell r="CH28">
            <v>2023</v>
          </cell>
          <cell r="CI28" t="str">
            <v>BANCOLOMBIA</v>
          </cell>
          <cell r="CJ28" t="str">
            <v>AHORROS</v>
          </cell>
          <cell r="CK28" t="str">
            <v>57448882472</v>
          </cell>
          <cell r="CM28" t="str">
            <v>NO</v>
          </cell>
        </row>
        <row r="29">
          <cell r="A29" t="str">
            <v xml:space="preserve"> NC-CPS-026-2023</v>
          </cell>
          <cell r="B29" t="str">
            <v>2 NACIONAL</v>
          </cell>
          <cell r="C29" t="str">
            <v>CD-NC-027-2023</v>
          </cell>
          <cell r="D29">
            <v>26</v>
          </cell>
          <cell r="E29" t="str">
            <v>ANGELICA MARIA PINTO DUARTE</v>
          </cell>
          <cell r="F29">
            <v>44957</v>
          </cell>
          <cell r="G29" t="str">
            <v>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v>
          </cell>
          <cell r="H29" t="str">
            <v>PROFESIONAL</v>
          </cell>
          <cell r="I29" t="str">
            <v>2 CONTRATACIÓN DIRECTA</v>
          </cell>
          <cell r="J29" t="str">
            <v>14 PRESTACIÓN DE SERVICIOS</v>
          </cell>
          <cell r="K29" t="str">
            <v>N/A</v>
          </cell>
          <cell r="L29">
            <v>80111600</v>
          </cell>
          <cell r="M29">
            <v>12123</v>
          </cell>
          <cell r="O29">
            <v>8123</v>
          </cell>
          <cell r="P29">
            <v>44958</v>
          </cell>
          <cell r="R29" t="str">
            <v>C-3299-0900-2-0-3299060-02</v>
          </cell>
          <cell r="S29" t="str">
            <v>SIMPLIFICADO</v>
          </cell>
          <cell r="T29">
            <v>4278534</v>
          </cell>
          <cell r="U29">
            <v>47063874</v>
          </cell>
          <cell r="V29" t="str">
            <v>Cuarenta y siete millones sesenta y tres mil ochocientos setenta y cuatro pesos</v>
          </cell>
          <cell r="X29" t="str">
            <v>1 PERSONA NATURAL</v>
          </cell>
          <cell r="Y29" t="str">
            <v>3 CÉDULA DE CIUDADANÍA</v>
          </cell>
          <cell r="Z29">
            <v>1110590183</v>
          </cell>
          <cell r="AA29" t="str">
            <v>N-A</v>
          </cell>
          <cell r="AB29" t="str">
            <v>11 NO SE DILIGENCIA INFORMACIÓN PARA ESTE FORMULARIO EN ESTE PERÍODO DE REPORTE</v>
          </cell>
          <cell r="AC29" t="str">
            <v>FEMENINO</v>
          </cell>
          <cell r="AD29" t="str">
            <v>TOLIMA</v>
          </cell>
          <cell r="AE29" t="str">
            <v>IBAGUÉ</v>
          </cell>
          <cell r="AF29" t="str">
            <v>ANGELICA</v>
          </cell>
          <cell r="AG29" t="str">
            <v>MARIA</v>
          </cell>
          <cell r="AH29" t="str">
            <v>PINTO</v>
          </cell>
          <cell r="AI29" t="str">
            <v>DUARTE</v>
          </cell>
          <cell r="AJ29" t="str">
            <v>NO</v>
          </cell>
          <cell r="AK29" t="str">
            <v>6 NO CONSTITUYÓ GARANTÍAS</v>
          </cell>
          <cell r="AL29" t="str">
            <v>N-A</v>
          </cell>
          <cell r="AM29" t="str">
            <v>N-A</v>
          </cell>
          <cell r="AN29" t="str">
            <v>N-A</v>
          </cell>
          <cell r="AO29" t="str">
            <v>N-A</v>
          </cell>
          <cell r="AP29" t="str">
            <v>SAF-SUBDIRECCION ADMINISTRATIVA Y FINANCIERA</v>
          </cell>
          <cell r="AQ29" t="str">
            <v>GRUPO DE CONTRATOS</v>
          </cell>
          <cell r="AR29" t="str">
            <v>GRUPO DE ATENCIÓN AL CIUDADANO</v>
          </cell>
          <cell r="AS29" t="str">
            <v>2 SUPERVISOR</v>
          </cell>
          <cell r="AT29" t="str">
            <v>3 CÉDULA DE CIUDADANÍA</v>
          </cell>
          <cell r="AU29">
            <v>3166093</v>
          </cell>
          <cell r="AV29" t="str">
            <v>CESAR AUGUSTO CRUZ URQUIJO</v>
          </cell>
          <cell r="AW29">
            <v>330</v>
          </cell>
          <cell r="AX29">
            <v>11</v>
          </cell>
          <cell r="AY29" t="str">
            <v>3 NO PACTADOS</v>
          </cell>
          <cell r="AZ29" t="str">
            <v>4 NO SE HA ADICIONADO NI EN VALOR y EN TIEMPO</v>
          </cell>
          <cell r="BA29">
            <v>0</v>
          </cell>
          <cell r="BB29">
            <v>0</v>
          </cell>
          <cell r="BF29">
            <v>44958</v>
          </cell>
          <cell r="BG29">
            <v>44958</v>
          </cell>
          <cell r="BH29">
            <v>44958</v>
          </cell>
          <cell r="BI29">
            <v>45290</v>
          </cell>
          <cell r="BK29" t="str">
            <v>2. NO</v>
          </cell>
          <cell r="BN29" t="str">
            <v>2. NO</v>
          </cell>
          <cell r="BO29">
            <v>0</v>
          </cell>
          <cell r="BS29" t="str">
            <v>2023420501000026E</v>
          </cell>
          <cell r="BT29">
            <v>47063874</v>
          </cell>
          <cell r="BU29" t="str">
            <v>MYRIAM JANETH GONZALEZ</v>
          </cell>
          <cell r="BV29" t="str">
            <v>https://www.secop.gov.co/CO1BusinessLine/Tendering/BuyerWorkArea/Index?docUniqueIdentifier=CO1.BDOS.3887395</v>
          </cell>
          <cell r="BW29" t="str">
            <v>VIGENTE</v>
          </cell>
          <cell r="BY29" t="str">
            <v>https://community.secop.gov.co/Public/Tendering/OpportunityDetail/Index?noticeUID=CO1.NTC.3892630&amp;isFromPublicArea=True&amp;isModal=False</v>
          </cell>
          <cell r="BZ29" t="str">
            <v>Bogotá</v>
          </cell>
          <cell r="CA29" t="str">
            <v>D.C.</v>
          </cell>
          <cell r="CB29">
            <v>44958</v>
          </cell>
          <cell r="CD29" t="str">
            <v>angelica.pinto</v>
          </cell>
          <cell r="CE29" t="str">
            <v>@parquesnacionales.gov.co</v>
          </cell>
          <cell r="CF29" t="str">
            <v>angelica.pinto@parquesnacionales.gov.co</v>
          </cell>
          <cell r="CG29" t="str">
            <v>PSICOLOGA</v>
          </cell>
          <cell r="CH29">
            <v>2023</v>
          </cell>
          <cell r="CI29" t="str">
            <v>DAVIVIENDA</v>
          </cell>
          <cell r="CJ29" t="str">
            <v>AHORROS</v>
          </cell>
          <cell r="CK29" t="str">
            <v>1670107562</v>
          </cell>
          <cell r="CM29" t="str">
            <v>NO</v>
          </cell>
        </row>
        <row r="30">
          <cell r="A30" t="str">
            <v xml:space="preserve"> NC-CPS-027-2023</v>
          </cell>
          <cell r="B30" t="str">
            <v>2 NACIONAL</v>
          </cell>
          <cell r="C30" t="str">
            <v>CD-NC-031-2023</v>
          </cell>
          <cell r="D30">
            <v>27</v>
          </cell>
          <cell r="E30" t="str">
            <v>JENNY MILENA AREVALO SILVA</v>
          </cell>
          <cell r="F30">
            <v>44958</v>
          </cell>
          <cell r="G30" t="str">
            <v>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v>
          </cell>
          <cell r="H30" t="str">
            <v>PROFESIONAL</v>
          </cell>
          <cell r="I30" t="str">
            <v>2 CONTRATACIÓN DIRECTA</v>
          </cell>
          <cell r="J30" t="str">
            <v>14 PRESTACIÓN DE SERVICIOS</v>
          </cell>
          <cell r="K30" t="str">
            <v>N/A</v>
          </cell>
          <cell r="L30">
            <v>80111600</v>
          </cell>
          <cell r="M30">
            <v>11523</v>
          </cell>
          <cell r="O30">
            <v>8223</v>
          </cell>
          <cell r="P30">
            <v>44958</v>
          </cell>
          <cell r="R30" t="str">
            <v>C-3299-0900-2-0-3299060-02</v>
          </cell>
          <cell r="S30" t="str">
            <v>SIMPLIFICADO</v>
          </cell>
          <cell r="T30">
            <v>6494853</v>
          </cell>
          <cell r="U30">
            <v>71443383</v>
          </cell>
          <cell r="V30" t="str">
            <v>Setenta y un millones cuatrocientos cuarenta y tres mil trescientos ochenta y tres pesos</v>
          </cell>
          <cell r="X30" t="str">
            <v>1 PERSONA NATURAL</v>
          </cell>
          <cell r="Y30" t="str">
            <v>3 CÉDULA DE CIUDADANÍA</v>
          </cell>
          <cell r="Z30">
            <v>1016009639</v>
          </cell>
          <cell r="AA30" t="str">
            <v>N-A</v>
          </cell>
          <cell r="AB30" t="str">
            <v>11 NO SE DILIGENCIA INFORMACIÓN PARA ESTE FORMULARIO EN ESTE PERÍODO DE REPORTE</v>
          </cell>
          <cell r="AC30" t="str">
            <v>FEMENINO</v>
          </cell>
          <cell r="AD30" t="str">
            <v>CUNDINAMARCA</v>
          </cell>
          <cell r="AE30" t="str">
            <v>BOGOTÁ</v>
          </cell>
          <cell r="AF30" t="str">
            <v>JENNY</v>
          </cell>
          <cell r="AG30" t="str">
            <v>MILENA</v>
          </cell>
          <cell r="AH30" t="str">
            <v>AREVALO</v>
          </cell>
          <cell r="AI30" t="str">
            <v>SILVA</v>
          </cell>
          <cell r="AJ30" t="str">
            <v>SI</v>
          </cell>
          <cell r="AK30" t="str">
            <v>1 PÓLIZA</v>
          </cell>
          <cell r="AL30" t="str">
            <v>12 SEGUROS DEL ESTADO</v>
          </cell>
          <cell r="AM30" t="str">
            <v>2 CUMPLIMIENTO</v>
          </cell>
          <cell r="AN30">
            <v>44957</v>
          </cell>
          <cell r="AO30" t="str">
            <v>21-46-101059887</v>
          </cell>
          <cell r="AP30" t="str">
            <v>SAF-SUBDIRECCION ADMINISTRATIVA Y FINANCIERA</v>
          </cell>
          <cell r="AQ30" t="str">
            <v>GRUPO DE CONTRATOS</v>
          </cell>
          <cell r="AR30" t="str">
            <v>GRUPO DE GESTIÓN FINANCIERA</v>
          </cell>
          <cell r="AS30" t="str">
            <v>2 SUPERVISOR</v>
          </cell>
          <cell r="AT30" t="str">
            <v>3 CÉDULA DE CIUDADANÍA</v>
          </cell>
          <cell r="AU30">
            <v>52260278</v>
          </cell>
          <cell r="AV30" t="str">
            <v>LUZ MYRIAM ENRIQUEZ GUAVITA</v>
          </cell>
          <cell r="AW30">
            <v>330</v>
          </cell>
          <cell r="AX30">
            <v>11</v>
          </cell>
          <cell r="AY30" t="str">
            <v>3 NO PACTADOS</v>
          </cell>
          <cell r="AZ30" t="str">
            <v>4 NO SE HA ADICIONADO NI EN VALOR y EN TIEMPO</v>
          </cell>
          <cell r="BA30">
            <v>0</v>
          </cell>
          <cell r="BB30">
            <v>0</v>
          </cell>
          <cell r="BF30">
            <v>44958</v>
          </cell>
          <cell r="BG30">
            <v>44958</v>
          </cell>
          <cell r="BH30">
            <v>44958</v>
          </cell>
          <cell r="BI30">
            <v>45290</v>
          </cell>
          <cell r="BK30" t="str">
            <v>2. NO</v>
          </cell>
          <cell r="BN30" t="str">
            <v>2. NO</v>
          </cell>
          <cell r="BO30">
            <v>0</v>
          </cell>
          <cell r="BS30" t="str">
            <v>2023420501000027E</v>
          </cell>
          <cell r="BT30">
            <v>71443383</v>
          </cell>
          <cell r="BU30" t="str">
            <v>EDNA ROCIO CASTRO</v>
          </cell>
          <cell r="BV30" t="str">
            <v>https://www.secop.gov.co/CO1BusinessLine/Tendering/BuyerWorkArea/Index?docUniqueIdentifier=CO1.BDOS.3892243</v>
          </cell>
          <cell r="BW30" t="str">
            <v>VIGENTE</v>
          </cell>
          <cell r="BY30" t="str">
            <v>https://community.secop.gov.co/Public/Tendering/OpportunityDetail/Index?noticeUID=CO1.NTC.3893828&amp;isFromPublicArea=True&amp;isModal=False</v>
          </cell>
          <cell r="BZ30" t="str">
            <v>Bogotá</v>
          </cell>
          <cell r="CA30" t="str">
            <v>D.C.</v>
          </cell>
          <cell r="CB30">
            <v>44958</v>
          </cell>
          <cell r="CD30" t="str">
            <v>yenny.arevalo</v>
          </cell>
          <cell r="CE30" t="str">
            <v>@parquesnacionales.gov.co</v>
          </cell>
          <cell r="CF30" t="str">
            <v>yenny.arevalo@parquesnacionales.gov.co</v>
          </cell>
          <cell r="CG30" t="str">
            <v>ADMINISTRADORA DE EMPRESAS</v>
          </cell>
          <cell r="CH30">
            <v>2023</v>
          </cell>
          <cell r="CI30" t="str">
            <v>BANCOLOMBIA</v>
          </cell>
          <cell r="CJ30" t="str">
            <v>AHORROS</v>
          </cell>
          <cell r="CK30" t="str">
            <v>20225945869</v>
          </cell>
          <cell r="CM30" t="str">
            <v>NO</v>
          </cell>
        </row>
        <row r="31">
          <cell r="A31" t="str">
            <v xml:space="preserve"> NC-CPS-028-2023</v>
          </cell>
          <cell r="B31" t="str">
            <v>2 NACIONAL</v>
          </cell>
          <cell r="C31" t="str">
            <v>CD-NC-033-2023</v>
          </cell>
          <cell r="D31">
            <v>28</v>
          </cell>
          <cell r="E31" t="str">
            <v>EFRAIN MOLANO VARGAS</v>
          </cell>
          <cell r="F31">
            <v>44958</v>
          </cell>
          <cell r="G31" t="str">
            <v>Prestación de servicios profesionales para liderar los diferentes proyectos, programas y asistencias técnicas que financia la Unión Europea y se implementan en áreas administradas por Parques Nacionales Naturales de Colombia.</v>
          </cell>
          <cell r="H31" t="str">
            <v>PROFESIONAL</v>
          </cell>
          <cell r="I31" t="str">
            <v>2 CONTRATACIÓN DIRECTA</v>
          </cell>
          <cell r="J31" t="str">
            <v>14 PRESTACIÓN DE SERVICIOS</v>
          </cell>
          <cell r="K31" t="str">
            <v>N/A</v>
          </cell>
          <cell r="L31">
            <v>80111600</v>
          </cell>
          <cell r="M31">
            <v>8523</v>
          </cell>
          <cell r="O31">
            <v>9123</v>
          </cell>
          <cell r="P31">
            <v>44959</v>
          </cell>
          <cell r="R31" t="str">
            <v>C-3202-0900-4-0-3202008-02</v>
          </cell>
          <cell r="S31" t="str">
            <v>SIMPLIFICADO</v>
          </cell>
          <cell r="T31">
            <v>9242190</v>
          </cell>
          <cell r="U31">
            <v>101356017</v>
          </cell>
          <cell r="V31" t="str">
            <v>Ciento un millones trescientos cincuenta y seis mil diecisiete pesos</v>
          </cell>
          <cell r="X31" t="str">
            <v>1 PERSONA NATURAL</v>
          </cell>
          <cell r="Y31" t="str">
            <v>3 CÉDULA DE CIUDADANÍA</v>
          </cell>
          <cell r="Z31">
            <v>1010171738</v>
          </cell>
          <cell r="AA31" t="str">
            <v>N-A</v>
          </cell>
          <cell r="AB31" t="str">
            <v>11 NO SE DILIGENCIA INFORMACIÓN PARA ESTE FORMULARIO EN ESTE PERÍODO DE REPORTE</v>
          </cell>
          <cell r="AC31" t="str">
            <v>MASCULINO</v>
          </cell>
          <cell r="AD31" t="str">
            <v>CUNDINAMARCA</v>
          </cell>
          <cell r="AE31" t="str">
            <v>BOGOTÁ</v>
          </cell>
          <cell r="AF31" t="str">
            <v>EFRAIN</v>
          </cell>
          <cell r="AH31" t="str">
            <v>MOLANO</v>
          </cell>
          <cell r="AI31" t="str">
            <v>VARGAS</v>
          </cell>
          <cell r="AJ31" t="str">
            <v>SI</v>
          </cell>
          <cell r="AK31" t="str">
            <v>1 PÓLIZA</v>
          </cell>
          <cell r="AL31" t="str">
            <v>12 SEGUROS DEL ESTADO</v>
          </cell>
          <cell r="AM31" t="str">
            <v>2 CUMPLIMIENTO</v>
          </cell>
          <cell r="AN31">
            <v>44959</v>
          </cell>
          <cell r="AO31" t="str">
            <v>37-46-101004862</v>
          </cell>
          <cell r="AP31" t="str">
            <v>SGMAP-SUBDIRECCION DE GESTION Y MANEJO DE AREAS PROTEGIDAS</v>
          </cell>
          <cell r="AQ31" t="str">
            <v>GRUPO DE CONTRATOS</v>
          </cell>
          <cell r="AR31" t="str">
            <v>SUBDIRECCIÓN DE GESTIÓN Y MANEJO Y ÁREAS PROTEGIDAS</v>
          </cell>
          <cell r="AS31" t="str">
            <v>2 SUPERVISOR</v>
          </cell>
          <cell r="AT31" t="str">
            <v>3 CÉDULA DE CIUDADANÍA</v>
          </cell>
          <cell r="AU31">
            <v>52197050</v>
          </cell>
          <cell r="AV31" t="str">
            <v>EDNA MARIA CAROLINA JARRO FAJARDO</v>
          </cell>
          <cell r="AW31">
            <v>330</v>
          </cell>
          <cell r="AX31">
            <v>11</v>
          </cell>
          <cell r="AY31" t="str">
            <v>3 NO PACTADOS</v>
          </cell>
          <cell r="AZ31" t="str">
            <v>4 NO SE HA ADICIONADO NI EN VALOR y EN TIEMPO</v>
          </cell>
          <cell r="BA31">
            <v>0</v>
          </cell>
          <cell r="BB31">
            <v>0</v>
          </cell>
          <cell r="BF31">
            <v>44959</v>
          </cell>
          <cell r="BG31">
            <v>44959</v>
          </cell>
          <cell r="BH31">
            <v>44959</v>
          </cell>
          <cell r="BI31">
            <v>45290</v>
          </cell>
          <cell r="BK31" t="str">
            <v>2. NO</v>
          </cell>
          <cell r="BN31" t="str">
            <v>2. NO</v>
          </cell>
          <cell r="BO31">
            <v>0</v>
          </cell>
          <cell r="BS31" t="str">
            <v>2023420501000028E</v>
          </cell>
          <cell r="BT31">
            <v>101356017</v>
          </cell>
          <cell r="BU31" t="str">
            <v>LEIDY MARCELA GARAVITO ROMERO</v>
          </cell>
          <cell r="BV31" t="str">
            <v>https://www.secop.gov.co/CO1BusinessLine/Tendering/BuyerWorkArea/Index?docUniqueIdentifier=CO1.BDOS.3895427</v>
          </cell>
          <cell r="BW31" t="str">
            <v>VIGENTE</v>
          </cell>
          <cell r="BY31" t="str">
            <v>https://community.secop.gov.co/Public/Tendering/OpportunityDetail/Index?noticeUID=CO1.NTC.3899181&amp;isFromPublicArea=True&amp;isModal=False</v>
          </cell>
          <cell r="BZ31" t="str">
            <v>Bogotá</v>
          </cell>
          <cell r="CA31" t="str">
            <v>D.C.</v>
          </cell>
          <cell r="CB31">
            <v>44958</v>
          </cell>
          <cell r="CD31" t="str">
            <v>efrain.molano</v>
          </cell>
          <cell r="CE31" t="str">
            <v>@parquesnacionales.gov.co</v>
          </cell>
          <cell r="CF31" t="str">
            <v>efrain.molano@parquesnacionales.gov.co</v>
          </cell>
          <cell r="CG31" t="str">
            <v>ABOGADO</v>
          </cell>
          <cell r="CH31">
            <v>2023</v>
          </cell>
          <cell r="CI31" t="str">
            <v>BANCOLOMBIA</v>
          </cell>
          <cell r="CJ31" t="str">
            <v>AHORROS</v>
          </cell>
          <cell r="CK31" t="str">
            <v>46780340011</v>
          </cell>
          <cell r="CM31" t="str">
            <v>NO</v>
          </cell>
        </row>
        <row r="32">
          <cell r="A32" t="str">
            <v xml:space="preserve"> NC-CPS-029-2023</v>
          </cell>
          <cell r="B32" t="str">
            <v>2 NACIONAL</v>
          </cell>
          <cell r="C32" t="str">
            <v>CD-NC-032-2023</v>
          </cell>
          <cell r="D32">
            <v>29</v>
          </cell>
          <cell r="E32" t="str">
            <v>SANDRA YANETH PEREZ SALAZAR</v>
          </cell>
          <cell r="F32">
            <v>44958</v>
          </cell>
          <cell r="G32" t="str">
            <v>Prestación de servicios profesionales para realizar el seguimiento financiero de los recursos asignados, así como liderar el componente de MIPG a cargo de la SGM.</v>
          </cell>
          <cell r="H32" t="str">
            <v>PROFESIONAL</v>
          </cell>
          <cell r="I32" t="str">
            <v>2 CONTRATACIÓN DIRECTA</v>
          </cell>
          <cell r="J32" t="str">
            <v>14 PRESTACIÓN DE SERVICIOS</v>
          </cell>
          <cell r="K32" t="str">
            <v>N/A</v>
          </cell>
          <cell r="L32">
            <v>80101603</v>
          </cell>
          <cell r="M32">
            <v>11823</v>
          </cell>
          <cell r="O32">
            <v>9023</v>
          </cell>
          <cell r="P32">
            <v>44959</v>
          </cell>
          <cell r="R32" t="str">
            <v>C-3299-0900-2-0-3299054-02</v>
          </cell>
          <cell r="S32" t="str">
            <v>SIMPLIFICADO</v>
          </cell>
          <cell r="T32">
            <v>8500000</v>
          </cell>
          <cell r="U32">
            <v>89533333</v>
          </cell>
          <cell r="V32" t="str">
            <v>Ochenta y nueve millones quinientos treinta y tres mil trescientos treinta y tres pesos</v>
          </cell>
          <cell r="X32" t="str">
            <v>1 PERSONA NATURAL</v>
          </cell>
          <cell r="Y32" t="str">
            <v>3 CÉDULA DE CIUDADANÍA</v>
          </cell>
          <cell r="Z32">
            <v>46669762</v>
          </cell>
          <cell r="AA32" t="str">
            <v>N-A</v>
          </cell>
          <cell r="AB32" t="str">
            <v>11 NO SE DILIGENCIA INFORMACIÓN PARA ESTE FORMULARIO EN ESTE PERÍODO DE REPORTE</v>
          </cell>
          <cell r="AC32" t="str">
            <v>FEMENINO</v>
          </cell>
          <cell r="AD32" t="str">
            <v>BOYACA</v>
          </cell>
          <cell r="AE32" t="str">
            <v>DUITAMA</v>
          </cell>
          <cell r="AF32" t="str">
            <v>SANDRA</v>
          </cell>
          <cell r="AG32" t="str">
            <v>YANETH</v>
          </cell>
          <cell r="AH32" t="str">
            <v>PEREZ</v>
          </cell>
          <cell r="AI32" t="str">
            <v>SALAZAR</v>
          </cell>
          <cell r="AJ32" t="str">
            <v>SI</v>
          </cell>
          <cell r="AK32" t="str">
            <v>1 PÓLIZA</v>
          </cell>
          <cell r="AL32" t="str">
            <v>12 SEGUROS DEL ESTADO</v>
          </cell>
          <cell r="AM32" t="str">
            <v>2 CUMPLIMIENTO</v>
          </cell>
          <cell r="AN32">
            <v>44959</v>
          </cell>
          <cell r="AO32" t="str">
            <v>37-46-101004861</v>
          </cell>
          <cell r="AP32" t="str">
            <v>SGMAP-SUBDIRECCION DE GESTION Y MANEJO DE AREAS PROTEGIDAS</v>
          </cell>
          <cell r="AQ32" t="str">
            <v>GRUPO DE CONTRATOS</v>
          </cell>
          <cell r="AR32" t="str">
            <v>SUBDIRECCIÓN DE GESTIÓN Y MANEJO Y ÁREAS PROTEGIDAS</v>
          </cell>
          <cell r="AS32" t="str">
            <v>2 SUPERVISOR</v>
          </cell>
          <cell r="AT32" t="str">
            <v>3 CÉDULA DE CIUDADANÍA</v>
          </cell>
          <cell r="AU32">
            <v>52197050</v>
          </cell>
          <cell r="AV32" t="str">
            <v>EDNA MARIA CAROLINA JARRO FAJARDO</v>
          </cell>
          <cell r="AW32">
            <v>316</v>
          </cell>
          <cell r="AX32">
            <v>10.533333333333333</v>
          </cell>
          <cell r="AY32" t="str">
            <v>3 NO PACTADOS</v>
          </cell>
          <cell r="AZ32" t="str">
            <v>4 NO SE HA ADICIONADO NI EN VALOR y EN TIEMPO</v>
          </cell>
          <cell r="BA32">
            <v>1</v>
          </cell>
          <cell r="BB32">
            <v>3683333</v>
          </cell>
          <cell r="BC32">
            <v>45257</v>
          </cell>
          <cell r="BD32">
            <v>13</v>
          </cell>
          <cell r="BE32">
            <v>45257</v>
          </cell>
          <cell r="BF32">
            <v>44959</v>
          </cell>
          <cell r="BG32">
            <v>44959</v>
          </cell>
          <cell r="BH32">
            <v>44959</v>
          </cell>
          <cell r="BI32">
            <v>45290</v>
          </cell>
          <cell r="BK32" t="str">
            <v>2. NO</v>
          </cell>
          <cell r="BN32" t="str">
            <v>2. NO</v>
          </cell>
          <cell r="BO32">
            <v>0</v>
          </cell>
          <cell r="BS32" t="str">
            <v>2023420501000029E</v>
          </cell>
          <cell r="BT32">
            <v>93216666</v>
          </cell>
          <cell r="BU32" t="str">
            <v>LEIDY MARCELA GARAVITO ROMERO</v>
          </cell>
          <cell r="BV32" t="str">
            <v>https://www.secop.gov.co/CO1BusinessLine/Tendering/BuyerWorkArea/Index?docUniqueIdentifier=CO1.BDOS.3894721</v>
          </cell>
          <cell r="BW32" t="str">
            <v>VIGENTE</v>
          </cell>
          <cell r="BY32" t="str">
            <v>https://community.secop.gov.co/Public/Tendering/OpportunityDetail/Index?noticeUID=CO1.NTC.3899408&amp;isFromPublicArea=True&amp;isModal=False</v>
          </cell>
          <cell r="BZ32" t="str">
            <v>Bogotá</v>
          </cell>
          <cell r="CA32" t="str">
            <v>D.C.</v>
          </cell>
          <cell r="CB32">
            <v>44959</v>
          </cell>
          <cell r="CD32" t="str">
            <v>calidadsgm.central</v>
          </cell>
          <cell r="CE32" t="str">
            <v>@parquesnacionales.gov.co</v>
          </cell>
          <cell r="CF32" t="str">
            <v>calidadsgm.central@parquesnacionales.gov.co</v>
          </cell>
          <cell r="CG32" t="str">
            <v>ADMINISTRADORA DE EMPRESAS</v>
          </cell>
          <cell r="CH32">
            <v>2023</v>
          </cell>
          <cell r="CI32" t="str">
            <v>BANCOLOMBIA</v>
          </cell>
          <cell r="CJ32" t="str">
            <v>AHORROS</v>
          </cell>
          <cell r="CK32" t="str">
            <v>46780340011</v>
          </cell>
          <cell r="CM32" t="str">
            <v>NO</v>
          </cell>
        </row>
        <row r="33">
          <cell r="A33" t="str">
            <v xml:space="preserve"> NC-CPS-030-2023</v>
          </cell>
          <cell r="B33" t="str">
            <v>2 NACIONAL</v>
          </cell>
          <cell r="C33" t="str">
            <v>CD-NC-035-2023</v>
          </cell>
          <cell r="D33">
            <v>30</v>
          </cell>
          <cell r="E33" t="str">
            <v>CARLOS AUGUSTO LORA SILVA</v>
          </cell>
          <cell r="F33">
            <v>44958</v>
          </cell>
          <cell r="G33" t="str">
            <v>Prestación de servicios profesionales en el Grupo de Gestión Financiera para apoyar el registro, control y seguimiento de la causación y recaudo simultaneo de los recursos administrados por Parques Nacionales Naturales de Colombia y subcuentas a cargo, en cumplimiento del proyecto de Fortalecimiento a la capacidad institucional.</v>
          </cell>
          <cell r="H33" t="str">
            <v>PROFESIONAL</v>
          </cell>
          <cell r="I33" t="str">
            <v>2 CONTRATACIÓN DIRECTA</v>
          </cell>
          <cell r="J33" t="str">
            <v>14 PRESTACIÓN DE SERVICIOS</v>
          </cell>
          <cell r="K33" t="str">
            <v>N/A</v>
          </cell>
          <cell r="L33">
            <v>80111600</v>
          </cell>
          <cell r="M33">
            <v>1023</v>
          </cell>
          <cell r="O33">
            <v>8923</v>
          </cell>
          <cell r="P33">
            <v>44959</v>
          </cell>
          <cell r="R33" t="str">
            <v>C-3299-0900-2-0-3299060-02</v>
          </cell>
          <cell r="S33" t="str">
            <v>SIMPLIFICADO</v>
          </cell>
          <cell r="T33">
            <v>5877695</v>
          </cell>
          <cell r="U33">
            <v>64654645</v>
          </cell>
          <cell r="V33" t="str">
            <v>Sesenta y cuatro millones seiscientos cincuenta y cuatro mil seiscientos cuarenta y cinco pesos</v>
          </cell>
          <cell r="X33" t="str">
            <v>1 PERSONA NATURAL</v>
          </cell>
          <cell r="Y33" t="str">
            <v>3 CÉDULA DE CIUDADANÍA</v>
          </cell>
          <cell r="Z33">
            <v>79741505</v>
          </cell>
          <cell r="AA33" t="str">
            <v>N-A</v>
          </cell>
          <cell r="AB33" t="str">
            <v>11 NO SE DILIGENCIA INFORMACIÓN PARA ESTE FORMULARIO EN ESTE PERÍODO DE REPORTE</v>
          </cell>
          <cell r="AC33" t="str">
            <v>MASCULINO</v>
          </cell>
          <cell r="AD33" t="str">
            <v>CUNDINAMARCA</v>
          </cell>
          <cell r="AE33" t="str">
            <v>BOGOTÁ</v>
          </cell>
          <cell r="AF33" t="str">
            <v>CARLOS</v>
          </cell>
          <cell r="AG33" t="str">
            <v>AUGUSTO</v>
          </cell>
          <cell r="AH33" t="str">
            <v>LORA</v>
          </cell>
          <cell r="AI33" t="str">
            <v>SILVA</v>
          </cell>
          <cell r="AJ33" t="str">
            <v>SI</v>
          </cell>
          <cell r="AK33" t="str">
            <v>1 PÓLIZA</v>
          </cell>
          <cell r="AL33" t="str">
            <v>12 SEGUROS DEL ESTADO</v>
          </cell>
          <cell r="AM33" t="str">
            <v>2 CUMPLIMIENTO</v>
          </cell>
          <cell r="AN33">
            <v>44958</v>
          </cell>
          <cell r="AO33" t="str">
            <v>21-46-101060291</v>
          </cell>
          <cell r="AP33" t="str">
            <v>SAF-SUBDIRECCION ADMINISTRATIVA Y FINANCIERA</v>
          </cell>
          <cell r="AQ33" t="str">
            <v>GRUPO DE CONTRATOS</v>
          </cell>
          <cell r="AR33" t="str">
            <v>GRUPO DE GESTIÓN FINANCIERA</v>
          </cell>
          <cell r="AS33" t="str">
            <v>2 SUPERVISOR</v>
          </cell>
          <cell r="AT33" t="str">
            <v>3 CÉDULA DE CIUDADANÍA</v>
          </cell>
          <cell r="AU33">
            <v>52260278</v>
          </cell>
          <cell r="AV33" t="str">
            <v>LUZ MYRIAM ENRIQUEZ GUAVITA</v>
          </cell>
          <cell r="AW33">
            <v>330</v>
          </cell>
          <cell r="AX33">
            <v>11</v>
          </cell>
          <cell r="AY33" t="str">
            <v>3 NO PACTADOS</v>
          </cell>
          <cell r="AZ33" t="str">
            <v>4 NO SE HA ADICIONADO NI EN VALOR y EN TIEMPO</v>
          </cell>
          <cell r="BA33">
            <v>0</v>
          </cell>
          <cell r="BB33">
            <v>0</v>
          </cell>
          <cell r="BF33">
            <v>44959</v>
          </cell>
          <cell r="BG33">
            <v>44959</v>
          </cell>
          <cell r="BH33">
            <v>44959</v>
          </cell>
          <cell r="BI33">
            <v>45290</v>
          </cell>
          <cell r="BK33" t="str">
            <v>2. NO</v>
          </cell>
          <cell r="BN33" t="str">
            <v>2. NO</v>
          </cell>
          <cell r="BO33">
            <v>0</v>
          </cell>
          <cell r="BS33" t="str">
            <v>2023420501000030E</v>
          </cell>
          <cell r="BT33">
            <v>64654645</v>
          </cell>
          <cell r="BU33" t="str">
            <v>EDNA ROCIO CASTRO</v>
          </cell>
          <cell r="BV33" t="str">
            <v>https://www.secop.gov.co/CO1BusinessLine/Tendering/BuyerWorkArea/Index?docUniqueIdentifier=CO1.BDOS.3897042</v>
          </cell>
          <cell r="BW33" t="str">
            <v>VIGENTE</v>
          </cell>
          <cell r="BY33" t="str">
            <v>https://community.secop.gov.co/Public/Tendering/OpportunityDetail/Index?noticeUID=CO1.NTC.3905009&amp;isFromPublicArea=True&amp;isModal=False</v>
          </cell>
          <cell r="BZ33" t="str">
            <v>Bogotá</v>
          </cell>
          <cell r="CA33" t="str">
            <v>D.C.</v>
          </cell>
          <cell r="CB33">
            <v>44959</v>
          </cell>
          <cell r="CD33" t="str">
            <v>ingresos.central@parquesnacionales.gov.co</v>
          </cell>
          <cell r="CE33" t="str">
            <v>@parquesnacionales.gov.co</v>
          </cell>
          <cell r="CF33" t="str">
            <v>ingresos.central@parquesnacionales.gov.co@parquesnacionales.gov.co</v>
          </cell>
          <cell r="CG33" t="str">
            <v>ADMINISTRADOR FINANCIERO</v>
          </cell>
          <cell r="CH33">
            <v>2023</v>
          </cell>
          <cell r="CI33" t="str">
            <v>BANCOLOMBIA</v>
          </cell>
          <cell r="CJ33" t="str">
            <v>AHORROS</v>
          </cell>
          <cell r="CK33" t="str">
            <v>20315677113</v>
          </cell>
          <cell r="CM33" t="str">
            <v>NO</v>
          </cell>
        </row>
        <row r="34">
          <cell r="A34" t="str">
            <v xml:space="preserve"> NC-CPS-031-2023</v>
          </cell>
          <cell r="B34" t="str">
            <v>2 NACIONAL</v>
          </cell>
          <cell r="C34" t="str">
            <v>CD-NC-029-2023</v>
          </cell>
          <cell r="D34">
            <v>31</v>
          </cell>
          <cell r="E34" t="str">
            <v>MANUEL ANTONIO MALDONADO DUEÑAS</v>
          </cell>
          <cell r="F34">
            <v>44958</v>
          </cell>
          <cell r="G34" t="str">
            <v>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v>
          </cell>
          <cell r="H34" t="str">
            <v>PROFESIONAL</v>
          </cell>
          <cell r="I34" t="str">
            <v>2 CONTRATACIÓN DIRECTA</v>
          </cell>
          <cell r="J34" t="str">
            <v>14 PRESTACIÓN DE SERVICIOS</v>
          </cell>
          <cell r="K34" t="str">
            <v>N/A</v>
          </cell>
          <cell r="L34">
            <v>80111600</v>
          </cell>
          <cell r="M34">
            <v>6823</v>
          </cell>
          <cell r="O34">
            <v>9223</v>
          </cell>
          <cell r="P34">
            <v>44959</v>
          </cell>
          <cell r="R34" t="str">
            <v>C-3299-0900-2-0-3299054-02</v>
          </cell>
          <cell r="S34" t="str">
            <v>SIMPLIFICADO</v>
          </cell>
          <cell r="T34">
            <v>8000000</v>
          </cell>
          <cell r="U34">
            <v>88000000</v>
          </cell>
          <cell r="V34" t="str">
            <v>Ochenta y ocho millones pesos</v>
          </cell>
          <cell r="X34" t="str">
            <v>1 PERSONA NATURAL</v>
          </cell>
          <cell r="Y34" t="str">
            <v>3 CÉDULA DE CIUDADANÍA</v>
          </cell>
          <cell r="Z34">
            <v>19311119</v>
          </cell>
          <cell r="AA34" t="str">
            <v>N-A</v>
          </cell>
          <cell r="AB34" t="str">
            <v>11 NO SE DILIGENCIA INFORMACIÓN PARA ESTE FORMULARIO EN ESTE PERÍODO DE REPORTE</v>
          </cell>
          <cell r="AC34" t="str">
            <v>MASCULINO</v>
          </cell>
          <cell r="AD34" t="str">
            <v>CUNDINAMARCA</v>
          </cell>
          <cell r="AE34" t="str">
            <v>BOGOTÁ</v>
          </cell>
          <cell r="AF34" t="str">
            <v>MANUEL</v>
          </cell>
          <cell r="AG34" t="str">
            <v>ANTONIO</v>
          </cell>
          <cell r="AH34" t="str">
            <v>MALDONADO</v>
          </cell>
          <cell r="AI34" t="str">
            <v>DUEÑAS</v>
          </cell>
          <cell r="AJ34" t="str">
            <v>SI</v>
          </cell>
          <cell r="AK34" t="str">
            <v>1 PÓLIZA</v>
          </cell>
          <cell r="AL34" t="str">
            <v>14 ASEGURADORA SOLIDARIA</v>
          </cell>
          <cell r="AM34" t="str">
            <v>2 CUMPLIMIENTO</v>
          </cell>
          <cell r="AN34">
            <v>44959</v>
          </cell>
          <cell r="AO34" t="str">
            <v>310 - 47 - 994000007467</v>
          </cell>
          <cell r="AP34" t="str">
            <v>SAF-SUBDIRECCION ADMINISTRATIVA Y FINANCIERA</v>
          </cell>
          <cell r="AQ34" t="str">
            <v>GRUPO DE CONTRATOS</v>
          </cell>
          <cell r="AR34" t="str">
            <v xml:space="preserve">OFICINA ASESORA DE PLANEACIÓN </v>
          </cell>
          <cell r="AS34" t="str">
            <v>2 SUPERVISOR</v>
          </cell>
          <cell r="AT34" t="str">
            <v>3 CÉDULA DE CIUDADANÍA</v>
          </cell>
          <cell r="AU34">
            <v>80076849</v>
          </cell>
          <cell r="AV34" t="str">
            <v>ANDRES MAURICIO LEON LOPEZ</v>
          </cell>
          <cell r="AW34">
            <v>330</v>
          </cell>
          <cell r="AX34">
            <v>11</v>
          </cell>
          <cell r="AY34" t="str">
            <v>3 NO PACTADOS</v>
          </cell>
          <cell r="AZ34" t="str">
            <v>4 NO SE HA ADICIONADO NI EN VALOR y EN TIEMPO</v>
          </cell>
          <cell r="BA34">
            <v>0</v>
          </cell>
          <cell r="BB34">
            <v>0</v>
          </cell>
          <cell r="BF34">
            <v>44959</v>
          </cell>
          <cell r="BG34">
            <v>44959</v>
          </cell>
          <cell r="BH34">
            <v>44959</v>
          </cell>
          <cell r="BI34">
            <v>45290</v>
          </cell>
          <cell r="BK34" t="str">
            <v>2. NO</v>
          </cell>
          <cell r="BN34" t="str">
            <v>2. NO</v>
          </cell>
          <cell r="BO34">
            <v>0</v>
          </cell>
          <cell r="BS34" t="str">
            <v>2023420501000031E</v>
          </cell>
          <cell r="BT34">
            <v>88000000</v>
          </cell>
          <cell r="BU34" t="str">
            <v>ALFONSO DAVID ORTIZ</v>
          </cell>
          <cell r="BV34" t="str">
            <v>https://www.secop.gov.co/CO1BusinessLine/Tendering/BuyerWorkArea/Index?docUniqueIdentifier=CO1.BDOS.3890292</v>
          </cell>
          <cell r="BW34" t="str">
            <v>VIGENTE</v>
          </cell>
          <cell r="BY34" t="str">
            <v>https://community.secop.gov.co/Public/Tendering/OpportunityDetail/Index?noticeUID=CO1.NTC.3906073&amp;isFromPublicArea=True&amp;isModal=False</v>
          </cell>
          <cell r="BZ34" t="str">
            <v>Bogotá</v>
          </cell>
          <cell r="CA34" t="str">
            <v>D.C.</v>
          </cell>
          <cell r="CB34">
            <v>44959</v>
          </cell>
          <cell r="CD34" t="str">
            <v>manuel.maldonado</v>
          </cell>
          <cell r="CE34" t="str">
            <v>@parquesnacionales.gov.co</v>
          </cell>
          <cell r="CF34" t="str">
            <v>manuel.maldonado@parquesnacionales.gov.co</v>
          </cell>
          <cell r="CG34" t="str">
            <v>INGENIERO INDUSTRIAL</v>
          </cell>
          <cell r="CH34">
            <v>2023</v>
          </cell>
          <cell r="CI34" t="str">
            <v>BANCOLOMBIA</v>
          </cell>
          <cell r="CJ34" t="str">
            <v>AHORROS</v>
          </cell>
          <cell r="CK34" t="str">
            <v>07092486235</v>
          </cell>
          <cell r="CM34" t="str">
            <v>NO</v>
          </cell>
        </row>
        <row r="35">
          <cell r="A35" t="str">
            <v>NC-CPS-032-2023</v>
          </cell>
          <cell r="B35" t="str">
            <v>2 NACIONAL</v>
          </cell>
          <cell r="C35" t="str">
            <v>CD-NC-030-2023</v>
          </cell>
          <cell r="D35">
            <v>32</v>
          </cell>
          <cell r="E35" t="str">
            <v>ALEXANDRA SUAREZ OCAMPO</v>
          </cell>
          <cell r="F35">
            <v>44959</v>
          </cell>
          <cell r="G35" t="str">
            <v>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v>
          </cell>
          <cell r="H35" t="str">
            <v>PROFESIONAL</v>
          </cell>
          <cell r="I35" t="str">
            <v>2 CONTRATACIÓN DIRECTA</v>
          </cell>
          <cell r="J35" t="str">
            <v>14 PRESTACIÓN DE SERVICIOS</v>
          </cell>
          <cell r="K35" t="str">
            <v>N/A</v>
          </cell>
          <cell r="L35">
            <v>80101504</v>
          </cell>
          <cell r="M35">
            <v>5623</v>
          </cell>
          <cell r="O35">
            <v>9323</v>
          </cell>
          <cell r="P35">
            <v>44959</v>
          </cell>
          <cell r="R35" t="str">
            <v>C-3299-0900-2-0-3299054-02</v>
          </cell>
          <cell r="S35" t="str">
            <v>SIMPLIFICADO</v>
          </cell>
          <cell r="T35">
            <v>9242189</v>
          </cell>
          <cell r="U35">
            <v>101664079</v>
          </cell>
          <cell r="V35" t="str">
            <v>Ciento un millones seiscientos sesenta y cuatro mil setenta y nueve pesos</v>
          </cell>
          <cell r="X35" t="str">
            <v>1 PERSONA NATURAL</v>
          </cell>
          <cell r="Y35" t="str">
            <v>3 CÉDULA DE CIUDADANÍA</v>
          </cell>
          <cell r="Z35">
            <v>30339930</v>
          </cell>
          <cell r="AA35" t="str">
            <v>N-A</v>
          </cell>
          <cell r="AB35" t="str">
            <v>11 NO SE DILIGENCIA INFORMACIÓN PARA ESTE FORMULARIO EN ESTE PERÍODO DE REPORTE</v>
          </cell>
          <cell r="AC35" t="str">
            <v>FEMENINO</v>
          </cell>
          <cell r="AD35" t="str">
            <v>CALDAS</v>
          </cell>
          <cell r="AE35" t="str">
            <v>MANIZALES</v>
          </cell>
          <cell r="AF35" t="str">
            <v>ALEXANDRA</v>
          </cell>
          <cell r="AH35" t="str">
            <v>SUAREZ</v>
          </cell>
          <cell r="AI35" t="str">
            <v>OCAMPO</v>
          </cell>
          <cell r="AJ35" t="str">
            <v>SI</v>
          </cell>
          <cell r="AK35" t="str">
            <v>1 PÓLIZA</v>
          </cell>
          <cell r="AL35" t="str">
            <v>12 SEGUROS DEL ESTADO</v>
          </cell>
          <cell r="AM35" t="str">
            <v>2 CUMPLIMIENTO</v>
          </cell>
          <cell r="AN35">
            <v>44959</v>
          </cell>
          <cell r="AO35" t="str">
            <v>11-46-101032418</v>
          </cell>
          <cell r="AP35" t="str">
            <v>SAF-SUBDIRECCION ADMINISTRATIVA Y FINANCIERA</v>
          </cell>
          <cell r="AQ35" t="str">
            <v>GRUPO DE CONTRATOS</v>
          </cell>
          <cell r="AR35" t="str">
            <v xml:space="preserve">OFICINA ASESORA DE PLANEACIÓN </v>
          </cell>
          <cell r="AS35" t="str">
            <v>2 SUPERVISOR</v>
          </cell>
          <cell r="AT35" t="str">
            <v>3 CÉDULA DE CIUDADANÍA</v>
          </cell>
          <cell r="AU35">
            <v>80076849</v>
          </cell>
          <cell r="AV35" t="str">
            <v>ANDRES MAURICIO LEON LOPEZ</v>
          </cell>
          <cell r="AW35">
            <v>330</v>
          </cell>
          <cell r="AX35">
            <v>11</v>
          </cell>
          <cell r="AY35" t="str">
            <v>3 NO PACTADOS</v>
          </cell>
          <cell r="AZ35" t="str">
            <v>4 NO SE HA ADICIONADO NI EN VALOR y EN TIEMPO</v>
          </cell>
          <cell r="BA35">
            <v>0</v>
          </cell>
          <cell r="BB35">
            <v>0</v>
          </cell>
          <cell r="BF35">
            <v>44959</v>
          </cell>
          <cell r="BG35">
            <v>44960</v>
          </cell>
          <cell r="BH35">
            <v>44960</v>
          </cell>
          <cell r="BI35">
            <v>45290</v>
          </cell>
          <cell r="BK35" t="str">
            <v>2. NO</v>
          </cell>
          <cell r="BN35" t="str">
            <v>2. NO</v>
          </cell>
          <cell r="BO35">
            <v>0</v>
          </cell>
          <cell r="BS35" t="str">
            <v>2023420501000032E</v>
          </cell>
          <cell r="BT35">
            <v>101664079</v>
          </cell>
          <cell r="BU35" t="str">
            <v>EDNA ROCIO CASTRO</v>
          </cell>
          <cell r="BV35" t="str">
            <v>https://www.secop.gov.co/CO1BusinessLine/Tendering/BuyerWorkArea/Index?docUniqueIdentifier=CO1.BDOS.3890792</v>
          </cell>
          <cell r="BW35" t="str">
            <v>VIGENTE</v>
          </cell>
          <cell r="BY35" t="str">
            <v>https://community.secop.gov.co/Public/Tendering/OpportunityDetail/Index?noticeUID=CO1.NTC.3906002&amp;isFromPublicArea=True&amp;isModal=False</v>
          </cell>
          <cell r="BZ35" t="str">
            <v>Bogotá</v>
          </cell>
          <cell r="CA35" t="str">
            <v>D.C.</v>
          </cell>
          <cell r="CB35">
            <v>44960</v>
          </cell>
          <cell r="CD35" t="str">
            <v>alexandra.suarez</v>
          </cell>
          <cell r="CE35" t="str">
            <v>@parquesnacionales.gov.co</v>
          </cell>
          <cell r="CF35" t="str">
            <v>alexandra.suarez@parquesnacionales.gov.co</v>
          </cell>
          <cell r="CG35" t="str">
            <v>PROFESIONAL EN RELACIONES ECONOMICAS INTERNACIONALES</v>
          </cell>
          <cell r="CH35">
            <v>2023</v>
          </cell>
          <cell r="CI35" t="str">
            <v>BANCOLOMBIA</v>
          </cell>
          <cell r="CJ35" t="str">
            <v>AHORROS</v>
          </cell>
          <cell r="CK35" t="str">
            <v>61237532146</v>
          </cell>
          <cell r="CM35" t="str">
            <v>NO</v>
          </cell>
        </row>
        <row r="36">
          <cell r="A36" t="str">
            <v>NC-CPS-033-2023</v>
          </cell>
          <cell r="B36" t="str">
            <v>2 NACIONAL</v>
          </cell>
          <cell r="C36" t="str">
            <v>CD-NC-036-2023</v>
          </cell>
          <cell r="D36">
            <v>33</v>
          </cell>
          <cell r="E36" t="str">
            <v>JUAN DAVID GALLEGO SUAREZ</v>
          </cell>
          <cell r="F36">
            <v>44959</v>
          </cell>
          <cell r="G36" t="str">
            <v>Prestación de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v>
          </cell>
          <cell r="H36" t="str">
            <v>PROFESIONAL</v>
          </cell>
          <cell r="I36" t="str">
            <v>2 CONTRATACIÓN DIRECTA</v>
          </cell>
          <cell r="J36" t="str">
            <v>14 PRESTACIÓN DE SERVICIOS</v>
          </cell>
          <cell r="K36" t="str">
            <v>N/A</v>
          </cell>
          <cell r="L36">
            <v>80111600</v>
          </cell>
          <cell r="M36">
            <v>7523</v>
          </cell>
          <cell r="O36">
            <v>10223</v>
          </cell>
          <cell r="P36">
            <v>44960</v>
          </cell>
          <cell r="R36" t="str">
            <v>C-3202-0900-4-0-3202010-02</v>
          </cell>
          <cell r="S36" t="str">
            <v>SIMPLIFICADO</v>
          </cell>
          <cell r="T36">
            <v>7297617</v>
          </cell>
          <cell r="U36">
            <v>79787279</v>
          </cell>
          <cell r="V36" t="str">
            <v>Setenta y nueve millones setecientos ochenta y siete mil doscientos setenta y nueve pesos</v>
          </cell>
          <cell r="X36" t="str">
            <v>1 PERSONA NATURAL</v>
          </cell>
          <cell r="Y36" t="str">
            <v>3 CÉDULA DE CIUDADANÍA</v>
          </cell>
          <cell r="Z36">
            <v>1053815357</v>
          </cell>
          <cell r="AA36" t="str">
            <v>N-A</v>
          </cell>
          <cell r="AB36" t="str">
            <v>11 NO SE DILIGENCIA INFORMACIÓN PARA ESTE FORMULARIO EN ESTE PERÍODO DE REPORTE</v>
          </cell>
          <cell r="AC36" t="str">
            <v>MASCULINO</v>
          </cell>
          <cell r="AD36" t="str">
            <v>VALLE DEL CAUCA</v>
          </cell>
          <cell r="AE36" t="str">
            <v>CALI</v>
          </cell>
          <cell r="AF36" t="str">
            <v>JUAN</v>
          </cell>
          <cell r="AG36" t="str">
            <v>DAVID</v>
          </cell>
          <cell r="AH36" t="str">
            <v>GALLEGO</v>
          </cell>
          <cell r="AI36" t="str">
            <v>SUAREZ</v>
          </cell>
          <cell r="AJ36" t="str">
            <v>SI</v>
          </cell>
          <cell r="AK36" t="str">
            <v>1 PÓLIZA</v>
          </cell>
          <cell r="AL36" t="str">
            <v>12 SEGUROS DEL ESTADO</v>
          </cell>
          <cell r="AM36" t="str">
            <v>2 CUMPLIMIENTO</v>
          </cell>
          <cell r="AN36">
            <v>44960</v>
          </cell>
          <cell r="AO36" t="str">
            <v>11-46-101032488</v>
          </cell>
          <cell r="AP36" t="str">
            <v>SSNA-SUBDIRECCION DE SOSTENIBILIDAD Y NEGOCIO AMBIENTALES</v>
          </cell>
          <cell r="AQ36" t="str">
            <v>GRUPO DE CONTRATOS</v>
          </cell>
          <cell r="AR36" t="str">
            <v>SUBDIRECCIÓN DE SOSTENIBILIDAD Y NEGOCIOS AMBIENTALES</v>
          </cell>
          <cell r="AS36" t="str">
            <v>2 SUPERVISOR</v>
          </cell>
          <cell r="AT36" t="str">
            <v>3 CÉDULA DE CIUDADANÍA</v>
          </cell>
          <cell r="AU36">
            <v>37329045</v>
          </cell>
          <cell r="AV36" t="str">
            <v>MERLY XIOMARA PACHECO</v>
          </cell>
          <cell r="AW36">
            <v>328</v>
          </cell>
          <cell r="AX36">
            <v>10.933333333333334</v>
          </cell>
          <cell r="AY36" t="str">
            <v>3 NO PACTADOS</v>
          </cell>
          <cell r="AZ36" t="str">
            <v>4 NO SE HA ADICIONADO NI EN VALOR y EN TIEMPO</v>
          </cell>
          <cell r="BA36">
            <v>0</v>
          </cell>
          <cell r="BB36">
            <v>0</v>
          </cell>
          <cell r="BF36">
            <v>44960</v>
          </cell>
          <cell r="BG36">
            <v>44960</v>
          </cell>
          <cell r="BH36">
            <v>44960</v>
          </cell>
          <cell r="BI36">
            <v>45290</v>
          </cell>
          <cell r="BK36" t="str">
            <v>2. NO</v>
          </cell>
          <cell r="BN36" t="str">
            <v>2. NO</v>
          </cell>
          <cell r="BO36">
            <v>0</v>
          </cell>
          <cell r="BS36" t="str">
            <v>2023420501000033E</v>
          </cell>
          <cell r="BT36">
            <v>79787279</v>
          </cell>
          <cell r="BU36" t="str">
            <v>MYRIAM JANETH GONZALEZ</v>
          </cell>
          <cell r="BV36" t="str">
            <v>https://www.secop.gov.co/CO1BusinessLine/Tendering/BuyerWorkArea/Index?docUniqueIdentifier=CO1.BDOS.3907192</v>
          </cell>
          <cell r="BW36" t="str">
            <v>VIGENTE</v>
          </cell>
          <cell r="BY36" t="str">
            <v>https://community.secop.gov.co/Public/Tendering/OpportunityDetail/Index?noticeUID=CO1.NTC.3916238&amp;isFromPublicArea=True&amp;isModal=False</v>
          </cell>
          <cell r="BZ36" t="str">
            <v>Bogotá</v>
          </cell>
          <cell r="CA36" t="str">
            <v>D.C.</v>
          </cell>
          <cell r="CB36">
            <v>44960</v>
          </cell>
          <cell r="CD36" t="str">
            <v>juan.gallego</v>
          </cell>
          <cell r="CE36" t="str">
            <v>@parquesnacionales.gov.co</v>
          </cell>
          <cell r="CF36" t="str">
            <v>juan.gallego@parquesnacionales.gov.co</v>
          </cell>
          <cell r="CG36" t="str">
            <v>INGENIERO DE ALIMENTOS</v>
          </cell>
          <cell r="CH36">
            <v>2023</v>
          </cell>
          <cell r="CI36" t="str">
            <v>CAJA SOCIAL</v>
          </cell>
          <cell r="CJ36" t="str">
            <v>AHORROS</v>
          </cell>
          <cell r="CK36" t="str">
            <v>24074548376</v>
          </cell>
          <cell r="CM36" t="str">
            <v>NO</v>
          </cell>
        </row>
        <row r="37">
          <cell r="A37" t="str">
            <v>NC-CPS-034-2023</v>
          </cell>
          <cell r="B37" t="str">
            <v>2 NACIONAL</v>
          </cell>
          <cell r="C37" t="str">
            <v>CD-NC-038-2023</v>
          </cell>
          <cell r="D37">
            <v>34</v>
          </cell>
          <cell r="E37" t="str">
            <v>LAURA CONSTANZA PEÑA FONTECHA</v>
          </cell>
          <cell r="F37">
            <v>44960</v>
          </cell>
          <cell r="G37" t="str">
            <v>Prestar servicios profesionales en el Grupo de Comunicaciones para administrar, generar contenidos digitales en las redes sociales oficiales y Divulgación de campañas en el marco de la estrategia de comunicación para el posicionamiento de Parques Nacionales Naturales.</v>
          </cell>
          <cell r="H37" t="str">
            <v>PROFESIONAL</v>
          </cell>
          <cell r="I37" t="str">
            <v>2 CONTRATACIÓN DIRECTA</v>
          </cell>
          <cell r="J37" t="str">
            <v>14 PRESTACIÓN DE SERVICIOS</v>
          </cell>
          <cell r="K37" t="str">
            <v>N/A</v>
          </cell>
          <cell r="L37">
            <v>80111600</v>
          </cell>
          <cell r="M37">
            <v>13823</v>
          </cell>
          <cell r="O37">
            <v>9623</v>
          </cell>
          <cell r="P37">
            <v>44960</v>
          </cell>
          <cell r="R37" t="str">
            <v>C-3299-0900-2-0-3299060-02</v>
          </cell>
          <cell r="S37" t="str">
            <v>SIMPLIFICADO</v>
          </cell>
          <cell r="T37">
            <v>7297617</v>
          </cell>
          <cell r="U37">
            <v>79787290</v>
          </cell>
          <cell r="V37" t="str">
            <v>Setenta y nueve millones setecientos ochenta y siete mil doscientos noventa pesos</v>
          </cell>
          <cell r="X37" t="str">
            <v>1 PERSONA NATURAL</v>
          </cell>
          <cell r="Y37" t="str">
            <v>3 CÉDULA DE CIUDADANÍA</v>
          </cell>
          <cell r="Z37">
            <v>1030536358</v>
          </cell>
          <cell r="AA37" t="str">
            <v>N-A</v>
          </cell>
          <cell r="AB37" t="str">
            <v>11 NO SE DILIGENCIA INFORMACIÓN PARA ESTE FORMULARIO EN ESTE PERÍODO DE REPORTE</v>
          </cell>
          <cell r="AC37" t="str">
            <v>FEMENINO</v>
          </cell>
          <cell r="AD37" t="str">
            <v>CUNDINAMARCA</v>
          </cell>
          <cell r="AE37" t="str">
            <v>BOGOTÁ</v>
          </cell>
          <cell r="AF37" t="str">
            <v>LAURA</v>
          </cell>
          <cell r="AG37" t="str">
            <v>CONSTANZA</v>
          </cell>
          <cell r="AH37" t="str">
            <v>PEÑA</v>
          </cell>
          <cell r="AI37" t="str">
            <v>FONTECHA</v>
          </cell>
          <cell r="AJ37" t="str">
            <v>SI</v>
          </cell>
          <cell r="AK37" t="str">
            <v>1 PÓLIZA</v>
          </cell>
          <cell r="AL37" t="str">
            <v>12 SEGUROS DEL ESTADO</v>
          </cell>
          <cell r="AM37" t="str">
            <v>2 CUMPLIMIENTO</v>
          </cell>
          <cell r="AN37">
            <v>44960</v>
          </cell>
          <cell r="AO37">
            <v>3746101004873</v>
          </cell>
          <cell r="AP37" t="str">
            <v>SAF-SUBDIRECCION ADMINISTRATIVA Y FINANCIERA</v>
          </cell>
          <cell r="AQ37" t="str">
            <v>GRUPO DE CONTRATOS</v>
          </cell>
          <cell r="AR37" t="str">
            <v>GRUPO DE COMUNICACIONES</v>
          </cell>
          <cell r="AS37" t="str">
            <v>2 SUPERVISOR</v>
          </cell>
          <cell r="AT37" t="str">
            <v>3 CÉDULA DE CIUDADANÍA</v>
          </cell>
          <cell r="AU37">
            <v>79590259</v>
          </cell>
          <cell r="AV37" t="str">
            <v>JUAN CARLOS CUERVO LEON</v>
          </cell>
          <cell r="AW37">
            <v>328</v>
          </cell>
          <cell r="AX37">
            <v>10.933333333333334</v>
          </cell>
          <cell r="AY37" t="str">
            <v>3 NO PACTADOS</v>
          </cell>
          <cell r="AZ37" t="str">
            <v>4 NO SE HA ADICIONADO NI EN VALOR y EN TIEMPO</v>
          </cell>
          <cell r="BA37">
            <v>0</v>
          </cell>
          <cell r="BB37">
            <v>0</v>
          </cell>
          <cell r="BF37">
            <v>44960</v>
          </cell>
          <cell r="BG37">
            <v>44960</v>
          </cell>
          <cell r="BH37">
            <v>44960</v>
          </cell>
          <cell r="BI37">
            <v>45290</v>
          </cell>
          <cell r="BK37" t="str">
            <v>2. NO</v>
          </cell>
          <cell r="BN37" t="str">
            <v>2. NO</v>
          </cell>
          <cell r="BO37">
            <v>0</v>
          </cell>
          <cell r="BS37" t="str">
            <v>2023420501000034E</v>
          </cell>
          <cell r="BT37">
            <v>79787290</v>
          </cell>
          <cell r="BU37" t="str">
            <v>MYRIAM JANETH GONZALEZ</v>
          </cell>
          <cell r="BV37" t="str">
            <v>https://www.secop.gov.co/CO1BusinessLine/Tendering/BuyerWorkArea/Index?docUniqueIdentifier=CO1.BDOS.3911018</v>
          </cell>
          <cell r="BW37" t="str">
            <v>VIGENTE</v>
          </cell>
          <cell r="BY37" t="str">
            <v>https://community.secop.gov.co/Public/Tendering/OpportunityDetail/Index?noticeUID=CO1.NTC.3917462&amp;isFromPublicArea=True&amp;isModal=False</v>
          </cell>
          <cell r="BZ37" t="str">
            <v>Bogotá</v>
          </cell>
          <cell r="CA37" t="str">
            <v>D.C.</v>
          </cell>
          <cell r="CB37">
            <v>44960</v>
          </cell>
          <cell r="CD37" t="str">
            <v>redessociales</v>
          </cell>
          <cell r="CE37" t="str">
            <v>@parquesnacionales.gov.co</v>
          </cell>
          <cell r="CF37" t="str">
            <v>redessociales@parquesnacionales.gov.co</v>
          </cell>
          <cell r="CG37" t="str">
            <v>COMUNICADORA SOCIAL Y PERIODISTA</v>
          </cell>
          <cell r="CH37">
            <v>2023</v>
          </cell>
          <cell r="CI37" t="str">
            <v>DAVIVIENDA</v>
          </cell>
          <cell r="CJ37" t="str">
            <v>AHORROS</v>
          </cell>
          <cell r="CK37" t="str">
            <v>0570476970013027</v>
          </cell>
          <cell r="CM37" t="str">
            <v>NO</v>
          </cell>
        </row>
        <row r="38">
          <cell r="A38" t="str">
            <v>NC-CPS-035-2023</v>
          </cell>
          <cell r="B38" t="str">
            <v>2 NACIONAL</v>
          </cell>
          <cell r="C38" t="str">
            <v>CD-NC-037-2023</v>
          </cell>
          <cell r="D38">
            <v>35</v>
          </cell>
          <cell r="E38" t="str">
            <v>NATALIA ALVARINO CAIPA</v>
          </cell>
          <cell r="F38">
            <v>44960</v>
          </cell>
          <cell r="G38" t="str">
            <v>Prestar servicios profesionales en el Grupo de Comunicaciones, para realizar la actualización y seguimiento de los diferentes instrumentos de planeación y fortalecimiento del Sistema de Gestión Integrado, en el marco del Modelo Integrado de Planeación y Gestión vigente.</v>
          </cell>
          <cell r="H38" t="str">
            <v>PROFESIONAL</v>
          </cell>
          <cell r="I38" t="str">
            <v>2 CONTRATACIÓN DIRECTA</v>
          </cell>
          <cell r="J38" t="str">
            <v>14 PRESTACIÓN DE SERVICIOS</v>
          </cell>
          <cell r="K38" t="str">
            <v>N/A</v>
          </cell>
          <cell r="L38">
            <v>77101604</v>
          </cell>
          <cell r="M38">
            <v>13123</v>
          </cell>
          <cell r="O38">
            <v>9523</v>
          </cell>
          <cell r="P38">
            <v>44960</v>
          </cell>
          <cell r="R38" t="str">
            <v>C-3299-0900-2-0-3299060-02</v>
          </cell>
          <cell r="S38" t="str">
            <v>SIMPLIFICADO</v>
          </cell>
          <cell r="T38">
            <v>6494854</v>
          </cell>
          <cell r="U38">
            <v>71010404</v>
          </cell>
          <cell r="V38" t="str">
            <v>Setenta y un millones diez mil cuatrocientos cuatro pesos</v>
          </cell>
          <cell r="X38" t="str">
            <v>1 PERSONA NATURAL</v>
          </cell>
          <cell r="Y38" t="str">
            <v>3 CÉDULA DE CIUDADANÍA</v>
          </cell>
          <cell r="Z38">
            <v>52991749</v>
          </cell>
          <cell r="AA38" t="str">
            <v>N-A</v>
          </cell>
          <cell r="AB38" t="str">
            <v>11 NO SE DILIGENCIA INFORMACIÓN PARA ESTE FORMULARIO EN ESTE PERÍODO DE REPORTE</v>
          </cell>
          <cell r="AC38" t="str">
            <v>FEMENINO</v>
          </cell>
          <cell r="AD38" t="str">
            <v>CAUCA</v>
          </cell>
          <cell r="AE38" t="str">
            <v>POPAYÁN</v>
          </cell>
          <cell r="AF38" t="str">
            <v>NATALIA</v>
          </cell>
          <cell r="AH38" t="str">
            <v>ALVARINO</v>
          </cell>
          <cell r="AI38" t="str">
            <v>CAIPA</v>
          </cell>
          <cell r="AJ38" t="str">
            <v>SI</v>
          </cell>
          <cell r="AK38" t="str">
            <v>1 PÓLIZA</v>
          </cell>
          <cell r="AL38" t="str">
            <v>12 SEGUROS DEL ESTADO</v>
          </cell>
          <cell r="AM38" t="str">
            <v>2 CUMPLIMIENTO</v>
          </cell>
          <cell r="AN38">
            <v>44960</v>
          </cell>
          <cell r="AO38" t="str">
            <v>37-46-101004874</v>
          </cell>
          <cell r="AP38" t="str">
            <v>SAF-SUBDIRECCION ADMINISTRATIVA Y FINANCIERA</v>
          </cell>
          <cell r="AQ38" t="str">
            <v>GRUPO DE CONTRATOS</v>
          </cell>
          <cell r="AR38" t="str">
            <v>GRUPO DE COMUNICACIONES</v>
          </cell>
          <cell r="AS38" t="str">
            <v>2 SUPERVISOR</v>
          </cell>
          <cell r="AT38" t="str">
            <v>3 CÉDULA DE CIUDADANÍA</v>
          </cell>
          <cell r="AU38">
            <v>79590259</v>
          </cell>
          <cell r="AV38" t="str">
            <v>JUAN CARLOS CUERVO LEON</v>
          </cell>
          <cell r="AW38">
            <v>328</v>
          </cell>
          <cell r="AX38">
            <v>10.933333333333334</v>
          </cell>
          <cell r="AY38" t="str">
            <v>3 NO PACTADOS</v>
          </cell>
          <cell r="AZ38" t="str">
            <v>4 NO SE HA ADICIONADO NI EN VALOR y EN TIEMPO</v>
          </cell>
          <cell r="BA38">
            <v>0</v>
          </cell>
          <cell r="BB38">
            <v>0</v>
          </cell>
          <cell r="BF38">
            <v>44960</v>
          </cell>
          <cell r="BG38">
            <v>44960</v>
          </cell>
          <cell r="BH38">
            <v>44960</v>
          </cell>
          <cell r="BI38">
            <v>45290</v>
          </cell>
          <cell r="BK38" t="str">
            <v>2. NO</v>
          </cell>
          <cell r="BN38" t="str">
            <v>2. NO</v>
          </cell>
          <cell r="BO38">
            <v>0</v>
          </cell>
          <cell r="BS38" t="str">
            <v>2023420501000035E</v>
          </cell>
          <cell r="BT38">
            <v>71010404</v>
          </cell>
          <cell r="BU38" t="str">
            <v>LUZ JANETH VILLALBA SUAREZ</v>
          </cell>
          <cell r="BV38" t="str">
            <v>https://www.secop.gov.co/CO1BusinessLine/Tendering/BuyerWorkArea/Index?docUniqueIdentifier=CO1.BDOS.3910361</v>
          </cell>
          <cell r="BW38" t="str">
            <v>VIGENTE</v>
          </cell>
          <cell r="BY38" t="str">
            <v>https://community.secop.gov.co/Public/Tendering/OpportunityDetail/Index?noticeUID=CO1.NTC.3916896&amp;isFromPublicArea=True&amp;isModal=False</v>
          </cell>
          <cell r="BZ38" t="str">
            <v>Bogotá</v>
          </cell>
          <cell r="CA38" t="str">
            <v>D.C.</v>
          </cell>
          <cell r="CB38">
            <v>44960</v>
          </cell>
          <cell r="CD38" t="str">
            <v>natalia.alvarino</v>
          </cell>
          <cell r="CE38" t="str">
            <v>@parquesnacionales.gov.co</v>
          </cell>
          <cell r="CF38" t="str">
            <v>natalia.alvarino@parquesnacionales.gov.co</v>
          </cell>
          <cell r="CG38" t="str">
            <v>INGENIERA AMBIENTAL</v>
          </cell>
          <cell r="CH38">
            <v>2023</v>
          </cell>
          <cell r="CI38" t="str">
            <v>DAVIVIENDA</v>
          </cell>
          <cell r="CJ38" t="str">
            <v>AHORROS</v>
          </cell>
          <cell r="CK38" t="str">
            <v>003800153698</v>
          </cell>
          <cell r="CM38" t="str">
            <v>NO</v>
          </cell>
        </row>
        <row r="39">
          <cell r="A39" t="str">
            <v>NC-CPS-036-2023</v>
          </cell>
          <cell r="B39" t="str">
            <v>2 NACIONAL</v>
          </cell>
          <cell r="C39" t="str">
            <v>CD-NC-041-2023</v>
          </cell>
          <cell r="D39">
            <v>36</v>
          </cell>
          <cell r="E39" t="str">
            <v>JINETH FERNANDA AGUILAR MARULANDA</v>
          </cell>
          <cell r="F39">
            <v>44960</v>
          </cell>
          <cell r="G39" t="str">
            <v>Prestar servicios de apoyo a la gestión para adelantar control y seguimiento en la gestión de los recursos físicos de Parques Nacionales Naturales de Colombia, contribuyendo al cumplimiento del fortalecimiento de la capacidad institucional.</v>
          </cell>
          <cell r="H39" t="str">
            <v>APOYO A LA GESTIÓN</v>
          </cell>
          <cell r="I39" t="str">
            <v>2 CONTRATACIÓN DIRECTA</v>
          </cell>
          <cell r="J39" t="str">
            <v>14 PRESTACIÓN DE SERVICIOS</v>
          </cell>
          <cell r="K39" t="str">
            <v>N/A</v>
          </cell>
          <cell r="L39">
            <v>80161504</v>
          </cell>
          <cell r="M39">
            <v>14923</v>
          </cell>
          <cell r="O39">
            <v>10123</v>
          </cell>
          <cell r="P39">
            <v>44960</v>
          </cell>
          <cell r="R39" t="str">
            <v>C-3299-0900-2-0-3299060-02</v>
          </cell>
          <cell r="S39" t="str">
            <v>SIMPLIFICADO</v>
          </cell>
          <cell r="T39">
            <v>2987823</v>
          </cell>
          <cell r="U39">
            <v>32866053</v>
          </cell>
          <cell r="V39" t="str">
            <v>Treinta y dos millones ochocientos sesenta y seis mil cincuenta y tres pesos</v>
          </cell>
          <cell r="X39" t="str">
            <v>1 PERSONA NATURAL</v>
          </cell>
          <cell r="Y39" t="str">
            <v>3 CÉDULA DE CIUDADANÍA</v>
          </cell>
          <cell r="Z39">
            <v>1016041939</v>
          </cell>
          <cell r="AA39" t="str">
            <v>N-A</v>
          </cell>
          <cell r="AB39" t="str">
            <v>11 NO SE DILIGENCIA INFORMACIÓN PARA ESTE FORMULARIO EN ESTE PERÍODO DE REPORTE</v>
          </cell>
          <cell r="AC39" t="str">
            <v>FEMENINO</v>
          </cell>
          <cell r="AD39" t="str">
            <v>CUNDINAMARCA</v>
          </cell>
          <cell r="AE39" t="str">
            <v>BOGOTÁ</v>
          </cell>
          <cell r="AF39" t="str">
            <v>JINETH</v>
          </cell>
          <cell r="AG39" t="str">
            <v>FERNANDA</v>
          </cell>
          <cell r="AH39" t="str">
            <v>AGUILAR</v>
          </cell>
          <cell r="AI39" t="str">
            <v>MARULANDA</v>
          </cell>
          <cell r="AJ39" t="str">
            <v>NO</v>
          </cell>
          <cell r="AK39" t="str">
            <v>6 NO CONSTITUYÓ GARANTÍAS</v>
          </cell>
          <cell r="AL39" t="str">
            <v>N-A</v>
          </cell>
          <cell r="AM39" t="str">
            <v>N-A</v>
          </cell>
          <cell r="AN39" t="str">
            <v>N-A</v>
          </cell>
          <cell r="AO39" t="str">
            <v>N-A</v>
          </cell>
          <cell r="AP39" t="str">
            <v>SAF-SUBDIRECCION ADMINISTRATIVA Y FINANCIERA</v>
          </cell>
          <cell r="AQ39" t="str">
            <v>GRUPO DE CONTRATOS</v>
          </cell>
          <cell r="AR39" t="str">
            <v>GRUPO DE PROCESOS CORPORATIVOS</v>
          </cell>
          <cell r="AS39" t="str">
            <v>2 SUPERVISOR</v>
          </cell>
          <cell r="AT39" t="str">
            <v>3 CÉDULA DE CIUDADANÍA</v>
          </cell>
          <cell r="AU39">
            <v>65586489</v>
          </cell>
          <cell r="AV39" t="str">
            <v>SANDRA LOZANO OYUELA</v>
          </cell>
          <cell r="AW39">
            <v>328</v>
          </cell>
          <cell r="AX39">
            <v>10.933333333333334</v>
          </cell>
          <cell r="AY39" t="str">
            <v>3 NO PACTADOS</v>
          </cell>
          <cell r="AZ39" t="str">
            <v>4 NO SE HA ADICIONADO NI EN VALOR y EN TIEMPO</v>
          </cell>
          <cell r="BA39">
            <v>0</v>
          </cell>
          <cell r="BB39">
            <v>0</v>
          </cell>
          <cell r="BF39">
            <v>44960</v>
          </cell>
          <cell r="BG39">
            <v>44960</v>
          </cell>
          <cell r="BH39">
            <v>44960</v>
          </cell>
          <cell r="BI39">
            <v>45290</v>
          </cell>
          <cell r="BK39" t="str">
            <v>2. NO</v>
          </cell>
          <cell r="BN39" t="str">
            <v>2. NO</v>
          </cell>
          <cell r="BO39">
            <v>0</v>
          </cell>
          <cell r="BS39" t="str">
            <v>2023420501000036E</v>
          </cell>
          <cell r="BT39">
            <v>32866053</v>
          </cell>
          <cell r="BU39" t="str">
            <v>MYRIAM JANETH GONZALEZ</v>
          </cell>
          <cell r="BV39" t="str">
            <v>https://www.secop.gov.co/CO1BusinessLine/Tendering/BuyerWorkArea/Index?docUniqueIdentifier=CO1.BDOS.3915886</v>
          </cell>
          <cell r="BW39" t="str">
            <v>VIGENTE</v>
          </cell>
          <cell r="BY39" t="str">
            <v>https://community.secop.gov.co/Public/Tendering/OpportunityDetail/Index?noticeUID=CO1.NTC.3920128&amp;isFromPublicArea=True&amp;isModal=False</v>
          </cell>
          <cell r="BZ39" t="str">
            <v>Bogotá</v>
          </cell>
          <cell r="CA39" t="str">
            <v>D.C.</v>
          </cell>
          <cell r="CB39" t="str">
            <v>N-A</v>
          </cell>
          <cell r="CD39" t="str">
            <v>jineth.aguilar</v>
          </cell>
          <cell r="CE39" t="str">
            <v>@parquesnacionales.gov.co</v>
          </cell>
          <cell r="CF39" t="str">
            <v>jineth.aguilar@parquesnacionales.gov.co</v>
          </cell>
          <cell r="CG39" t="str">
            <v>TECNICO PROFESIONAL EN LOGISTICA DE COMERCIO EXTERIOR</v>
          </cell>
          <cell r="CH39">
            <v>2023</v>
          </cell>
          <cell r="CI39" t="str">
            <v>BANCOLOMBIA</v>
          </cell>
          <cell r="CJ39" t="str">
            <v>AHORROS</v>
          </cell>
          <cell r="CK39" t="str">
            <v>20155846364</v>
          </cell>
          <cell r="CM39" t="str">
            <v>NO</v>
          </cell>
        </row>
        <row r="40">
          <cell r="A40" t="str">
            <v>NC-CPS-037-2023</v>
          </cell>
          <cell r="B40" t="str">
            <v>2 NACIONAL</v>
          </cell>
          <cell r="C40" t="str">
            <v>CD-NC-040-2023</v>
          </cell>
          <cell r="D40">
            <v>37</v>
          </cell>
          <cell r="E40" t="str">
            <v>ANDRES FELIPE VELASCO RIVERA</v>
          </cell>
          <cell r="F40">
            <v>44960</v>
          </cell>
          <cell r="G40" t="str">
            <v>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v>
          </cell>
          <cell r="H40" t="str">
            <v>PROFESIONAL</v>
          </cell>
          <cell r="I40" t="str">
            <v>2 CONTRATACIÓN DIRECTA</v>
          </cell>
          <cell r="J40" t="str">
            <v>14 PRESTACIÓN DE SERVICIOS</v>
          </cell>
          <cell r="K40" t="str">
            <v>N/A</v>
          </cell>
          <cell r="L40">
            <v>80121500</v>
          </cell>
          <cell r="M40">
            <v>14623</v>
          </cell>
          <cell r="O40">
            <v>9823</v>
          </cell>
          <cell r="P40">
            <v>44960</v>
          </cell>
          <cell r="R40" t="str">
            <v>C-3202-0900-4-0-3202008-02</v>
          </cell>
          <cell r="S40" t="str">
            <v>SIMPLIFICADO</v>
          </cell>
          <cell r="T40">
            <v>9250000</v>
          </cell>
          <cell r="U40">
            <v>101750000</v>
          </cell>
          <cell r="V40" t="str">
            <v>Ciento un millones setecientos cincuenta mil pesos</v>
          </cell>
          <cell r="X40" t="str">
            <v>1 PERSONA NATURAL</v>
          </cell>
          <cell r="Y40" t="str">
            <v>3 CÉDULA DE CIUDADANÍA</v>
          </cell>
          <cell r="Z40">
            <v>1113622677</v>
          </cell>
          <cell r="AA40" t="str">
            <v>N-A</v>
          </cell>
          <cell r="AB40" t="str">
            <v>11 NO SE DILIGENCIA INFORMACIÓN PARA ESTE FORMULARIO EN ESTE PERÍODO DE REPORTE</v>
          </cell>
          <cell r="AC40" t="str">
            <v>MASCULINO</v>
          </cell>
          <cell r="AD40" t="str">
            <v>VALLE DEL CAUCA</v>
          </cell>
          <cell r="AE40" t="str">
            <v>PALMIRA</v>
          </cell>
          <cell r="AF40" t="str">
            <v>ANDRES</v>
          </cell>
          <cell r="AG40" t="str">
            <v>FELIPE</v>
          </cell>
          <cell r="AH40" t="str">
            <v>VELASCO</v>
          </cell>
          <cell r="AI40" t="str">
            <v>RIVERA</v>
          </cell>
          <cell r="AJ40" t="str">
            <v>SI</v>
          </cell>
          <cell r="AK40" t="str">
            <v>1 PÓLIZA</v>
          </cell>
          <cell r="AL40" t="str">
            <v>13 SURAMERICANA</v>
          </cell>
          <cell r="AM40" t="str">
            <v>2 CUMPLIMIENTO</v>
          </cell>
          <cell r="AN40">
            <v>44960</v>
          </cell>
          <cell r="AO40" t="str">
            <v>3552168-8</v>
          </cell>
          <cell r="AP40" t="str">
            <v>SAF-SUBDIRECCION ADMINISTRATIVA Y FINANCIERA</v>
          </cell>
          <cell r="AQ40" t="str">
            <v>GRUPO DE CONTRATOS</v>
          </cell>
          <cell r="AR40" t="str">
            <v>OFICINA ASESORA JURIDICA</v>
          </cell>
          <cell r="AS40" t="str">
            <v>2 SUPERVISOR</v>
          </cell>
          <cell r="AT40" t="str">
            <v>3 CÉDULA DE CIUDADANÍA</v>
          </cell>
          <cell r="AU40">
            <v>1020726354</v>
          </cell>
          <cell r="AV40" t="str">
            <v>ALEJANDRO ESPINOSA AYALA</v>
          </cell>
          <cell r="AW40">
            <v>330</v>
          </cell>
          <cell r="AX40">
            <v>11</v>
          </cell>
          <cell r="AY40" t="str">
            <v>3 NO PACTADOS</v>
          </cell>
          <cell r="AZ40" t="str">
            <v>4 NO SE HA ADICIONADO NI EN VALOR y EN TIEMPO</v>
          </cell>
          <cell r="BA40">
            <v>0</v>
          </cell>
          <cell r="BB40">
            <v>0</v>
          </cell>
          <cell r="BF40">
            <v>44960</v>
          </cell>
          <cell r="BG40">
            <v>44960</v>
          </cell>
          <cell r="BH40">
            <v>44960</v>
          </cell>
          <cell r="BI40">
            <v>45290</v>
          </cell>
          <cell r="BK40" t="str">
            <v>2. NO</v>
          </cell>
          <cell r="BN40" t="str">
            <v>2. NO</v>
          </cell>
          <cell r="BO40">
            <v>0</v>
          </cell>
          <cell r="BS40" t="str">
            <v>2023420501000037E</v>
          </cell>
          <cell r="BT40">
            <v>101750000</v>
          </cell>
          <cell r="BU40" t="str">
            <v>ALFONSO DAVID ORTIZ</v>
          </cell>
          <cell r="BV40" t="str">
            <v>https://www.secop.gov.co/CO1BusinessLine/Tendering/BuyerWorkArea/Index?docUniqueIdentifier=CO1.BDOS.3913301</v>
          </cell>
          <cell r="BW40" t="str">
            <v>VIGENTE</v>
          </cell>
          <cell r="BY40" t="str">
            <v>https://community.secop.gov.co/Public/Tendering/OpportunityDetail/Index?noticeUID=CO1.NTC.3921615&amp;isFromPublicArea=True&amp;isModal=False</v>
          </cell>
          <cell r="BZ40" t="str">
            <v>Bogotá</v>
          </cell>
          <cell r="CA40" t="str">
            <v>D.C.</v>
          </cell>
          <cell r="CB40">
            <v>44960</v>
          </cell>
          <cell r="CD40" t="str">
            <v>andres.velasco</v>
          </cell>
          <cell r="CE40" t="str">
            <v>@parquesnacionales.gov.co</v>
          </cell>
          <cell r="CF40" t="str">
            <v>andres.velasco@parquesnacionales.gov.co</v>
          </cell>
          <cell r="CG40" t="str">
            <v>ABOGADO</v>
          </cell>
          <cell r="CH40">
            <v>2023</v>
          </cell>
          <cell r="CI40" t="str">
            <v>BANCOLOMBIA</v>
          </cell>
          <cell r="CJ40" t="str">
            <v>AHORROS</v>
          </cell>
          <cell r="CK40" t="str">
            <v>38518829626</v>
          </cell>
          <cell r="CM40" t="str">
            <v>NO</v>
          </cell>
        </row>
        <row r="41">
          <cell r="A41" t="str">
            <v>NC-CPS-038-2023</v>
          </cell>
          <cell r="B41" t="str">
            <v>2 NACIONAL</v>
          </cell>
          <cell r="C41" t="str">
            <v>CD-NC-046-2023</v>
          </cell>
          <cell r="D41">
            <v>38</v>
          </cell>
          <cell r="E41" t="str">
            <v>DAVID MAURICIO PRIETO CASTAÑEDA</v>
          </cell>
          <cell r="F41">
            <v>44960</v>
          </cell>
          <cell r="G41" t="str">
            <v>Prestación de servicios profesionales para la gestión de trámites ambientales relacionados con la regulación del recurso hídrico y demás trámites de competencia de la Subdirección de Gestión y Manejo de Áreas Protegidas, en el marco del Proceso de Autoridad Ambiental.</v>
          </cell>
          <cell r="H41" t="str">
            <v>PROFESIONAL</v>
          </cell>
          <cell r="I41" t="str">
            <v>2 CONTRATACIÓN DIRECTA</v>
          </cell>
          <cell r="J41" t="str">
            <v>14 PRESTACIÓN DE SERVICIOS</v>
          </cell>
          <cell r="K41" t="str">
            <v>N/A</v>
          </cell>
          <cell r="L41">
            <v>77101604</v>
          </cell>
          <cell r="M41">
            <v>8223</v>
          </cell>
          <cell r="O41">
            <v>1123</v>
          </cell>
          <cell r="P41">
            <v>44963</v>
          </cell>
          <cell r="R41" t="str">
            <v>C-3202-0900-4-0-3202032-02</v>
          </cell>
          <cell r="S41" t="str">
            <v>SIMPLIFICADO</v>
          </cell>
          <cell r="T41">
            <v>6494854</v>
          </cell>
          <cell r="U41">
            <v>70360918</v>
          </cell>
          <cell r="V41" t="str">
            <v>Setenta millones trescientos sesenta mil novecientos dieciocho pesos</v>
          </cell>
          <cell r="X41" t="str">
            <v>1 PERSONA NATURAL</v>
          </cell>
          <cell r="Y41" t="str">
            <v>3 CÉDULA DE CIUDADANÍA</v>
          </cell>
          <cell r="Z41">
            <v>80732924</v>
          </cell>
          <cell r="AA41" t="str">
            <v>N-A</v>
          </cell>
          <cell r="AB41" t="str">
            <v>11 NO SE DILIGENCIA INFORMACIÓN PARA ESTE FORMULARIO EN ESTE PERÍODO DE REPORTE</v>
          </cell>
          <cell r="AC41" t="str">
            <v>MASCULINO</v>
          </cell>
          <cell r="AD41" t="str">
            <v>CUNDINAMARCA</v>
          </cell>
          <cell r="AE41" t="str">
            <v>BOGOTÁ</v>
          </cell>
          <cell r="AF41" t="str">
            <v>DAVID</v>
          </cell>
          <cell r="AG41" t="str">
            <v>MAURICIO</v>
          </cell>
          <cell r="AH41" t="str">
            <v>PRIETO</v>
          </cell>
          <cell r="AI41" t="str">
            <v>CASTAÑEDA</v>
          </cell>
          <cell r="AJ41" t="str">
            <v>SI</v>
          </cell>
          <cell r="AK41" t="str">
            <v>1 PÓLIZA</v>
          </cell>
          <cell r="AL41" t="str">
            <v>12 SEGUROS DEL ESTADO</v>
          </cell>
          <cell r="AM41" t="str">
            <v>2 CUMPLIMIENTO</v>
          </cell>
          <cell r="AN41">
            <v>44963</v>
          </cell>
          <cell r="AO41" t="str">
            <v>37-46-101004889</v>
          </cell>
          <cell r="AP41" t="str">
            <v>SGMAP-SUBDIRECCION DE GESTION Y MANEJO DE AREAS PROTEGIDAS</v>
          </cell>
          <cell r="AQ41" t="str">
            <v>GRUPO DE CONTRATOS</v>
          </cell>
          <cell r="AR41" t="str">
            <v>GRUPO DE TRÁMITES Y EVALUACIÓN AMBIENTAL</v>
          </cell>
          <cell r="AS41" t="str">
            <v>2 SUPERVISOR</v>
          </cell>
          <cell r="AT41" t="str">
            <v>3 CÉDULA DE CIUDADANÍA</v>
          </cell>
          <cell r="AU41">
            <v>79690000</v>
          </cell>
          <cell r="AV41" t="str">
            <v>GUILLERMO ALBERTO SANTOS CEBALLOS</v>
          </cell>
          <cell r="AW41">
            <v>325</v>
          </cell>
          <cell r="AX41">
            <v>10.833333333333334</v>
          </cell>
          <cell r="AY41" t="str">
            <v>3 NO PACTADOS</v>
          </cell>
          <cell r="AZ41" t="str">
            <v>4 NO SE HA ADICIONADO NI EN VALOR y EN TIEMPO</v>
          </cell>
          <cell r="BA41">
            <v>0</v>
          </cell>
          <cell r="BB41">
            <v>0</v>
          </cell>
          <cell r="BF41">
            <v>44963</v>
          </cell>
          <cell r="BG41">
            <v>44963</v>
          </cell>
          <cell r="BH41">
            <v>44963</v>
          </cell>
          <cell r="BI41">
            <v>45290</v>
          </cell>
          <cell r="BK41" t="str">
            <v>2. NO</v>
          </cell>
          <cell r="BN41" t="str">
            <v>2. NO</v>
          </cell>
          <cell r="BO41">
            <v>0</v>
          </cell>
          <cell r="BS41" t="str">
            <v>2023420501000038E</v>
          </cell>
          <cell r="BT41">
            <v>70360918</v>
          </cell>
          <cell r="BU41" t="str">
            <v>LEIDY MARCELA GARAVITO ROMERO</v>
          </cell>
          <cell r="BV41" t="str">
            <v>https://www.secop.gov.co/CO1BusinessLine/Tendering/BuyerWorkArea/Index?docUniqueIdentifier=CO1.BDOS.3921205</v>
          </cell>
          <cell r="BW41" t="str">
            <v>VIGENTE</v>
          </cell>
          <cell r="BY41" t="str">
            <v>https://community.secop.gov.co/Public/Tendering/OpportunityDetail/Index?noticeUID=CO1.NTC.3926142&amp;isFromPublicArea=True&amp;isModal=False</v>
          </cell>
          <cell r="BZ41" t="str">
            <v>Bogotá</v>
          </cell>
          <cell r="CA41" t="str">
            <v>D.C.</v>
          </cell>
          <cell r="CB41">
            <v>44963</v>
          </cell>
          <cell r="CC41">
            <v>44961</v>
          </cell>
          <cell r="CD41" t="str">
            <v>david.prieto</v>
          </cell>
          <cell r="CE41" t="str">
            <v>@parquesnacionales.gov.co</v>
          </cell>
          <cell r="CF41" t="str">
            <v>david.prieto@parquesnacionales.gov.co</v>
          </cell>
          <cell r="CG41" t="str">
            <v>INGENIERO AMBIENTAL</v>
          </cell>
          <cell r="CH41">
            <v>2023</v>
          </cell>
          <cell r="CI41" t="str">
            <v>DAVIVIENDA</v>
          </cell>
          <cell r="CJ41" t="str">
            <v>AHORROS</v>
          </cell>
          <cell r="CK41" t="str">
            <v>0550466700012688</v>
          </cell>
          <cell r="CM41" t="str">
            <v>NO</v>
          </cell>
        </row>
        <row r="42">
          <cell r="A42" t="str">
            <v>NC-CPS-039-2023</v>
          </cell>
          <cell r="B42" t="str">
            <v>2 NACIONAL</v>
          </cell>
          <cell r="C42" t="str">
            <v>CD-NC-042-2023</v>
          </cell>
          <cell r="D42">
            <v>39</v>
          </cell>
          <cell r="E42" t="str">
            <v>LUISA FERNANDA CASTILLO RAMIREZ</v>
          </cell>
          <cell r="F42">
            <v>44960</v>
          </cell>
          <cell r="G42" t="str">
            <v>Prestar Servicios Profesionales en el Grupo de Comunicación para la implementación de la estrategia de comunicaciones enfocada al fortalecimiento de los procesos de comunicación interna, externa y comunitaria de Parques Nacionales Naturales.</v>
          </cell>
          <cell r="H42" t="str">
            <v>PROFESIONAL</v>
          </cell>
          <cell r="I42" t="str">
            <v>2 CONTRATACIÓN DIRECTA</v>
          </cell>
          <cell r="J42" t="str">
            <v>14 PRESTACIÓN DE SERVICIOS</v>
          </cell>
          <cell r="K42" t="str">
            <v>N/A</v>
          </cell>
          <cell r="L42">
            <v>82111902</v>
          </cell>
          <cell r="M42">
            <v>13523</v>
          </cell>
          <cell r="O42">
            <v>11423</v>
          </cell>
          <cell r="P42">
            <v>44963</v>
          </cell>
          <cell r="R42" t="str">
            <v>C-3299-0900-2-0-3299060-02</v>
          </cell>
          <cell r="S42" t="str">
            <v>SIMPLIFICADO</v>
          </cell>
          <cell r="T42">
            <v>3889578</v>
          </cell>
          <cell r="U42">
            <v>42137095</v>
          </cell>
          <cell r="V42" t="str">
            <v>Cuarenta y dos millones ciento treinta y siete mil noventa y cinco pesos</v>
          </cell>
          <cell r="X42" t="str">
            <v>1 PERSONA NATURAL</v>
          </cell>
          <cell r="Y42" t="str">
            <v>3 CÉDULA DE CIUDADANÍA</v>
          </cell>
          <cell r="Z42">
            <v>1014292323</v>
          </cell>
          <cell r="AA42" t="str">
            <v>N-A</v>
          </cell>
          <cell r="AB42" t="str">
            <v>11 NO SE DILIGENCIA INFORMACIÓN PARA ESTE FORMULARIO EN ESTE PERÍODO DE REPORTE</v>
          </cell>
          <cell r="AC42" t="str">
            <v>FEMENINO</v>
          </cell>
          <cell r="AD42" t="str">
            <v>CUNDINAMARCA</v>
          </cell>
          <cell r="AE42" t="str">
            <v>NOCAIMA</v>
          </cell>
          <cell r="AF42" t="str">
            <v>LUISA</v>
          </cell>
          <cell r="AG42" t="str">
            <v>FERNANDA</v>
          </cell>
          <cell r="AH42" t="str">
            <v>CASTILLO</v>
          </cell>
          <cell r="AI42" t="str">
            <v>RAMIREZ</v>
          </cell>
          <cell r="AJ42" t="str">
            <v>NO</v>
          </cell>
          <cell r="AK42" t="str">
            <v>6 NO CONSTITUYÓ GARANTÍAS</v>
          </cell>
          <cell r="AL42" t="str">
            <v>N-A</v>
          </cell>
          <cell r="AM42" t="str">
            <v>N-A</v>
          </cell>
          <cell r="AN42" t="str">
            <v>N-A</v>
          </cell>
          <cell r="AO42" t="str">
            <v>N-A</v>
          </cell>
          <cell r="AP42" t="str">
            <v>SAF-SUBDIRECCION ADMINISTRATIVA Y FINANCIERA</v>
          </cell>
          <cell r="AQ42" t="str">
            <v>GRUPO DE CONTRATOS</v>
          </cell>
          <cell r="AR42" t="str">
            <v>GRUPO DE COMUNICACIONES</v>
          </cell>
          <cell r="AS42" t="str">
            <v>2 SUPERVISOR</v>
          </cell>
          <cell r="AT42" t="str">
            <v>3 CÉDULA DE CIUDADANÍA</v>
          </cell>
          <cell r="AU42">
            <v>79590259</v>
          </cell>
          <cell r="AV42" t="str">
            <v>JUAN CARLOS CUERVO LEON</v>
          </cell>
          <cell r="AW42">
            <v>324</v>
          </cell>
          <cell r="AX42">
            <v>10.8</v>
          </cell>
          <cell r="AY42" t="str">
            <v>3 NO PACTADOS</v>
          </cell>
          <cell r="AZ42" t="str">
            <v>4 NO SE HA ADICIONADO NI EN VALOR y EN TIEMPO</v>
          </cell>
          <cell r="BA42">
            <v>0</v>
          </cell>
          <cell r="BB42">
            <v>0</v>
          </cell>
          <cell r="BF42">
            <v>44963</v>
          </cell>
          <cell r="BG42">
            <v>44963</v>
          </cell>
          <cell r="BH42">
            <v>44963</v>
          </cell>
          <cell r="BI42">
            <v>45290</v>
          </cell>
          <cell r="BK42" t="str">
            <v>2. NO</v>
          </cell>
          <cell r="BN42" t="str">
            <v>2. NO</v>
          </cell>
          <cell r="BO42">
            <v>0</v>
          </cell>
          <cell r="BS42" t="str">
            <v>2023420501000039E</v>
          </cell>
          <cell r="BT42">
            <v>42137095</v>
          </cell>
          <cell r="BU42" t="str">
            <v>LUZ JANETH VILLALBA SUAREZ</v>
          </cell>
          <cell r="BV42" t="str">
            <v>https://www.secop.gov.co/CO1BusinessLine/Tendering/BuyerWorkArea/Index?docUniqueIdentifier=CO1.BDOS.3919912</v>
          </cell>
          <cell r="BW42" t="str">
            <v>VIGENTE</v>
          </cell>
          <cell r="BY42" t="str">
            <v>https://community.secop.gov.co/Public/Tendering/OpportunityDetail/Index?noticeUID=CO1.NTC.3923723&amp;isFromPublicArea=True&amp;isModal=False</v>
          </cell>
          <cell r="BZ42" t="str">
            <v>Bogotá</v>
          </cell>
          <cell r="CA42" t="str">
            <v>D.C.</v>
          </cell>
          <cell r="CB42">
            <v>44963</v>
          </cell>
          <cell r="CC42">
            <v>44961</v>
          </cell>
          <cell r="CD42" t="str">
            <v>luisa.castillo</v>
          </cell>
          <cell r="CE42" t="str">
            <v>@parquesnacionales.gov.co</v>
          </cell>
          <cell r="CF42" t="str">
            <v>luisa.castillo@parquesnacionales.gov.co</v>
          </cell>
          <cell r="CG42" t="str">
            <v>COMUNICADORA SOCIAL Y PERIODISTA</v>
          </cell>
          <cell r="CH42">
            <v>2023</v>
          </cell>
          <cell r="CI42" t="str">
            <v>BANCOLOMBIA</v>
          </cell>
          <cell r="CJ42" t="str">
            <v>AHORROS</v>
          </cell>
          <cell r="CK42" t="str">
            <v>16782886596</v>
          </cell>
          <cell r="CM42" t="str">
            <v>NO</v>
          </cell>
        </row>
        <row r="43">
          <cell r="A43" t="str">
            <v>NC-CPS-040-2023</v>
          </cell>
          <cell r="B43" t="str">
            <v>2 NACIONAL</v>
          </cell>
          <cell r="C43" t="str">
            <v>CD-NC-039-2023</v>
          </cell>
          <cell r="D43">
            <v>40</v>
          </cell>
          <cell r="E43" t="str">
            <v>LAURA GALLEGO GOMEZ</v>
          </cell>
          <cell r="F43">
            <v>44960</v>
          </cell>
          <cell r="G43" t="str">
            <v>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v>
          </cell>
          <cell r="H43" t="str">
            <v>PROFESIONAL</v>
          </cell>
          <cell r="I43" t="str">
            <v>2 CONTRATACIÓN DIRECTA</v>
          </cell>
          <cell r="J43" t="str">
            <v>14 PRESTACIÓN DE SERVICIOS</v>
          </cell>
          <cell r="K43" t="str">
            <v>N/A</v>
          </cell>
          <cell r="L43">
            <v>82111902</v>
          </cell>
          <cell r="M43">
            <v>13723</v>
          </cell>
          <cell r="O43">
            <v>10023</v>
          </cell>
          <cell r="P43">
            <v>44960</v>
          </cell>
          <cell r="R43" t="str">
            <v>C-3299-0900-2-0-3299060-02</v>
          </cell>
          <cell r="S43" t="str">
            <v>SIMPLIFICADO</v>
          </cell>
          <cell r="T43">
            <v>6494854</v>
          </cell>
          <cell r="U43">
            <v>71010404</v>
          </cell>
          <cell r="V43" t="str">
            <v>Setenta y un millones diez mil cuatrocientos cuatro pesos</v>
          </cell>
          <cell r="X43" t="str">
            <v>1 PERSONA NATURAL</v>
          </cell>
          <cell r="Y43" t="str">
            <v>3 CÉDULA DE CIUDADANÍA</v>
          </cell>
          <cell r="Z43">
            <v>1053787044</v>
          </cell>
          <cell r="AA43" t="str">
            <v>N-A</v>
          </cell>
          <cell r="AB43" t="str">
            <v>11 NO SE DILIGENCIA INFORMACIÓN PARA ESTE FORMULARIO EN ESTE PERÍODO DE REPORTE</v>
          </cell>
          <cell r="AC43" t="str">
            <v>FEMENINO</v>
          </cell>
          <cell r="AD43" t="str">
            <v>CALDAS</v>
          </cell>
          <cell r="AE43" t="str">
            <v>MANIZALES</v>
          </cell>
          <cell r="AF43" t="str">
            <v>LAURA</v>
          </cell>
          <cell r="AH43" t="str">
            <v>GALLEGO</v>
          </cell>
          <cell r="AI43" t="str">
            <v>GOMEZ</v>
          </cell>
          <cell r="AJ43" t="str">
            <v>SI</v>
          </cell>
          <cell r="AK43" t="str">
            <v>1 PÓLIZA</v>
          </cell>
          <cell r="AL43" t="str">
            <v>12 SEGUROS DEL ESTADO</v>
          </cell>
          <cell r="AM43" t="str">
            <v>2 CUMPLIMIENTO</v>
          </cell>
          <cell r="AN43">
            <v>44960</v>
          </cell>
          <cell r="AP43" t="str">
            <v>SAF-SUBDIRECCION ADMINISTRATIVA Y FINANCIERA</v>
          </cell>
          <cell r="AQ43" t="str">
            <v>GRUPO DE CONTRATOS</v>
          </cell>
          <cell r="AR43" t="str">
            <v>GRUPO DE COMUNICACIONES</v>
          </cell>
          <cell r="AS43" t="str">
            <v>2 SUPERVISOR</v>
          </cell>
          <cell r="AT43" t="str">
            <v>3 CÉDULA DE CIUDADANÍA</v>
          </cell>
          <cell r="AU43">
            <v>79590259</v>
          </cell>
          <cell r="AV43" t="str">
            <v>JUAN CARLOS CUERVO LEON</v>
          </cell>
          <cell r="AW43">
            <v>328</v>
          </cell>
          <cell r="AX43">
            <v>10.933333333333334</v>
          </cell>
          <cell r="AY43" t="str">
            <v>3 NO PACTADOS</v>
          </cell>
          <cell r="AZ43" t="str">
            <v>4 NO SE HA ADICIONADO NI EN VALOR y EN TIEMPO</v>
          </cell>
          <cell r="BA43">
            <v>0</v>
          </cell>
          <cell r="BB43">
            <v>0</v>
          </cell>
          <cell r="BF43">
            <v>44960</v>
          </cell>
          <cell r="BG43">
            <v>44960</v>
          </cell>
          <cell r="BH43">
            <v>44960</v>
          </cell>
          <cell r="BI43">
            <v>45290</v>
          </cell>
          <cell r="BK43" t="str">
            <v>2. NO</v>
          </cell>
          <cell r="BN43" t="str">
            <v>2. NO</v>
          </cell>
          <cell r="BO43">
            <v>0</v>
          </cell>
          <cell r="BS43" t="str">
            <v>2023420501000040E</v>
          </cell>
          <cell r="BT43">
            <v>71010404</v>
          </cell>
          <cell r="BU43" t="str">
            <v>LUZ JANETH VILLALBA SUAREZ</v>
          </cell>
          <cell r="BV43" t="str">
            <v>https://www.secop.gov.co/CO1BusinessLine/Tendering/BuyerWorkArea/Index?docUniqueIdentifier=CO1.BDOS.3911159</v>
          </cell>
          <cell r="BW43" t="str">
            <v>VIGENTE</v>
          </cell>
          <cell r="BY43" t="str">
            <v>https://community.secop.gov.co/Public/Tendering/OpportunityDetail/Index?noticeUID=CO1.NTC.3924844&amp;isFromPublicArea=True&amp;isModal=False</v>
          </cell>
          <cell r="BZ43" t="str">
            <v>Bogotá</v>
          </cell>
          <cell r="CA43" t="str">
            <v>D.C.</v>
          </cell>
          <cell r="CB43">
            <v>44960</v>
          </cell>
          <cell r="CD43" t="str">
            <v>laura.gallego</v>
          </cell>
          <cell r="CE43" t="str">
            <v>@parquesnacionales.gov.co</v>
          </cell>
          <cell r="CF43" t="str">
            <v>laura.gallego@parquesnacionales.gov.co</v>
          </cell>
          <cell r="CG43" t="str">
            <v>COMUNICADORA SOCIAL Y PERIODISTA</v>
          </cell>
          <cell r="CH43">
            <v>2023</v>
          </cell>
          <cell r="CI43" t="str">
            <v>BANCOLOMBIA</v>
          </cell>
          <cell r="CJ43" t="str">
            <v>AHORROS</v>
          </cell>
          <cell r="CK43" t="str">
            <v>29974416342</v>
          </cell>
          <cell r="CM43" t="str">
            <v>NO</v>
          </cell>
        </row>
        <row r="44">
          <cell r="A44" t="str">
            <v>NC-CPS-041-2023</v>
          </cell>
          <cell r="B44" t="str">
            <v>2 NACIONAL</v>
          </cell>
          <cell r="C44" t="str">
            <v>CD-NC-045-2023</v>
          </cell>
          <cell r="D44">
            <v>41</v>
          </cell>
          <cell r="E44" t="str">
            <v>STEFANIA PINEDA CASTRO</v>
          </cell>
          <cell r="F44">
            <v>44960</v>
          </cell>
          <cell r="G44" t="str">
            <v>Prestación de servicios profesionales para revisar técnicamente las solicitudes de registro de RNSC en el marco del proceso de Coordinación del SINAP.</v>
          </cell>
          <cell r="H44" t="str">
            <v>PROFESIONAL</v>
          </cell>
          <cell r="I44" t="str">
            <v>2 CONTRATACIÓN DIRECTA</v>
          </cell>
          <cell r="J44" t="str">
            <v>14 PRESTACIÓN DE SERVICIOS</v>
          </cell>
          <cell r="K44" t="str">
            <v>N/A</v>
          </cell>
          <cell r="L44">
            <v>77101604</v>
          </cell>
          <cell r="M44">
            <v>8723</v>
          </cell>
          <cell r="O44">
            <v>11323</v>
          </cell>
          <cell r="P44">
            <v>44963</v>
          </cell>
          <cell r="R44" t="str">
            <v>C-3202-0900-4-0-3202018-02</v>
          </cell>
          <cell r="S44" t="str">
            <v>SIMPLIFICADO</v>
          </cell>
          <cell r="T44">
            <v>4278535</v>
          </cell>
          <cell r="U44">
            <v>46350796</v>
          </cell>
          <cell r="V44" t="str">
            <v>Cuarenta y seis millones trescientos cincuenta mil setecientos noventa y seis pesos</v>
          </cell>
          <cell r="X44" t="str">
            <v>1 PERSONA NATURAL</v>
          </cell>
          <cell r="Y44" t="str">
            <v>3 CÉDULA DE CIUDADANÍA</v>
          </cell>
          <cell r="Z44">
            <v>1018408126</v>
          </cell>
          <cell r="AA44" t="str">
            <v>N-A</v>
          </cell>
          <cell r="AB44" t="str">
            <v>11 NO SE DILIGENCIA INFORMACIÓN PARA ESTE FORMULARIO EN ESTE PERÍODO DE REPORTE</v>
          </cell>
          <cell r="AC44" t="str">
            <v>FEMENINO</v>
          </cell>
          <cell r="AD44" t="str">
            <v>CUNDINAMARCA</v>
          </cell>
          <cell r="AE44" t="str">
            <v>BOGOTÁ</v>
          </cell>
          <cell r="AF44" t="str">
            <v>STEFANIA</v>
          </cell>
          <cell r="AH44" t="str">
            <v>PINEDA</v>
          </cell>
          <cell r="AI44" t="str">
            <v>CASTRO</v>
          </cell>
          <cell r="AJ44" t="str">
            <v>NO</v>
          </cell>
          <cell r="AK44" t="str">
            <v>6 NO CONSTITUYÓ GARANTÍAS</v>
          </cell>
          <cell r="AL44" t="str">
            <v>N-A</v>
          </cell>
          <cell r="AM44" t="str">
            <v>N-A</v>
          </cell>
          <cell r="AN44" t="str">
            <v>N-A</v>
          </cell>
          <cell r="AO44" t="str">
            <v>N-A</v>
          </cell>
          <cell r="AP44" t="str">
            <v>SGMAP-SUBDIRECCION DE GESTION Y MANEJO DE AREAS PROTEGIDAS</v>
          </cell>
          <cell r="AQ44" t="str">
            <v>GRUPO DE CONTRATOS</v>
          </cell>
          <cell r="AR44" t="str">
            <v>GRUPO DE TRÁMITES Y EVALUACIÓN AMBIENTAL</v>
          </cell>
          <cell r="AS44" t="str">
            <v>2 SUPERVISOR</v>
          </cell>
          <cell r="AT44" t="str">
            <v>3 CÉDULA DE CIUDADANÍA</v>
          </cell>
          <cell r="AU44">
            <v>79690000</v>
          </cell>
          <cell r="AV44" t="str">
            <v>GUILLERMO ALBERTO SANTOS CEBALLOS</v>
          </cell>
          <cell r="AW44">
            <v>325</v>
          </cell>
          <cell r="AX44">
            <v>10.833333333333334</v>
          </cell>
          <cell r="AY44" t="str">
            <v>3 NO PACTADOS</v>
          </cell>
          <cell r="AZ44" t="str">
            <v>4 NO SE HA ADICIONADO NI EN VALOR y EN TIEMPO</v>
          </cell>
          <cell r="BA44">
            <v>0</v>
          </cell>
          <cell r="BB44">
            <v>0</v>
          </cell>
          <cell r="BF44">
            <v>44963</v>
          </cell>
          <cell r="BG44">
            <v>44963</v>
          </cell>
          <cell r="BH44">
            <v>44963</v>
          </cell>
          <cell r="BI44">
            <v>45290</v>
          </cell>
          <cell r="BK44" t="str">
            <v>2. NO</v>
          </cell>
          <cell r="BN44" t="str">
            <v>2. NO</v>
          </cell>
          <cell r="BO44">
            <v>0</v>
          </cell>
          <cell r="BS44" t="str">
            <v>2023420501000041E</v>
          </cell>
          <cell r="BT44">
            <v>46350796</v>
          </cell>
          <cell r="BU44" t="str">
            <v>LEIDY MARCELA GARAVITO ROMERO</v>
          </cell>
          <cell r="BV44" t="str">
            <v>https://www.secop.gov.co/CO1BusinessLine/Tendering/BuyerWorkArea/Index?docUniqueIdentifier=CO1.BDOS.3920919</v>
          </cell>
          <cell r="BW44" t="str">
            <v>VIGENTE</v>
          </cell>
          <cell r="BY44" t="str">
            <v>https://community.secop.gov.co/Public/Tendering/OpportunityDetail/Index?noticeUID=CO1.NTC.3923953&amp;isFromPublicArea=True&amp;isModal=False</v>
          </cell>
          <cell r="BZ44" t="str">
            <v>Bogotá</v>
          </cell>
          <cell r="CA44" t="str">
            <v>D.C.</v>
          </cell>
          <cell r="CB44">
            <v>44963</v>
          </cell>
          <cell r="CC44">
            <v>44961</v>
          </cell>
          <cell r="CD44" t="str">
            <v>stefania.pineda</v>
          </cell>
          <cell r="CE44" t="str">
            <v>@parquesnacionales.gov.co</v>
          </cell>
          <cell r="CF44" t="str">
            <v>stefania.pineda@parquesnacionales.gov.co</v>
          </cell>
          <cell r="CG44" t="str">
            <v>ADMINISTRADORA DEL MEDIO AMBIENTE</v>
          </cell>
          <cell r="CH44">
            <v>2023</v>
          </cell>
          <cell r="CI44" t="str">
            <v>DAVIVIENDA</v>
          </cell>
          <cell r="CJ44" t="str">
            <v>AHORROS</v>
          </cell>
          <cell r="CK44" t="str">
            <v>006270438473</v>
          </cell>
          <cell r="CM44" t="str">
            <v>NO</v>
          </cell>
        </row>
        <row r="45">
          <cell r="A45" t="str">
            <v>NC-CPS-042-2023</v>
          </cell>
          <cell r="B45" t="str">
            <v>2 NACIONAL</v>
          </cell>
          <cell r="C45" t="str">
            <v>CD-NC-044-2023</v>
          </cell>
          <cell r="D45">
            <v>42</v>
          </cell>
          <cell r="E45" t="str">
            <v>MARIA FERNANDA LOSADA VILLARREAL</v>
          </cell>
          <cell r="F45">
            <v>44960</v>
          </cell>
          <cell r="G45" t="str">
            <v>Prestación de servicios jurídicos, para gestionar los trámites de solicitudes de permisos, concesiones y autorizaciones ambientales, en el marco del Proceso de Autoridad Ambiental.</v>
          </cell>
          <cell r="H45" t="str">
            <v>PROFESIONAL</v>
          </cell>
          <cell r="I45" t="str">
            <v>2 CONTRATACIÓN DIRECTA</v>
          </cell>
          <cell r="J45" t="str">
            <v>14 PRESTACIÓN DE SERVICIOS</v>
          </cell>
          <cell r="K45" t="str">
            <v>N/A</v>
          </cell>
          <cell r="L45">
            <v>77101706</v>
          </cell>
          <cell r="M45">
            <v>8423</v>
          </cell>
          <cell r="O45">
            <v>11523</v>
          </cell>
          <cell r="P45">
            <v>44963</v>
          </cell>
          <cell r="R45" t="str">
            <v>C-3202-0900-4-0-3202032-02</v>
          </cell>
          <cell r="S45" t="str">
            <v>SIMPLIFICADO</v>
          </cell>
          <cell r="T45">
            <v>5271477</v>
          </cell>
          <cell r="U45">
            <v>57107668</v>
          </cell>
          <cell r="V45" t="str">
            <v>Cincuenta y siete millones ciento siete mil seiscientos sesenta y ocho pesos</v>
          </cell>
          <cell r="X45" t="str">
            <v>1 PERSONA NATURAL</v>
          </cell>
          <cell r="Y45" t="str">
            <v>3 CÉDULA DE CIUDADANÍA</v>
          </cell>
          <cell r="Z45">
            <v>1016006974</v>
          </cell>
          <cell r="AA45" t="str">
            <v>N-A</v>
          </cell>
          <cell r="AB45" t="str">
            <v>11 NO SE DILIGENCIA INFORMACIÓN PARA ESTE FORMULARIO EN ESTE PERÍODO DE REPORTE</v>
          </cell>
          <cell r="AC45" t="str">
            <v>FEMENINO</v>
          </cell>
          <cell r="AD45" t="str">
            <v>CUNDINAMARCA</v>
          </cell>
          <cell r="AE45" t="str">
            <v>BOGOTÁ</v>
          </cell>
          <cell r="AF45" t="str">
            <v>MARIA</v>
          </cell>
          <cell r="AG45" t="str">
            <v>FERNANDA</v>
          </cell>
          <cell r="AH45" t="str">
            <v>LOSADA</v>
          </cell>
          <cell r="AI45" t="str">
            <v>VILLARREAL</v>
          </cell>
          <cell r="AJ45" t="str">
            <v>SI</v>
          </cell>
          <cell r="AK45" t="str">
            <v>1 PÓLIZA</v>
          </cell>
          <cell r="AL45" t="str">
            <v>12 SEGUROS DEL ESTADO</v>
          </cell>
          <cell r="AM45" t="str">
            <v>2 CUMPLIMIENTO</v>
          </cell>
          <cell r="AN45">
            <v>44963</v>
          </cell>
          <cell r="AO45" t="str">
            <v>37-46-101004888</v>
          </cell>
          <cell r="AP45" t="str">
            <v>SGMAP-SUBDIRECCION DE GESTION Y MANEJO DE AREAS PROTEGIDAS</v>
          </cell>
          <cell r="AQ45" t="str">
            <v>GRUPO DE CONTRATOS</v>
          </cell>
          <cell r="AR45" t="str">
            <v>GRUPO DE TRÁMITES Y EVALUACIÓN AMBIENTAL</v>
          </cell>
          <cell r="AS45" t="str">
            <v>2 SUPERVISOR</v>
          </cell>
          <cell r="AT45" t="str">
            <v>3 CÉDULA DE CIUDADANÍA</v>
          </cell>
          <cell r="AU45">
            <v>79690000</v>
          </cell>
          <cell r="AV45" t="str">
            <v>GUILLERMO ALBERTO SANTOS CEBALLOS</v>
          </cell>
          <cell r="AW45">
            <v>324</v>
          </cell>
          <cell r="AX45">
            <v>10.8</v>
          </cell>
          <cell r="AY45" t="str">
            <v>3 NO PACTADOS</v>
          </cell>
          <cell r="AZ45" t="str">
            <v>4 NO SE HA ADICIONADO NI EN VALOR y EN TIEMPO</v>
          </cell>
          <cell r="BA45">
            <v>0</v>
          </cell>
          <cell r="BB45">
            <v>0</v>
          </cell>
          <cell r="BF45">
            <v>44963</v>
          </cell>
          <cell r="BG45">
            <v>44963</v>
          </cell>
          <cell r="BH45">
            <v>44963</v>
          </cell>
          <cell r="BI45">
            <v>45290</v>
          </cell>
          <cell r="BK45" t="str">
            <v>2. NO</v>
          </cell>
          <cell r="BN45" t="str">
            <v>2. NO</v>
          </cell>
          <cell r="BO45">
            <v>0</v>
          </cell>
          <cell r="BS45" t="str">
            <v>2023420501000042E</v>
          </cell>
          <cell r="BT45">
            <v>57107668</v>
          </cell>
          <cell r="BU45" t="str">
            <v>LEIDY MARCELA GARAVITO ROMERO</v>
          </cell>
          <cell r="BV45" t="str">
            <v>https://www.secop.gov.co/CO1BusinessLine/Tendering/BuyerWorkArea/Index?docUniqueIdentifier=CO1.BDOS.3920270</v>
          </cell>
          <cell r="BW45" t="str">
            <v>VIGENTE</v>
          </cell>
          <cell r="BY45" t="str">
            <v>https://community.secop.gov.co/Public/Tendering/OpportunityDetail/Index?noticeUID=CO1.NTC.3922787&amp;isFromPublicArea=True&amp;isModal=False</v>
          </cell>
          <cell r="BZ45" t="str">
            <v>Bogotá</v>
          </cell>
          <cell r="CA45" t="str">
            <v>D.C.</v>
          </cell>
          <cell r="CB45">
            <v>44963</v>
          </cell>
          <cell r="CC45">
            <v>44961</v>
          </cell>
          <cell r="CD45" t="str">
            <v>maria.losada</v>
          </cell>
          <cell r="CE45" t="str">
            <v>@parquesnacionales.gov.co</v>
          </cell>
          <cell r="CF45" t="str">
            <v>maria.losada@parquesnacionales.gov.co</v>
          </cell>
          <cell r="CG45" t="str">
            <v>ABOGADA</v>
          </cell>
          <cell r="CH45">
            <v>2023</v>
          </cell>
          <cell r="CI45" t="str">
            <v>BANCOLOMBIA</v>
          </cell>
          <cell r="CJ45" t="str">
            <v>AHORROS</v>
          </cell>
          <cell r="CK45" t="str">
            <v>20105767992</v>
          </cell>
          <cell r="CM45" t="str">
            <v>SI</v>
          </cell>
        </row>
        <row r="46">
          <cell r="A46" t="str">
            <v>NC-CPS-043-2023</v>
          </cell>
          <cell r="B46" t="str">
            <v>2 NACIONAL</v>
          </cell>
          <cell r="C46" t="str">
            <v>CD-NC-051-2023</v>
          </cell>
          <cell r="D46">
            <v>43</v>
          </cell>
          <cell r="E46" t="str">
            <v>JUAN SEBASTIAN NEIRA SARMIENTO</v>
          </cell>
          <cell r="F46">
            <v>44963</v>
          </cell>
          <cell r="G46" t="str">
            <v>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v>
          </cell>
          <cell r="H46" t="str">
            <v>PROFESIONAL</v>
          </cell>
          <cell r="I46" t="str">
            <v>2 CONTRATACIÓN DIRECTA</v>
          </cell>
          <cell r="J46" t="str">
            <v>14 PRESTACIÓN DE SERVICIOS</v>
          </cell>
          <cell r="K46" t="str">
            <v>N/A</v>
          </cell>
          <cell r="L46">
            <v>80111600</v>
          </cell>
          <cell r="M46">
            <v>11023</v>
          </cell>
          <cell r="O46">
            <v>11923</v>
          </cell>
          <cell r="P46">
            <v>44963</v>
          </cell>
          <cell r="R46" t="str">
            <v>C-3202-0900-4-0-3202036-02</v>
          </cell>
          <cell r="S46" t="str">
            <v>SIMPLIFICADO</v>
          </cell>
          <cell r="T46">
            <v>6494854</v>
          </cell>
          <cell r="U46">
            <v>71443394</v>
          </cell>
          <cell r="V46" t="str">
            <v>Setenta y un millones cuatrocientos cuarenta y tres mil trescientos noventa y cuatro pesos</v>
          </cell>
          <cell r="X46" t="str">
            <v>1 PERSONA NATURAL</v>
          </cell>
          <cell r="Y46" t="str">
            <v>3 CÉDULA DE CIUDADANÍA</v>
          </cell>
          <cell r="Z46">
            <v>80207593</v>
          </cell>
          <cell r="AA46" t="str">
            <v>N-A</v>
          </cell>
          <cell r="AB46" t="str">
            <v>11 NO SE DILIGENCIA INFORMACIÓN PARA ESTE FORMULARIO EN ESTE PERÍODO DE REPORTE</v>
          </cell>
          <cell r="AC46" t="str">
            <v>MASCULINO</v>
          </cell>
          <cell r="AD46" t="str">
            <v>CUNDINAMARCA</v>
          </cell>
          <cell r="AE46" t="str">
            <v>BOGOTÁ</v>
          </cell>
          <cell r="AF46" t="str">
            <v>JUAN</v>
          </cell>
          <cell r="AG46" t="str">
            <v>SEBASTIAN</v>
          </cell>
          <cell r="AH46" t="str">
            <v>NEIRA</v>
          </cell>
          <cell r="AI46" t="str">
            <v>SARMIENTO</v>
          </cell>
          <cell r="AJ46" t="str">
            <v>SI</v>
          </cell>
          <cell r="AK46" t="str">
            <v>1 PÓLIZA</v>
          </cell>
          <cell r="AL46" t="str">
            <v>12 SEGUROS DEL ESTADO</v>
          </cell>
          <cell r="AM46" t="str">
            <v>2 CUMPLIMIENTO</v>
          </cell>
          <cell r="AN46">
            <v>44963</v>
          </cell>
          <cell r="AO46" t="str">
            <v>24-46-101061008</v>
          </cell>
          <cell r="AP46" t="str">
            <v>SAF-SUBDIRECCION ADMINISTRATIVA Y FINANCIERA</v>
          </cell>
          <cell r="AQ46" t="str">
            <v>GRUPO DE CONTRATOS</v>
          </cell>
          <cell r="AR46" t="str">
            <v>GRUPO DE INFRAESTRUCTURA</v>
          </cell>
          <cell r="AS46" t="str">
            <v>2 SUPERVISOR</v>
          </cell>
          <cell r="AT46" t="str">
            <v>3 CÉDULA DE CIUDADANÍA</v>
          </cell>
          <cell r="AU46">
            <v>91209676</v>
          </cell>
          <cell r="AV46" t="str">
            <v>CARLOS ALBERTO PINZÓN BARCO</v>
          </cell>
          <cell r="AW46">
            <v>324</v>
          </cell>
          <cell r="AX46">
            <v>10.8</v>
          </cell>
          <cell r="AY46" t="str">
            <v>3 NO PACTADOS</v>
          </cell>
          <cell r="AZ46" t="str">
            <v>4 NO SE HA ADICIONADO NI EN VALOR y EN TIEMPO</v>
          </cell>
          <cell r="BA46">
            <v>0</v>
          </cell>
          <cell r="BB46">
            <v>0</v>
          </cell>
          <cell r="BF46">
            <v>44963</v>
          </cell>
          <cell r="BG46">
            <v>44963</v>
          </cell>
          <cell r="BH46">
            <v>44963</v>
          </cell>
          <cell r="BI46">
            <v>45290</v>
          </cell>
          <cell r="BK46" t="str">
            <v>2. NO</v>
          </cell>
          <cell r="BN46" t="str">
            <v>2. NO</v>
          </cell>
          <cell r="BO46">
            <v>0</v>
          </cell>
          <cell r="BS46" t="str">
            <v>2023420501000043E</v>
          </cell>
          <cell r="BT46">
            <v>71443394</v>
          </cell>
          <cell r="BU46" t="str">
            <v>ALFONSO DAVID ORTIZ</v>
          </cell>
          <cell r="BV46" t="str">
            <v>https://www.secop.gov.co/CO1BusinessLine/Tendering/BuyerWorkArea/Index?docUniqueIdentifier=CO1.BDOS.3925725</v>
          </cell>
          <cell r="BW46" t="str">
            <v>VIGENTE</v>
          </cell>
          <cell r="BY46" t="str">
            <v>https://community.secop.gov.co/Public/Tendering/OpportunityDetail/Index?noticeUID=CO1.NTC.3927545&amp;isFromPublicArea=True&amp;isModal=False</v>
          </cell>
          <cell r="BZ46" t="str">
            <v>Bogotá</v>
          </cell>
          <cell r="CA46" t="str">
            <v>D.C.</v>
          </cell>
          <cell r="CB46">
            <v>44963</v>
          </cell>
          <cell r="CC46">
            <v>44961</v>
          </cell>
          <cell r="CD46" t="str">
            <v>N/A</v>
          </cell>
          <cell r="CE46" t="str">
            <v>@parquesnacionales.gov.co</v>
          </cell>
          <cell r="CF46" t="str">
            <v>N/A@parquesnacionales.gov.co</v>
          </cell>
          <cell r="CG46" t="str">
            <v>ARQUITECTO</v>
          </cell>
          <cell r="CH46">
            <v>2023</v>
          </cell>
          <cell r="CI46" t="str">
            <v>SCOTIABANK COLPATRIA</v>
          </cell>
          <cell r="CJ46" t="str">
            <v>AHORROS</v>
          </cell>
          <cell r="CK46" t="str">
            <v>4902000085</v>
          </cell>
          <cell r="CM46" t="str">
            <v>SI</v>
          </cell>
        </row>
        <row r="47">
          <cell r="A47" t="str">
            <v>NC-CPS-044-2023</v>
          </cell>
          <cell r="B47" t="str">
            <v>2 NACIONAL</v>
          </cell>
          <cell r="C47" t="str">
            <v>CD-NC-043-2023</v>
          </cell>
          <cell r="D47">
            <v>44</v>
          </cell>
          <cell r="E47" t="str">
            <v>MARTIN  CICUAMIA SUAREZ</v>
          </cell>
          <cell r="F47">
            <v>44960</v>
          </cell>
          <cell r="G47" t="str">
            <v>Prestar Servicios Profesionales en el Grupo de Comunicaciones en la preproducción, producción y postproducción de productos audiovisuales en el marco de la estrategia de comunicaciones, para el posicionamiento de Parques Nacionales Naturales de Colombia</v>
          </cell>
          <cell r="H47" t="str">
            <v>PROFESIONAL</v>
          </cell>
          <cell r="I47" t="str">
            <v>2 CONTRATACIÓN DIRECTA</v>
          </cell>
          <cell r="J47" t="str">
            <v>14 PRESTACIÓN DE SERVICIOS</v>
          </cell>
          <cell r="K47" t="str">
            <v>N/A</v>
          </cell>
          <cell r="L47">
            <v>80111600</v>
          </cell>
          <cell r="M47">
            <v>12723</v>
          </cell>
          <cell r="O47">
            <v>12023</v>
          </cell>
          <cell r="P47">
            <v>44963</v>
          </cell>
          <cell r="R47" t="str">
            <v>C-3299-0900-2-0-3299060-02</v>
          </cell>
          <cell r="S47" t="str">
            <v>SIMPLIFICADO</v>
          </cell>
          <cell r="T47">
            <v>10258831</v>
          </cell>
          <cell r="U47">
            <v>111137336</v>
          </cell>
          <cell r="V47" t="str">
            <v>Ciento once millones ciento treinta y siete mil trescientos treinta y seis pesos</v>
          </cell>
          <cell r="X47" t="str">
            <v>1 PERSONA NATURAL</v>
          </cell>
          <cell r="Y47" t="str">
            <v>3 CÉDULA DE CIUDADANÍA</v>
          </cell>
          <cell r="Z47">
            <v>79757957</v>
          </cell>
          <cell r="AA47" t="str">
            <v>N-A</v>
          </cell>
          <cell r="AB47" t="str">
            <v>11 NO SE DILIGENCIA INFORMACIÓN PARA ESTE FORMULARIO EN ESTE PERÍODO DE REPORTE</v>
          </cell>
          <cell r="AC47" t="str">
            <v>MASCULINO</v>
          </cell>
          <cell r="AD47" t="str">
            <v>CUNDINAMARCA</v>
          </cell>
          <cell r="AE47" t="str">
            <v>BOGOTÁ</v>
          </cell>
          <cell r="AF47" t="str">
            <v>MARTIN</v>
          </cell>
          <cell r="AH47" t="str">
            <v>CICUAMIA</v>
          </cell>
          <cell r="AI47" t="str">
            <v>SUAREZ</v>
          </cell>
          <cell r="AJ47" t="str">
            <v>SI</v>
          </cell>
          <cell r="AK47" t="str">
            <v>1 PÓLIZA</v>
          </cell>
          <cell r="AL47" t="str">
            <v>12 SEGUROS DEL ESTADO</v>
          </cell>
          <cell r="AM47" t="str">
            <v>2 CUMPLIMIENTO</v>
          </cell>
          <cell r="AN47">
            <v>44964</v>
          </cell>
          <cell r="AO47" t="str">
            <v>33-44-101235378</v>
          </cell>
          <cell r="AP47" t="str">
            <v>SAF-SUBDIRECCION ADMINISTRATIVA Y FINANCIERA</v>
          </cell>
          <cell r="AQ47" t="str">
            <v>GRUPO DE CONTRATOS</v>
          </cell>
          <cell r="AR47" t="str">
            <v>GRUPO DE COMUNICACIONES</v>
          </cell>
          <cell r="AS47" t="str">
            <v>2 SUPERVISOR</v>
          </cell>
          <cell r="AT47" t="str">
            <v>3 CÉDULA DE CIUDADANÍA</v>
          </cell>
          <cell r="AU47">
            <v>79590259</v>
          </cell>
          <cell r="AV47" t="str">
            <v>JUAN CARLOS CUERVO LEON</v>
          </cell>
          <cell r="AW47">
            <v>325</v>
          </cell>
          <cell r="AX47">
            <v>10.833333333333334</v>
          </cell>
          <cell r="AY47" t="str">
            <v>3 NO PACTADOS</v>
          </cell>
          <cell r="AZ47" t="str">
            <v>4 NO SE HA ADICIONADO NI EN VALOR y EN TIEMPO</v>
          </cell>
          <cell r="BA47">
            <v>0</v>
          </cell>
          <cell r="BB47">
            <v>0</v>
          </cell>
          <cell r="BF47">
            <v>44963</v>
          </cell>
          <cell r="BG47">
            <v>44965</v>
          </cell>
          <cell r="BH47">
            <v>44965</v>
          </cell>
          <cell r="BI47">
            <v>45290</v>
          </cell>
          <cell r="BK47" t="str">
            <v>2. NO</v>
          </cell>
          <cell r="BN47" t="str">
            <v>2. NO</v>
          </cell>
          <cell r="BO47">
            <v>0</v>
          </cell>
          <cell r="BS47" t="str">
            <v>2023420501000044E</v>
          </cell>
          <cell r="BT47">
            <v>111137336</v>
          </cell>
          <cell r="BU47" t="str">
            <v>LUZ JANETH VILLALBA SUAREZ</v>
          </cell>
          <cell r="BV47" t="str">
            <v>https://www.secop.gov.co/CO1BusinessLine/Tendering/BuyerWorkArea/Index?docUniqueIdentifier=CO1.BDOS.3921686</v>
          </cell>
          <cell r="BW47" t="str">
            <v>VIGENTE</v>
          </cell>
          <cell r="BY47" t="str">
            <v>https://community.secop.gov.co/Public/Tendering/OpportunityDetail/Index?noticeUID=CO1.NTC.3927481&amp;isFromPublicArea=True&amp;isModal=False</v>
          </cell>
          <cell r="BZ47" t="str">
            <v>Bogotá</v>
          </cell>
          <cell r="CA47" t="str">
            <v>D.C.</v>
          </cell>
          <cell r="CB47">
            <v>44965</v>
          </cell>
          <cell r="CC47">
            <v>44961</v>
          </cell>
          <cell r="CD47" t="str">
            <v>produccion.video</v>
          </cell>
          <cell r="CE47" t="str">
            <v>@parquesnacionales.gov.co</v>
          </cell>
          <cell r="CF47" t="str">
            <v>produccion.video@parquesnacionales.gov.co</v>
          </cell>
          <cell r="CG47" t="str">
            <v>COMUNICADOR SOCIAL</v>
          </cell>
          <cell r="CH47">
            <v>2023</v>
          </cell>
          <cell r="CI47" t="str">
            <v>BANCOLOMBIA</v>
          </cell>
          <cell r="CJ47" t="str">
            <v>AHORROS</v>
          </cell>
          <cell r="CK47" t="str">
            <v>20775927231</v>
          </cell>
          <cell r="CM47" t="str">
            <v>NO</v>
          </cell>
        </row>
        <row r="48">
          <cell r="A48" t="str">
            <v>NC-CPS-045-2023</v>
          </cell>
          <cell r="B48" t="str">
            <v>2 NACIONAL</v>
          </cell>
          <cell r="C48" t="str">
            <v>CD-NC-050-2023</v>
          </cell>
          <cell r="D48">
            <v>45</v>
          </cell>
          <cell r="E48" t="str">
            <v>NEIL ARMSTRONG LOZANO FALLA</v>
          </cell>
          <cell r="F48">
            <v>44963</v>
          </cell>
          <cell r="G48" t="str">
            <v>Prestar los servicios profesionales en la Oficina Asesora Jurídica de Parques Nacionales Naturales de Colombia para ejercer la defensa y representación judicial y extrajudicial y de derecho ambiental de la entidad en los procesos y asuntos en los cuales ésta sea parte.</v>
          </cell>
          <cell r="H48" t="str">
            <v>PROFESIONAL</v>
          </cell>
          <cell r="I48" t="str">
            <v>2 CONTRATACIÓN DIRECTA</v>
          </cell>
          <cell r="J48" t="str">
            <v>14 PRESTACIÓN DE SERVICIOS</v>
          </cell>
          <cell r="K48" t="str">
            <v>N/A</v>
          </cell>
          <cell r="L48">
            <v>80121700</v>
          </cell>
          <cell r="M48">
            <v>14723</v>
          </cell>
          <cell r="O48">
            <v>12123</v>
          </cell>
          <cell r="P48">
            <v>44963</v>
          </cell>
          <cell r="R48" t="str">
            <v>C-3202-0900-4-0-3202008-02</v>
          </cell>
          <cell r="S48" t="str">
            <v>SIMPLIFICADO</v>
          </cell>
          <cell r="T48">
            <v>9250000</v>
          </cell>
          <cell r="U48">
            <v>101750000</v>
          </cell>
          <cell r="V48" t="str">
            <v>Ciento un millones setecientos cincuenta mil pesos</v>
          </cell>
          <cell r="X48" t="str">
            <v>1 PERSONA NATURAL</v>
          </cell>
          <cell r="Y48" t="str">
            <v>3 CÉDULA DE CIUDADANÍA</v>
          </cell>
          <cell r="Z48">
            <v>80418734</v>
          </cell>
          <cell r="AA48" t="str">
            <v>N-A</v>
          </cell>
          <cell r="AB48" t="str">
            <v>11 NO SE DILIGENCIA INFORMACIÓN PARA ESTE FORMULARIO EN ESTE PERÍODO DE REPORTE</v>
          </cell>
          <cell r="AC48" t="str">
            <v>MASCULINO</v>
          </cell>
          <cell r="AD48" t="str">
            <v>CUNDINAMARCA</v>
          </cell>
          <cell r="AE48" t="str">
            <v>BOGOTÁ</v>
          </cell>
          <cell r="AF48" t="str">
            <v>NEIL</v>
          </cell>
          <cell r="AG48" t="str">
            <v>ARMSTRONG</v>
          </cell>
          <cell r="AH48" t="str">
            <v>LOZANO</v>
          </cell>
          <cell r="AI48" t="str">
            <v>FALLA</v>
          </cell>
          <cell r="AJ48" t="str">
            <v>SI</v>
          </cell>
          <cell r="AK48" t="str">
            <v>1 PÓLIZA</v>
          </cell>
          <cell r="AL48" t="str">
            <v>12 SEGUROS DEL ESTADO</v>
          </cell>
          <cell r="AM48" t="str">
            <v>2 CUMPLIMIENTO</v>
          </cell>
          <cell r="AN48">
            <v>44964</v>
          </cell>
          <cell r="AO48" t="str">
            <v>21-46-101061370</v>
          </cell>
          <cell r="AP48" t="str">
            <v>SAF-SUBDIRECCION ADMINISTRATIVA Y FINANCIERA</v>
          </cell>
          <cell r="AQ48" t="str">
            <v>GRUPO DE CONTRATOS</v>
          </cell>
          <cell r="AR48" t="str">
            <v>OFICINA ASESORA JURIDICA</v>
          </cell>
          <cell r="AS48" t="str">
            <v>2 SUPERVISOR</v>
          </cell>
          <cell r="AT48" t="str">
            <v>3 CÉDULA DE CIUDADANÍA</v>
          </cell>
          <cell r="AU48">
            <v>1020726354</v>
          </cell>
          <cell r="AV48" t="str">
            <v>ALEJANDRO ESPINOSA AYALA</v>
          </cell>
          <cell r="AW48">
            <v>330</v>
          </cell>
          <cell r="AX48">
            <v>11</v>
          </cell>
          <cell r="AY48" t="str">
            <v>3 NO PACTADOS</v>
          </cell>
          <cell r="AZ48" t="str">
            <v>4 NO SE HA ADICIONADO NI EN VALOR y EN TIEMPO</v>
          </cell>
          <cell r="BA48">
            <v>0</v>
          </cell>
          <cell r="BB48">
            <v>0</v>
          </cell>
          <cell r="BF48">
            <v>44963</v>
          </cell>
          <cell r="BG48">
            <v>44964</v>
          </cell>
          <cell r="BH48">
            <v>44964</v>
          </cell>
          <cell r="BI48">
            <v>45290</v>
          </cell>
          <cell r="BK48" t="str">
            <v>2. NO</v>
          </cell>
          <cell r="BN48" t="str">
            <v>2. NO</v>
          </cell>
          <cell r="BO48">
            <v>0</v>
          </cell>
          <cell r="BS48" t="str">
            <v>2023420501000045E</v>
          </cell>
          <cell r="BT48">
            <v>101750000</v>
          </cell>
          <cell r="BU48" t="str">
            <v>ALFONSO DAVID ORTIZ</v>
          </cell>
          <cell r="BV48" t="str">
            <v>https://www.secop.gov.co/CO1BusinessLine/Tendering/BuyerWorkArea/Index?docUniqueIdentifier=CO1.BDOS.3925273</v>
          </cell>
          <cell r="BW48" t="str">
            <v>VIGENTE</v>
          </cell>
          <cell r="BY48" t="str">
            <v>https://community.secop.gov.co/Public/Tendering/OpportunityDetail/Index?noticeUID=CO1.NTC.3934374&amp;isFromPublicArea=True&amp;isModal=False</v>
          </cell>
          <cell r="BZ48" t="str">
            <v>Bogotá</v>
          </cell>
          <cell r="CA48" t="str">
            <v>D.C.</v>
          </cell>
          <cell r="CB48">
            <v>44964</v>
          </cell>
          <cell r="CC48">
            <v>44964</v>
          </cell>
          <cell r="CD48" t="str">
            <v>neil.lozada</v>
          </cell>
          <cell r="CE48" t="str">
            <v>@parquesnacionales.gov.co</v>
          </cell>
          <cell r="CF48" t="str">
            <v>neil.lozada@parquesnacionales.gov.co</v>
          </cell>
          <cell r="CG48" t="str">
            <v>ABOGADO</v>
          </cell>
          <cell r="CH48">
            <v>2023</v>
          </cell>
          <cell r="CI48" t="str">
            <v>BBVA</v>
          </cell>
          <cell r="CJ48" t="str">
            <v>AHORROS</v>
          </cell>
          <cell r="CK48" t="str">
            <v>583480413</v>
          </cell>
          <cell r="CM48" t="str">
            <v>NO</v>
          </cell>
        </row>
        <row r="49">
          <cell r="A49" t="str">
            <v>NC-CPS-046-2023</v>
          </cell>
          <cell r="B49" t="str">
            <v>2 NACIONAL</v>
          </cell>
          <cell r="C49" t="str">
            <v>CD-NC-049-2023</v>
          </cell>
          <cell r="D49">
            <v>46</v>
          </cell>
          <cell r="E49" t="str">
            <v>CAROLINA MATEUS GUTIERREZ</v>
          </cell>
          <cell r="F49">
            <v>44963</v>
          </cell>
          <cell r="G49" t="str">
            <v>Prestación de servicios profesionales para gestionar y apoyar el direccionamiento técnico del trámite de registro y seguimiento de Reservas Naturales de la Sociedad Civil, en el marco del proceso de Coordinación del SINAP.</v>
          </cell>
          <cell r="H49" t="str">
            <v>PROFESIONAL</v>
          </cell>
          <cell r="I49" t="str">
            <v>2 CONTRATACIÓN DIRECTA</v>
          </cell>
          <cell r="J49" t="str">
            <v>14 PRESTACIÓN DE SERVICIOS</v>
          </cell>
          <cell r="K49" t="str">
            <v>N/A</v>
          </cell>
          <cell r="L49">
            <v>77101604</v>
          </cell>
          <cell r="M49">
            <v>7923</v>
          </cell>
          <cell r="O49">
            <v>11823</v>
          </cell>
          <cell r="P49">
            <v>44963</v>
          </cell>
          <cell r="R49" t="str">
            <v>C-3202-0900-4-0-3202018-02</v>
          </cell>
          <cell r="S49" t="str">
            <v>SIMPLIFICADO</v>
          </cell>
          <cell r="T49">
            <v>6884546</v>
          </cell>
          <cell r="U49">
            <v>74582582</v>
          </cell>
          <cell r="V49" t="str">
            <v>Setenta y cuatro millones quinientos ochenta y dos mil quinientos ochenta y dos pesos</v>
          </cell>
          <cell r="X49" t="str">
            <v>1 PERSONA NATURAL</v>
          </cell>
          <cell r="Y49" t="str">
            <v>3 CÉDULA DE CIUDADANÍA</v>
          </cell>
          <cell r="Z49">
            <v>52487485</v>
          </cell>
          <cell r="AA49" t="str">
            <v>N-A</v>
          </cell>
          <cell r="AB49" t="str">
            <v>11 NO SE DILIGENCIA INFORMACIÓN PARA ESTE FORMULARIO EN ESTE PERÍODO DE REPORTE</v>
          </cell>
          <cell r="AC49" t="str">
            <v>FEMENINO</v>
          </cell>
          <cell r="AD49" t="str">
            <v>CUNDINAMARCA</v>
          </cell>
          <cell r="AE49" t="str">
            <v>BOGOTÁ</v>
          </cell>
          <cell r="AF49" t="str">
            <v>CAROLINA</v>
          </cell>
          <cell r="AH49" t="str">
            <v>MATEUS</v>
          </cell>
          <cell r="AI49" t="str">
            <v>GUTIERREZ</v>
          </cell>
          <cell r="AJ49" t="str">
            <v>SI</v>
          </cell>
          <cell r="AK49" t="str">
            <v>1 PÓLIZA</v>
          </cell>
          <cell r="AL49" t="str">
            <v>12 SEGUROS DEL ESTADO</v>
          </cell>
          <cell r="AM49" t="str">
            <v>2 CUMPLIMIENTO</v>
          </cell>
          <cell r="AN49">
            <v>44963</v>
          </cell>
          <cell r="AO49" t="str">
            <v>37-46-101004893</v>
          </cell>
          <cell r="AP49" t="str">
            <v>SGMAP-SUBDIRECCION DE GESTION Y MANEJO DE AREAS PROTEGIDAS</v>
          </cell>
          <cell r="AQ49" t="str">
            <v>GRUPO DE CONTRATOS</v>
          </cell>
          <cell r="AR49" t="str">
            <v>GRUPO DE TRÁMITES Y EVALUACIÓN AMBIENTAL</v>
          </cell>
          <cell r="AS49" t="str">
            <v>2 SUPERVISOR</v>
          </cell>
          <cell r="AT49" t="str">
            <v>3 CÉDULA DE CIUDADANÍA</v>
          </cell>
          <cell r="AU49">
            <v>79690000</v>
          </cell>
          <cell r="AV49" t="str">
            <v>GUILLERMO ALBERTO SANTOS CEBALLOS</v>
          </cell>
          <cell r="AW49">
            <v>325</v>
          </cell>
          <cell r="AX49">
            <v>10.833333333333334</v>
          </cell>
          <cell r="AY49" t="str">
            <v>3 NO PACTADOS</v>
          </cell>
          <cell r="AZ49" t="str">
            <v>4 NO SE HA ADICIONADO NI EN VALOR y EN TIEMPO</v>
          </cell>
          <cell r="BA49">
            <v>0</v>
          </cell>
          <cell r="BB49">
            <v>0</v>
          </cell>
          <cell r="BF49">
            <v>44963</v>
          </cell>
          <cell r="BG49">
            <v>44963</v>
          </cell>
          <cell r="BH49">
            <v>44963</v>
          </cell>
          <cell r="BI49">
            <v>45290</v>
          </cell>
          <cell r="BK49" t="str">
            <v>2. NO</v>
          </cell>
          <cell r="BN49" t="str">
            <v>2. NO</v>
          </cell>
          <cell r="BO49">
            <v>0</v>
          </cell>
          <cell r="BS49" t="str">
            <v>2023420501000046E</v>
          </cell>
          <cell r="BT49">
            <v>74582582</v>
          </cell>
          <cell r="BU49" t="str">
            <v>MYRIAM JANETH GONZALEZ</v>
          </cell>
          <cell r="BV49" t="str">
            <v>https://www.secop.gov.co/CO1BusinessLine/Tendering/BuyerWorkArea/Index?docUniqueIdentifier=CO1.BDOS.3922747</v>
          </cell>
          <cell r="BW49" t="str">
            <v>VIGENTE</v>
          </cell>
          <cell r="BY49" t="str">
            <v>https://community.secop.gov.co/Public/Tendering/OpportunityDetail/Index?noticeUID=CO1.NTC.3936553&amp;isFromPublicArea=True&amp;isModal=False</v>
          </cell>
          <cell r="BZ49" t="str">
            <v>Bogotá</v>
          </cell>
          <cell r="CA49" t="str">
            <v>D.C.</v>
          </cell>
          <cell r="CB49">
            <v>44963</v>
          </cell>
          <cell r="CC49">
            <v>44961</v>
          </cell>
          <cell r="CD49" t="str">
            <v>carolina.mateus</v>
          </cell>
          <cell r="CE49" t="str">
            <v>@parquesnacionales.gov.co</v>
          </cell>
          <cell r="CF49" t="str">
            <v>carolina.mateus@parquesnacionales.gov.co</v>
          </cell>
          <cell r="CG49" t="str">
            <v>BIOLOGA</v>
          </cell>
          <cell r="CH49">
            <v>2023</v>
          </cell>
          <cell r="CI49" t="str">
            <v>BANCOLOMBIA</v>
          </cell>
          <cell r="CJ49" t="str">
            <v>AHORROS</v>
          </cell>
          <cell r="CK49" t="str">
            <v>18623875462</v>
          </cell>
          <cell r="CM49" t="str">
            <v>SI</v>
          </cell>
        </row>
        <row r="50">
          <cell r="A50" t="str">
            <v>NC-CPS-047-2023</v>
          </cell>
          <cell r="B50" t="str">
            <v>2 NACIONAL</v>
          </cell>
          <cell r="C50" t="str">
            <v>CD-NC-048-2023</v>
          </cell>
          <cell r="D50">
            <v>47</v>
          </cell>
          <cell r="E50" t="str">
            <v>MAYCOLT GUILLERMO BUSTOS MALDONADO</v>
          </cell>
          <cell r="F50">
            <v>44963</v>
          </cell>
          <cell r="G50" t="str">
            <v>Prestar servicios de apoyo al Grupo de Procesos Corporativos para apoyar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v>
          </cell>
          <cell r="H50" t="str">
            <v>APOYO A LA GESTIÓN</v>
          </cell>
          <cell r="I50" t="str">
            <v>2 CONTRATACIÓN DIRECTA</v>
          </cell>
          <cell r="J50" t="str">
            <v>14 PRESTACIÓN DE SERVICIOS</v>
          </cell>
          <cell r="K50" t="str">
            <v>N/A</v>
          </cell>
          <cell r="L50">
            <v>80161504</v>
          </cell>
          <cell r="M50">
            <v>11923</v>
          </cell>
          <cell r="O50">
            <v>12223</v>
          </cell>
          <cell r="P50">
            <v>44964</v>
          </cell>
          <cell r="R50" t="str">
            <v>C-3299-0900-2-0-3299060-02</v>
          </cell>
          <cell r="S50" t="str">
            <v>SIMPLIFICADO</v>
          </cell>
          <cell r="T50">
            <v>3398999</v>
          </cell>
          <cell r="U50">
            <v>37388989</v>
          </cell>
          <cell r="V50" t="str">
            <v>Treinta y siete millones trescientos ochenta y ocho mil novecientos ochenta y nueve pesos</v>
          </cell>
          <cell r="X50" t="str">
            <v>1 PERSONA NATURAL</v>
          </cell>
          <cell r="Y50" t="str">
            <v>3 CÉDULA DE CIUDADANÍA</v>
          </cell>
          <cell r="Z50">
            <v>1073604031</v>
          </cell>
          <cell r="AA50" t="str">
            <v>N-A</v>
          </cell>
          <cell r="AB50" t="str">
            <v>11 NO SE DILIGENCIA INFORMACIÓN PARA ESTE FORMULARIO EN ESTE PERÍODO DE REPORTE</v>
          </cell>
          <cell r="AC50" t="str">
            <v>MASCULINO</v>
          </cell>
          <cell r="AD50" t="str">
            <v>CUNDINAMARCA</v>
          </cell>
          <cell r="AE50" t="str">
            <v>BOGOTÁ</v>
          </cell>
          <cell r="AF50" t="str">
            <v>MAYCOLT</v>
          </cell>
          <cell r="AG50" t="str">
            <v>GUILLERMO</v>
          </cell>
          <cell r="AH50" t="str">
            <v>BUSTOS</v>
          </cell>
          <cell r="AI50" t="str">
            <v>MALDONADO</v>
          </cell>
          <cell r="AJ50" t="str">
            <v>NO</v>
          </cell>
          <cell r="AK50" t="str">
            <v>6 NO CONSTITUYÓ GARANTÍAS</v>
          </cell>
          <cell r="AL50" t="str">
            <v>N-A</v>
          </cell>
          <cell r="AM50" t="str">
            <v>N-A</v>
          </cell>
          <cell r="AN50" t="str">
            <v>N-A</v>
          </cell>
          <cell r="AO50" t="str">
            <v>N-A</v>
          </cell>
          <cell r="AP50" t="str">
            <v>SAF-SUBDIRECCION ADMINISTRATIVA Y FINANCIERA</v>
          </cell>
          <cell r="AQ50" t="str">
            <v>GRUPO DE CONTRATOS</v>
          </cell>
          <cell r="AR50" t="str">
            <v>GRUPO DE PROCESOS CORPORATIVOS</v>
          </cell>
          <cell r="AS50" t="str">
            <v>2 SUPERVISOR</v>
          </cell>
          <cell r="AT50" t="str">
            <v>3 CÉDULA DE CIUDADANÍA</v>
          </cell>
          <cell r="AU50">
            <v>65586489</v>
          </cell>
          <cell r="AV50" t="str">
            <v>SANDRA LOZANO OYUELA</v>
          </cell>
          <cell r="AW50">
            <v>325</v>
          </cell>
          <cell r="AX50">
            <v>10.833333333333334</v>
          </cell>
          <cell r="AY50" t="str">
            <v>3 NO PACTADOS</v>
          </cell>
          <cell r="AZ50" t="str">
            <v>4 NO SE HA ADICIONADO NI EN VALOR y EN TIEMPO</v>
          </cell>
          <cell r="BA50">
            <v>0</v>
          </cell>
          <cell r="BB50">
            <v>0</v>
          </cell>
          <cell r="BF50">
            <v>44964</v>
          </cell>
          <cell r="BG50">
            <v>44964</v>
          </cell>
          <cell r="BH50">
            <v>44964</v>
          </cell>
          <cell r="BI50">
            <v>45290</v>
          </cell>
          <cell r="BK50" t="str">
            <v>2. NO</v>
          </cell>
          <cell r="BN50" t="str">
            <v>2. NO</v>
          </cell>
          <cell r="BO50">
            <v>0</v>
          </cell>
          <cell r="BS50" t="str">
            <v>2023420501000047E</v>
          </cell>
          <cell r="BT50">
            <v>37388989</v>
          </cell>
          <cell r="BU50" t="str">
            <v>MYRIAM JANETH GONZALEZ</v>
          </cell>
          <cell r="BV50" t="str">
            <v>https://www.secop.gov.co/CO1BusinessLine/Tendering/BuyerWorkArea/Index?docUniqueIdentifier=CO1.BDOS.3921999</v>
          </cell>
          <cell r="BW50" t="str">
            <v>VIGENTE</v>
          </cell>
          <cell r="BY50" t="str">
            <v>https://community.secop.gov.co/Public/Tendering/OpportunityDetail/Index?noticeUID=CO1.NTC.3940211&amp;isFromPublicArea=True&amp;isModal=False</v>
          </cell>
          <cell r="BZ50" t="str">
            <v>Bogotá</v>
          </cell>
          <cell r="CA50" t="str">
            <v>D.C.</v>
          </cell>
          <cell r="CB50" t="str">
            <v>N-A</v>
          </cell>
          <cell r="CC50">
            <v>44961</v>
          </cell>
          <cell r="CD50" t="str">
            <v>inventarios.central</v>
          </cell>
          <cell r="CE50" t="str">
            <v>@parquesnacionales.gov.co</v>
          </cell>
          <cell r="CF50" t="str">
            <v>inventarios.central@parquesnacionales.gov.co</v>
          </cell>
          <cell r="CG50" t="str">
            <v>UNIVERSITARIO-CONTADURIA PUBLICA</v>
          </cell>
          <cell r="CH50">
            <v>2023</v>
          </cell>
          <cell r="CI50" t="str">
            <v>BANCOLOMBIA</v>
          </cell>
          <cell r="CJ50" t="str">
            <v>AHORROS</v>
          </cell>
          <cell r="CK50" t="str">
            <v>20395882896</v>
          </cell>
          <cell r="CM50" t="str">
            <v>NO</v>
          </cell>
        </row>
        <row r="51">
          <cell r="A51" t="str">
            <v>NC-CPS-048-2023</v>
          </cell>
          <cell r="B51" t="str">
            <v>2 NACIONAL</v>
          </cell>
          <cell r="C51" t="str">
            <v>CD-NC-053-2023</v>
          </cell>
          <cell r="D51">
            <v>48</v>
          </cell>
          <cell r="E51" t="str">
            <v>LUISA PATRICIA CORREDOR GIL</v>
          </cell>
          <cell r="F51">
            <v>44964</v>
          </cell>
          <cell r="G51" t="str">
            <v>Prestación de servicios profesionales para la orientación técnica de la conceptualización, diseño e implementación del sistema de información misional de Parques Nacionales Naturales.</v>
          </cell>
          <cell r="H51" t="str">
            <v>PROFESIONAL</v>
          </cell>
          <cell r="I51" t="str">
            <v>2 CONTRATACIÓN DIRECTA</v>
          </cell>
          <cell r="J51" t="str">
            <v>14 PRESTACIÓN DE SERVICIOS</v>
          </cell>
          <cell r="K51" t="str">
            <v>N/A</v>
          </cell>
          <cell r="L51">
            <v>81112002</v>
          </cell>
          <cell r="M51">
            <v>10223</v>
          </cell>
          <cell r="O51">
            <v>12523</v>
          </cell>
          <cell r="P51">
            <v>44963</v>
          </cell>
          <cell r="R51" t="str">
            <v>C-3202-0900-4-0-3202005-02</v>
          </cell>
          <cell r="S51" t="str">
            <v>SIMPLIFICADO</v>
          </cell>
          <cell r="T51">
            <v>9242190</v>
          </cell>
          <cell r="U51">
            <v>99815652</v>
          </cell>
          <cell r="V51" t="str">
            <v>Noventa y nueve millones ochocientos quince mil seiscientos cincuenta y dos pesos</v>
          </cell>
          <cell r="X51" t="str">
            <v>1 PERSONA NATURAL</v>
          </cell>
          <cell r="Y51" t="str">
            <v>3 CÉDULA DE CIUDADANÍA</v>
          </cell>
          <cell r="Z51">
            <v>52708409</v>
          </cell>
          <cell r="AA51" t="str">
            <v>N-A</v>
          </cell>
          <cell r="AB51" t="str">
            <v>11 NO SE DILIGENCIA INFORMACIÓN PARA ESTE FORMULARIO EN ESTE PERÍODO DE REPORTE</v>
          </cell>
          <cell r="AC51" t="str">
            <v>FEMENINO</v>
          </cell>
          <cell r="AD51" t="str">
            <v>CUNDINAMARCA</v>
          </cell>
          <cell r="AE51" t="str">
            <v>BOGOTÁ</v>
          </cell>
          <cell r="AF51" t="str">
            <v xml:space="preserve">LUISA </v>
          </cell>
          <cell r="AG51" t="str">
            <v>PATRICIA</v>
          </cell>
          <cell r="AH51" t="str">
            <v>CORREDOR</v>
          </cell>
          <cell r="AI51" t="str">
            <v>GIL</v>
          </cell>
          <cell r="AJ51" t="str">
            <v>SI</v>
          </cell>
          <cell r="AK51" t="str">
            <v>1 PÓLIZA</v>
          </cell>
          <cell r="AL51" t="str">
            <v>12 SEGUROS DEL ESTADO</v>
          </cell>
          <cell r="AM51" t="str">
            <v>2 CUMPLIMIENTO</v>
          </cell>
          <cell r="AN51">
            <v>44965</v>
          </cell>
          <cell r="AO51" t="str">
            <v>NB-100245804</v>
          </cell>
          <cell r="AP51" t="str">
            <v>SGMAP-SUBDIRECCION DE GESTION Y MANEJO DE AREAS PROTEGIDAS</v>
          </cell>
          <cell r="AQ51" t="str">
            <v>GRUPO DE CONTRATOS</v>
          </cell>
          <cell r="AR51" t="str">
            <v>GRUPO DE GESTIÓN DEL CONOCIMIENTO E INNOVACIÓN</v>
          </cell>
          <cell r="AS51" t="str">
            <v>2 SUPERVISOR</v>
          </cell>
          <cell r="AT51" t="str">
            <v>3 CÉDULA DE CIUDADANÍA</v>
          </cell>
          <cell r="AU51">
            <v>51723033</v>
          </cell>
          <cell r="AV51" t="str">
            <v>LUZ MILA SOTELO DELGADILLO</v>
          </cell>
          <cell r="AW51">
            <v>324</v>
          </cell>
          <cell r="AX51">
            <v>10.8</v>
          </cell>
          <cell r="AY51" t="str">
            <v>3 NO PACTADOS</v>
          </cell>
          <cell r="AZ51" t="str">
            <v>4 NO SE HA ADICIONADO NI EN VALOR y EN TIEMPO</v>
          </cell>
          <cell r="BA51">
            <v>0</v>
          </cell>
          <cell r="BB51">
            <v>0</v>
          </cell>
          <cell r="BF51">
            <v>44963</v>
          </cell>
          <cell r="BG51">
            <v>44965</v>
          </cell>
          <cell r="BH51">
            <v>44965</v>
          </cell>
          <cell r="BI51">
            <v>45290</v>
          </cell>
          <cell r="BK51" t="str">
            <v>2. NO</v>
          </cell>
          <cell r="BN51" t="str">
            <v>2. NO</v>
          </cell>
          <cell r="BO51">
            <v>0</v>
          </cell>
          <cell r="BS51" t="str">
            <v>2023420501000048E</v>
          </cell>
          <cell r="BT51">
            <v>99815652</v>
          </cell>
          <cell r="BU51" t="str">
            <v>LUZ JANETH VILLALBA SUAREZ</v>
          </cell>
          <cell r="BV51" t="str">
            <v>https://www.secop.gov.co/CO1BusinessLine/Tendering/BuyerWorkArea/Index?docUniqueIdentifier=CO1.BDOS.3938075</v>
          </cell>
          <cell r="BW51" t="str">
            <v>VIGENTE</v>
          </cell>
          <cell r="BY51" t="str">
            <v>https://community.secop.gov.co/Public/Tendering/OpportunityDetail/Index?noticeUID=CO1.NTC.3944818&amp;isFromPublicArea=True&amp;isModal=False</v>
          </cell>
          <cell r="BZ51" t="str">
            <v>Bogotá</v>
          </cell>
          <cell r="CA51" t="str">
            <v>D.C.</v>
          </cell>
          <cell r="CB51">
            <v>44965</v>
          </cell>
          <cell r="CC51">
            <v>44964</v>
          </cell>
          <cell r="CD51" t="str">
            <v>luisa.corredor</v>
          </cell>
          <cell r="CE51" t="str">
            <v>@parquesnacionales.gov.co</v>
          </cell>
          <cell r="CF51" t="str">
            <v>luisa.corredor@parquesnacionales.gov.co</v>
          </cell>
          <cell r="CG51" t="str">
            <v>INGENIERA FORESTAL</v>
          </cell>
          <cell r="CH51">
            <v>2023</v>
          </cell>
          <cell r="CI51" t="str">
            <v>DAVIVIENDA</v>
          </cell>
          <cell r="CJ51" t="str">
            <v>AHORROS</v>
          </cell>
          <cell r="CK51" t="str">
            <v>457400032183</v>
          </cell>
          <cell r="CM51" t="str">
            <v>NO</v>
          </cell>
        </row>
        <row r="52">
          <cell r="A52" t="str">
            <v>NC-CPS-049-2023</v>
          </cell>
          <cell r="B52" t="str">
            <v>2 NACIONAL</v>
          </cell>
          <cell r="C52" t="str">
            <v>CD-NC-055-2023</v>
          </cell>
          <cell r="D52">
            <v>49</v>
          </cell>
          <cell r="E52" t="str">
            <v>HERNAN YECID BARBOSA CARMARGO</v>
          </cell>
          <cell r="F52">
            <v>44964</v>
          </cell>
          <cell r="G52" t="str">
            <v>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v>
          </cell>
          <cell r="H52" t="str">
            <v>PROFESIONAL</v>
          </cell>
          <cell r="I52" t="str">
            <v>2 CONTRATACIÓN DIRECTA</v>
          </cell>
          <cell r="J52" t="str">
            <v>14 PRESTACIÓN DE SERVICIOS</v>
          </cell>
          <cell r="K52" t="str">
            <v>N/A</v>
          </cell>
          <cell r="L52">
            <v>77101604</v>
          </cell>
          <cell r="M52">
            <v>9523</v>
          </cell>
          <cell r="O52">
            <v>12323</v>
          </cell>
          <cell r="P52">
            <v>44964</v>
          </cell>
          <cell r="R52" t="str">
            <v>C-3202-0900-4-0-3202018-02</v>
          </cell>
          <cell r="S52" t="str">
            <v>SIMPLIFICADO</v>
          </cell>
          <cell r="T52">
            <v>9242190</v>
          </cell>
          <cell r="U52">
            <v>99815652</v>
          </cell>
          <cell r="V52" t="str">
            <v>Noventa y nueve millones ochocientos quince mil seiscientos cincuenta y dos pesos</v>
          </cell>
          <cell r="X52" t="str">
            <v>1 PERSONA NATURAL</v>
          </cell>
          <cell r="Y52" t="str">
            <v>3 CÉDULA DE CIUDADANÍA</v>
          </cell>
          <cell r="Z52">
            <v>79850133</v>
          </cell>
          <cell r="AA52" t="str">
            <v>N-A</v>
          </cell>
          <cell r="AB52" t="str">
            <v>11 NO SE DILIGENCIA INFORMACIÓN PARA ESTE FORMULARIO EN ESTE PERÍODO DE REPORTE</v>
          </cell>
          <cell r="AC52" t="str">
            <v>MASCULINO</v>
          </cell>
          <cell r="AD52" t="str">
            <v>CUNDINAMARCA</v>
          </cell>
          <cell r="AE52" t="str">
            <v>BOGOTÁ</v>
          </cell>
          <cell r="AF52" t="str">
            <v>HERNAN</v>
          </cell>
          <cell r="AG52" t="str">
            <v>YECID</v>
          </cell>
          <cell r="AH52" t="str">
            <v>BARBOSA</v>
          </cell>
          <cell r="AI52" t="str">
            <v>CAMARGO</v>
          </cell>
          <cell r="AJ52" t="str">
            <v>SI</v>
          </cell>
          <cell r="AK52" t="str">
            <v>1 PÓLIZA</v>
          </cell>
          <cell r="AL52" t="str">
            <v>12 SEGUROS DEL ESTADO</v>
          </cell>
          <cell r="AM52" t="str">
            <v>2 CUMPLIMIENTO</v>
          </cell>
          <cell r="AN52">
            <v>44964</v>
          </cell>
          <cell r="AO52" t="str">
            <v>37-46-101004906</v>
          </cell>
          <cell r="AP52" t="str">
            <v>SGMAP-SUBDIRECCION DE GESTION Y MANEJO DE AREAS PROTEGIDAS</v>
          </cell>
          <cell r="AQ52" t="str">
            <v>GRUPO DE CONTRATOS</v>
          </cell>
          <cell r="AR52" t="str">
            <v>GRUPO DE GESTIÓN E INTEGRACIÓN DEL SINAP</v>
          </cell>
          <cell r="AS52" t="str">
            <v>2 SUPERVISOR</v>
          </cell>
          <cell r="AT52" t="str">
            <v>3 CÉDULA DE CIUDADANÍA</v>
          </cell>
          <cell r="AU52">
            <v>5947992</v>
          </cell>
          <cell r="AV52" t="str">
            <v>LUIS ALBERTO CRUZ COLORADO</v>
          </cell>
          <cell r="AW52">
            <v>324</v>
          </cell>
          <cell r="AX52">
            <v>10.8</v>
          </cell>
          <cell r="AY52" t="str">
            <v>3 NO PACTADOS</v>
          </cell>
          <cell r="AZ52" t="str">
            <v>4 NO SE HA ADICIONADO NI EN VALOR y EN TIEMPO</v>
          </cell>
          <cell r="BA52">
            <v>0</v>
          </cell>
          <cell r="BB52">
            <v>0</v>
          </cell>
          <cell r="BF52">
            <v>44964</v>
          </cell>
          <cell r="BG52">
            <v>44964</v>
          </cell>
          <cell r="BH52">
            <v>44964</v>
          </cell>
          <cell r="BI52">
            <v>45290</v>
          </cell>
          <cell r="BK52" t="str">
            <v>2. NO</v>
          </cell>
          <cell r="BN52" t="str">
            <v>2. NO</v>
          </cell>
          <cell r="BO52">
            <v>0</v>
          </cell>
          <cell r="BS52" t="str">
            <v>2023420501000049E</v>
          </cell>
          <cell r="BT52">
            <v>99815652</v>
          </cell>
          <cell r="BU52" t="str">
            <v>LUZ JANETH VILLALBA SUAREZ</v>
          </cell>
          <cell r="BV52" t="str">
            <v>https://www.secop.gov.co/CO1BusinessLine/Tendering/BuyerWorkArea/Index?docUniqueIdentifier=CO1.BDOS.3939455</v>
          </cell>
          <cell r="BW52" t="str">
            <v>VIGENTE</v>
          </cell>
          <cell r="BY52" t="str">
            <v>https://community.secop.gov.co/Public/Tendering/OpportunityDetail/Index?noticeUID=CO1.NTC.3945017&amp;isFromPublicArea=True&amp;isModal=False</v>
          </cell>
          <cell r="BZ52" t="str">
            <v>Bogotá</v>
          </cell>
          <cell r="CA52" t="str">
            <v>D.C.</v>
          </cell>
          <cell r="CB52">
            <v>44964</v>
          </cell>
          <cell r="CC52">
            <v>44964</v>
          </cell>
          <cell r="CD52" t="str">
            <v>hernan.barbosa</v>
          </cell>
          <cell r="CE52" t="str">
            <v>@parquesnacionales.gov.co</v>
          </cell>
          <cell r="CF52" t="str">
            <v>hernan.barbosa@parquesnacionales.gov.co</v>
          </cell>
          <cell r="CG52" t="str">
            <v>INGENIERO FORESTAL</v>
          </cell>
          <cell r="CH52">
            <v>2023</v>
          </cell>
          <cell r="CI52" t="str">
            <v>BOGOTA</v>
          </cell>
          <cell r="CJ52" t="str">
            <v>AHORROS</v>
          </cell>
          <cell r="CK52" t="str">
            <v>304462187</v>
          </cell>
          <cell r="CM52" t="str">
            <v>NO</v>
          </cell>
        </row>
        <row r="53">
          <cell r="A53" t="str">
            <v>NC-CPS-050-2023</v>
          </cell>
          <cell r="B53" t="str">
            <v>2 NACIONAL</v>
          </cell>
          <cell r="C53" t="str">
            <v>CD-NC-054-2023</v>
          </cell>
          <cell r="D53">
            <v>50</v>
          </cell>
          <cell r="E53" t="str">
            <v>CAMILO ERNESTO ERAZO OBANDO</v>
          </cell>
          <cell r="F53">
            <v>44964</v>
          </cell>
          <cell r="G53" t="str">
            <v>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v>
          </cell>
          <cell r="H53" t="str">
            <v>PROFESIONAL</v>
          </cell>
          <cell r="I53" t="str">
            <v>2 CONTRATACIÓN DIRECTA</v>
          </cell>
          <cell r="J53" t="str">
            <v>14 PRESTACIÓN DE SERVICIOS</v>
          </cell>
          <cell r="K53" t="str">
            <v>N/A</v>
          </cell>
          <cell r="L53">
            <v>77101604</v>
          </cell>
          <cell r="M53">
            <v>8023</v>
          </cell>
          <cell r="O53">
            <v>12423</v>
          </cell>
          <cell r="P53">
            <v>44964</v>
          </cell>
          <cell r="R53" t="str">
            <v>C-3202-0900-4-0-3202008-02</v>
          </cell>
          <cell r="S53" t="str">
            <v>SIMPLIFICADO</v>
          </cell>
          <cell r="T53">
            <v>9242190</v>
          </cell>
          <cell r="U53">
            <v>99815652</v>
          </cell>
          <cell r="V53" t="str">
            <v>Noventa y nueve millones ochocientos quince mil seiscientos cincuenta y dos pesos</v>
          </cell>
          <cell r="X53" t="str">
            <v>1 PERSONA NATURAL</v>
          </cell>
          <cell r="Y53" t="str">
            <v>3 CÉDULA DE CIUDADANÍA</v>
          </cell>
          <cell r="Z53">
            <v>5207802</v>
          </cell>
          <cell r="AA53" t="str">
            <v>N-A</v>
          </cell>
          <cell r="AB53" t="str">
            <v>11 NO SE DILIGENCIA INFORMACIÓN PARA ESTE FORMULARIO EN ESTE PERÍODO DE REPORTE</v>
          </cell>
          <cell r="AC53" t="str">
            <v>MASCULINO</v>
          </cell>
          <cell r="AD53" t="str">
            <v>CUNDINAMARCA</v>
          </cell>
          <cell r="AE53" t="str">
            <v>BOGOTÁ</v>
          </cell>
          <cell r="AF53" t="str">
            <v>CAMILO</v>
          </cell>
          <cell r="AG53" t="str">
            <v>ERNESTO</v>
          </cell>
          <cell r="AH53" t="str">
            <v>ERAZO</v>
          </cell>
          <cell r="AI53" t="str">
            <v>OBANDO</v>
          </cell>
          <cell r="AJ53" t="str">
            <v>SI</v>
          </cell>
          <cell r="AK53" t="str">
            <v>1 PÓLIZA</v>
          </cell>
          <cell r="AL53" t="str">
            <v>12 SEGUROS DEL ESTADO</v>
          </cell>
          <cell r="AM53" t="str">
            <v>2 CUMPLIMIENTO</v>
          </cell>
          <cell r="AN53">
            <v>44964</v>
          </cell>
          <cell r="AO53" t="str">
            <v>21-46-101061597</v>
          </cell>
          <cell r="AP53" t="str">
            <v>SGMAP-SUBDIRECCION DE GESTION Y MANEJO DE AREAS PROTEGIDAS</v>
          </cell>
          <cell r="AQ53" t="str">
            <v>GRUPO DE CONTRATOS</v>
          </cell>
          <cell r="AR53" t="str">
            <v>GRUPO DE PLANEACIÓN Y MANEJO</v>
          </cell>
          <cell r="AS53" t="str">
            <v>2 SUPERVISOR</v>
          </cell>
          <cell r="AT53" t="str">
            <v>3 CÉDULA DE CIUDADANÍA</v>
          </cell>
          <cell r="AU53">
            <v>80875190</v>
          </cell>
          <cell r="AV53" t="str">
            <v>CÉSAR ANDRÉS DELGADO HERNÁNDEZ</v>
          </cell>
          <cell r="AW53">
            <v>324</v>
          </cell>
          <cell r="AX53">
            <v>10.8</v>
          </cell>
          <cell r="AY53" t="str">
            <v>3 NO PACTADOS</v>
          </cell>
          <cell r="AZ53" t="str">
            <v>4 NO SE HA ADICIONADO NI EN VALOR y EN TIEMPO</v>
          </cell>
          <cell r="BA53">
            <v>0</v>
          </cell>
          <cell r="BB53">
            <v>0</v>
          </cell>
          <cell r="BF53">
            <v>44964</v>
          </cell>
          <cell r="BG53">
            <v>44964</v>
          </cell>
          <cell r="BH53">
            <v>44964</v>
          </cell>
          <cell r="BI53">
            <v>45290</v>
          </cell>
          <cell r="BK53" t="str">
            <v>2. NO</v>
          </cell>
          <cell r="BN53" t="str">
            <v>2. NO</v>
          </cell>
          <cell r="BO53">
            <v>0</v>
          </cell>
          <cell r="BS53" t="str">
            <v>2023420501000050E</v>
          </cell>
          <cell r="BT53">
            <v>99815652</v>
          </cell>
          <cell r="BU53" t="str">
            <v>LUZ JANETH VILLALBA SUAREZ</v>
          </cell>
          <cell r="BV53" t="str">
            <v>https://www.secop.gov.co/CO1BusinessLine/Tendering/BuyerWorkArea/Index?docUniqueIdentifier=CO1.BDOS.3938183</v>
          </cell>
          <cell r="BW53" t="str">
            <v>VIGENTE</v>
          </cell>
          <cell r="BY53" t="str">
            <v>https://community.secop.gov.co/Public/Tendering/OpportunityDetail/Index?noticeUID=CO1.NTC.3944670&amp;isFromPublicArea=True&amp;isModal=False</v>
          </cell>
          <cell r="BZ53" t="str">
            <v>Bogotá</v>
          </cell>
          <cell r="CA53" t="str">
            <v>D.C.</v>
          </cell>
          <cell r="CB53">
            <v>44964</v>
          </cell>
          <cell r="CC53">
            <v>44964</v>
          </cell>
          <cell r="CD53" t="str">
            <v>camilo.erazo</v>
          </cell>
          <cell r="CE53" t="str">
            <v>@parquesnacionales.gov.co</v>
          </cell>
          <cell r="CF53" t="str">
            <v>camilo.erazo@parquesnacionales.gov.co</v>
          </cell>
          <cell r="CG53" t="str">
            <v>INGENIERO AGROFORESTAL</v>
          </cell>
          <cell r="CH53">
            <v>2023</v>
          </cell>
          <cell r="CI53" t="str">
            <v>BANCOLOMBIA</v>
          </cell>
          <cell r="CJ53" t="str">
            <v>AHORROS</v>
          </cell>
          <cell r="CK53" t="str">
            <v>14127302066</v>
          </cell>
          <cell r="CM53" t="str">
            <v>NO</v>
          </cell>
        </row>
        <row r="54">
          <cell r="A54" t="str">
            <v>NC-CPS-051-2023</v>
          </cell>
          <cell r="B54" t="str">
            <v>2 NACIONAL</v>
          </cell>
          <cell r="C54" t="str">
            <v>CD-NC-061-2023</v>
          </cell>
          <cell r="D54">
            <v>51</v>
          </cell>
          <cell r="E54" t="str">
            <v>HEIMUNTH ALEXANDER DUARTE CUBILLOS</v>
          </cell>
          <cell r="F54">
            <v>44965</v>
          </cell>
          <cell r="G54" t="str">
            <v>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v>
          </cell>
          <cell r="H54" t="str">
            <v>PROFESIONAL</v>
          </cell>
          <cell r="I54" t="str">
            <v>2 CONTRATACIÓN DIRECTA</v>
          </cell>
          <cell r="J54" t="str">
            <v>14 PRESTACIÓN DE SERVICIOS</v>
          </cell>
          <cell r="K54" t="str">
            <v>N/A</v>
          </cell>
          <cell r="L54">
            <v>77101604</v>
          </cell>
          <cell r="M54">
            <v>8923</v>
          </cell>
          <cell r="O54">
            <v>12823</v>
          </cell>
          <cell r="P54">
            <v>44965</v>
          </cell>
          <cell r="R54" t="str">
            <v>C-3202-0900-4-0-3202031-02</v>
          </cell>
          <cell r="S54" t="str">
            <v>SIMPLIFICADO</v>
          </cell>
          <cell r="T54">
            <v>7735476</v>
          </cell>
          <cell r="U54">
            <v>83285292</v>
          </cell>
          <cell r="V54" t="str">
            <v>Ochenta y tres millones doscientos ochenta y cinco mil doscientos noventa y dos pesos</v>
          </cell>
          <cell r="X54" t="str">
            <v>1 PERSONA NATURAL</v>
          </cell>
          <cell r="Y54" t="str">
            <v>3 CÉDULA DE CIUDADANÍA</v>
          </cell>
          <cell r="Z54">
            <v>82394159</v>
          </cell>
          <cell r="AA54" t="str">
            <v>N-A</v>
          </cell>
          <cell r="AB54" t="str">
            <v>11 NO SE DILIGENCIA INFORMACIÓN PARA ESTE FORMULARIO EN ESTE PERÍODO DE REPORTE</v>
          </cell>
          <cell r="AC54" t="str">
            <v>MASCULINO</v>
          </cell>
          <cell r="AD54" t="str">
            <v>CUNDINAMARCA</v>
          </cell>
          <cell r="AE54" t="str">
            <v>FUSAGASUGA</v>
          </cell>
          <cell r="AF54" t="str">
            <v>HEIMUNTH</v>
          </cell>
          <cell r="AG54" t="str">
            <v>ALEXANDER</v>
          </cell>
          <cell r="AH54" t="str">
            <v>DUARTE</v>
          </cell>
          <cell r="AI54" t="str">
            <v>CUBILLOS</v>
          </cell>
          <cell r="AJ54" t="str">
            <v>SI</v>
          </cell>
          <cell r="AK54" t="str">
            <v>1 PÓLIZA</v>
          </cell>
          <cell r="AL54" t="str">
            <v>12 SEGUROS DEL ESTADO</v>
          </cell>
          <cell r="AM54" t="str">
            <v>2 CUMPLIMIENTO</v>
          </cell>
          <cell r="AN54">
            <v>44965</v>
          </cell>
          <cell r="AO54" t="str">
            <v>11-46-101032895</v>
          </cell>
          <cell r="AP54" t="str">
            <v>SGMAP-SUBDIRECCION DE GESTION Y MANEJO DE AREAS PROTEGIDAS</v>
          </cell>
          <cell r="AQ54" t="str">
            <v>GRUPO DE CONTRATOS</v>
          </cell>
          <cell r="AR54" t="str">
            <v>GRUPO DE PLANEACIÓN Y MANEJO</v>
          </cell>
          <cell r="AS54" t="str">
            <v>2 SUPERVISOR</v>
          </cell>
          <cell r="AT54" t="str">
            <v>3 CÉDULA DE CIUDADANÍA</v>
          </cell>
          <cell r="AU54">
            <v>80875190</v>
          </cell>
          <cell r="AV54" t="str">
            <v>CÉSAR ANDRÉS DELGADO HERNÁNDEZ</v>
          </cell>
          <cell r="AW54">
            <v>323</v>
          </cell>
          <cell r="AX54">
            <v>10.766666666666667</v>
          </cell>
          <cell r="AY54" t="str">
            <v>3 NO PACTADOS</v>
          </cell>
          <cell r="AZ54" t="str">
            <v>4 NO SE HA ADICIONADO NI EN VALOR y EN TIEMPO</v>
          </cell>
          <cell r="BA54">
            <v>0</v>
          </cell>
          <cell r="BB54">
            <v>0</v>
          </cell>
          <cell r="BF54">
            <v>44965</v>
          </cell>
          <cell r="BG54">
            <v>44965</v>
          </cell>
          <cell r="BH54">
            <v>44965</v>
          </cell>
          <cell r="BI54">
            <v>45290</v>
          </cell>
          <cell r="BK54" t="str">
            <v>2. NO</v>
          </cell>
          <cell r="BN54" t="str">
            <v>2. NO</v>
          </cell>
          <cell r="BO54">
            <v>0</v>
          </cell>
          <cell r="BS54" t="str">
            <v>2023420501000051E</v>
          </cell>
          <cell r="BT54">
            <v>83285292</v>
          </cell>
          <cell r="BU54" t="str">
            <v>LEIDY MARCELA GARAVITO ROMERO</v>
          </cell>
          <cell r="BV54" t="str">
            <v>https://www.secop.gov.co/CO1BusinessLine/Tendering/BuyerWorkArea/Index?docUniqueIdentifier=CO1.BDOS.3950435</v>
          </cell>
          <cell r="BW54" t="str">
            <v>VIGENTE</v>
          </cell>
          <cell r="BY54" t="str">
            <v>https://community.secop.gov.co/Public/Tendering/OpportunityDetail/Index?noticeUID=CO1.NTC.3952615&amp;isFromPublicArea=True&amp;isModal=False</v>
          </cell>
          <cell r="BZ54" t="str">
            <v>Bogotá</v>
          </cell>
          <cell r="CA54" t="str">
            <v>D.C.</v>
          </cell>
          <cell r="CB54">
            <v>44965</v>
          </cell>
          <cell r="CC54">
            <v>44965</v>
          </cell>
          <cell r="CD54" t="str">
            <v>heimunth.duarte</v>
          </cell>
          <cell r="CE54" t="str">
            <v>@parquesnacionales.gov.co</v>
          </cell>
          <cell r="CF54" t="str">
            <v>heimunth.duarte@parquesnacionales.gov.co</v>
          </cell>
          <cell r="CG54" t="str">
            <v>INGENIERO AGRONOMO</v>
          </cell>
          <cell r="CH54">
            <v>2023</v>
          </cell>
          <cell r="CI54" t="str">
            <v>BANCOLOMBIA</v>
          </cell>
          <cell r="CJ54" t="str">
            <v>AHORROS</v>
          </cell>
          <cell r="CK54" t="str">
            <v>05395792247</v>
          </cell>
          <cell r="CM54" t="str">
            <v>NO</v>
          </cell>
        </row>
        <row r="55">
          <cell r="A55" t="str">
            <v>NC-CPS-052-2023</v>
          </cell>
          <cell r="B55" t="str">
            <v>2 NACIONAL</v>
          </cell>
          <cell r="C55" t="str">
            <v>CD-NC-057-2023</v>
          </cell>
          <cell r="D55">
            <v>52</v>
          </cell>
          <cell r="E55" t="str">
            <v>DIEGO ALEXANDER ARIAS VARGAS</v>
          </cell>
          <cell r="F55">
            <v>44964</v>
          </cell>
          <cell r="G55" t="str">
            <v>Prestación de servicios profesionales para generar y aplicar los documentos de lineamientos metodológicos y operativos para los procesos de límites y uso de aeronaves no tripuladas (UAS - drones).</v>
          </cell>
          <cell r="H55" t="str">
            <v>PROFESIONAL</v>
          </cell>
          <cell r="I55" t="str">
            <v>2 CONTRATACIÓN DIRECTA</v>
          </cell>
          <cell r="J55" t="str">
            <v>14 PRESTACIÓN DE SERVICIOS</v>
          </cell>
          <cell r="K55" t="str">
            <v>N/A</v>
          </cell>
          <cell r="L55">
            <v>81101512</v>
          </cell>
          <cell r="M55">
            <v>9823</v>
          </cell>
          <cell r="O55">
            <v>12723</v>
          </cell>
          <cell r="P55">
            <v>44965</v>
          </cell>
          <cell r="R55" t="str">
            <v>C-3202-0900-4-0-3202032-02</v>
          </cell>
          <cell r="S55" t="str">
            <v>SIMPLIFICADO</v>
          </cell>
          <cell r="T55">
            <v>6494854</v>
          </cell>
          <cell r="U55">
            <v>71443394</v>
          </cell>
          <cell r="V55" t="str">
            <v>Setenta y un millones cuatrocientos cuarenta y tres mil trescientos noventa y cuatro pesos</v>
          </cell>
          <cell r="X55" t="str">
            <v>1 PERSONA NATURAL</v>
          </cell>
          <cell r="Y55" t="str">
            <v>3 CÉDULA DE CIUDADANÍA</v>
          </cell>
          <cell r="Z55">
            <v>80002671</v>
          </cell>
          <cell r="AA55" t="str">
            <v>N-A</v>
          </cell>
          <cell r="AB55" t="str">
            <v>11 NO SE DILIGENCIA INFORMACIÓN PARA ESTE FORMULARIO EN ESTE PERÍODO DE REPORTE</v>
          </cell>
          <cell r="AC55" t="str">
            <v>MASCULINO</v>
          </cell>
          <cell r="AD55" t="str">
            <v>CUNDINAMARCA</v>
          </cell>
          <cell r="AE55" t="str">
            <v>BOGOTÁ</v>
          </cell>
          <cell r="AF55" t="str">
            <v>DIEGO</v>
          </cell>
          <cell r="AG55" t="str">
            <v>ALEXANDER</v>
          </cell>
          <cell r="AH55" t="str">
            <v>ARIAS</v>
          </cell>
          <cell r="AI55" t="str">
            <v>VARGAS</v>
          </cell>
          <cell r="AJ55" t="str">
            <v>SI</v>
          </cell>
          <cell r="AK55" t="str">
            <v>1 PÓLIZA</v>
          </cell>
          <cell r="AL55" t="str">
            <v>8 MUNDIAL SEGUROS</v>
          </cell>
          <cell r="AM55" t="str">
            <v>2 CUMPLIMIENTO</v>
          </cell>
          <cell r="AN55">
            <v>44965</v>
          </cell>
          <cell r="AO55" t="str">
            <v>NB-100245829</v>
          </cell>
          <cell r="AP55" t="str">
            <v>SGMAP-SUBDIRECCION DE GESTION Y MANEJO DE AREAS PROTEGIDAS</v>
          </cell>
          <cell r="AQ55" t="str">
            <v>GRUPO DE CONTRATOS</v>
          </cell>
          <cell r="AR55" t="str">
            <v>GRUPO DE GESTIÓN DEL CONOCIMIENTO E INNOVACIÓN</v>
          </cell>
          <cell r="AS55" t="str">
            <v>2 SUPERVISOR</v>
          </cell>
          <cell r="AT55" t="str">
            <v>3 CÉDULA DE CIUDADANÍA</v>
          </cell>
          <cell r="AU55">
            <v>51723033</v>
          </cell>
          <cell r="AV55" t="str">
            <v>LUZ MILA SOTELO DELGADILLO</v>
          </cell>
          <cell r="AW55">
            <v>324</v>
          </cell>
          <cell r="AX55">
            <v>10.8</v>
          </cell>
          <cell r="AY55" t="str">
            <v>3 NO PACTADOS</v>
          </cell>
          <cell r="AZ55" t="str">
            <v>4 NO SE HA ADICIONADO NI EN VALOR y EN TIEMPO</v>
          </cell>
          <cell r="BA55">
            <v>0</v>
          </cell>
          <cell r="BB55">
            <v>0</v>
          </cell>
          <cell r="BF55">
            <v>44965</v>
          </cell>
          <cell r="BG55">
            <v>44965</v>
          </cell>
          <cell r="BH55">
            <v>44965</v>
          </cell>
          <cell r="BI55">
            <v>45290</v>
          </cell>
          <cell r="BK55" t="str">
            <v>2. NO</v>
          </cell>
          <cell r="BN55" t="str">
            <v>2. NO</v>
          </cell>
          <cell r="BO55">
            <v>0</v>
          </cell>
          <cell r="BS55" t="str">
            <v>2023420501000052E</v>
          </cell>
          <cell r="BT55">
            <v>71443394</v>
          </cell>
          <cell r="BU55" t="str">
            <v>MYRIAM JANETH GONZALEZ</v>
          </cell>
          <cell r="BV55" t="str">
            <v>https://www.secop.gov.co/CO1BusinessLine/Tendering/BuyerWorkArea/Index?docUniqueIdentifier=CO1.BDOS.3946369</v>
          </cell>
          <cell r="BW55" t="str">
            <v>VIGENTE</v>
          </cell>
          <cell r="BY55" t="str">
            <v>https://community.secop.gov.co/Public/Tendering/OpportunityDetail/Index?noticeUID=CO1.NTC.3950464&amp;isFromPublicArea=True&amp;isModal=False</v>
          </cell>
          <cell r="BZ55" t="str">
            <v>Bogotá</v>
          </cell>
          <cell r="CA55" t="str">
            <v>D.C.</v>
          </cell>
          <cell r="CB55">
            <v>44965</v>
          </cell>
          <cell r="CC55">
            <v>44964</v>
          </cell>
          <cell r="CD55" t="str">
            <v>diego.arias</v>
          </cell>
          <cell r="CE55" t="str">
            <v>@parquesnacionales.gov.co</v>
          </cell>
          <cell r="CF55" t="str">
            <v>diego.arias@parquesnacionales.gov.co</v>
          </cell>
          <cell r="CG55" t="str">
            <v>INGENIERO TOPOGRAFO</v>
          </cell>
          <cell r="CH55">
            <v>2023</v>
          </cell>
          <cell r="CI55" t="str">
            <v>BOGOTA</v>
          </cell>
          <cell r="CJ55" t="str">
            <v>AHORROS</v>
          </cell>
          <cell r="CK55" t="str">
            <v>024360588</v>
          </cell>
          <cell r="CM55" t="str">
            <v>NO</v>
          </cell>
        </row>
        <row r="56">
          <cell r="A56" t="str">
            <v>NC-CPS-053-2023</v>
          </cell>
          <cell r="B56" t="str">
            <v>2 NACIONAL</v>
          </cell>
          <cell r="C56" t="str">
            <v>CD-NC-052-2023</v>
          </cell>
          <cell r="D56">
            <v>53</v>
          </cell>
          <cell r="E56" t="str">
            <v>EMMA MARGARITA ROIS MUNOZ</v>
          </cell>
          <cell r="F56">
            <v>44964</v>
          </cell>
          <cell r="G56" t="str">
            <v>Prestar servicios profesionales, en materia jurídica a la Subdirección de Gestión y Manejo en la estructuración, acompañamiento y desarrollo de los diferentes procesos, convenios y proyectos relacionados con la administración y manejo de las áreas protegidas.</v>
          </cell>
          <cell r="H56" t="str">
            <v>PROFESIONAL</v>
          </cell>
          <cell r="I56" t="str">
            <v>2 CONTRATACIÓN DIRECTA</v>
          </cell>
          <cell r="J56" t="str">
            <v>14 PRESTACIÓN DE SERVICIOS</v>
          </cell>
          <cell r="K56" t="str">
            <v>N/A</v>
          </cell>
          <cell r="L56">
            <v>77101706</v>
          </cell>
          <cell r="M56">
            <v>9223</v>
          </cell>
          <cell r="O56">
            <v>12623</v>
          </cell>
          <cell r="P56">
            <v>44964</v>
          </cell>
          <cell r="R56" t="str">
            <v>C-3202-0900-4-0-3202008-02</v>
          </cell>
          <cell r="S56" t="str">
            <v>SIMPLIFICADO</v>
          </cell>
          <cell r="T56">
            <v>7735476</v>
          </cell>
          <cell r="U56">
            <v>83543141</v>
          </cell>
          <cell r="V56" t="str">
            <v>Ochenta y tres millones quinientos cuarenta y tres mil ciento cuarenta y un pesos</v>
          </cell>
          <cell r="X56" t="str">
            <v>1 PERSONA NATURAL</v>
          </cell>
          <cell r="Y56" t="str">
            <v>3 CÉDULA DE CIUDADANÍA</v>
          </cell>
          <cell r="Z56">
            <v>28821268</v>
          </cell>
          <cell r="AA56" t="str">
            <v>N-A</v>
          </cell>
          <cell r="AB56" t="str">
            <v>11 NO SE DILIGENCIA INFORMACIÓN PARA ESTE FORMULARIO EN ESTE PERÍODO DE REPORTE</v>
          </cell>
          <cell r="AC56" t="str">
            <v>FEMENINO</v>
          </cell>
          <cell r="AD56" t="str">
            <v>MAGDALENA</v>
          </cell>
          <cell r="AE56" t="str">
            <v>SANTA MARTA</v>
          </cell>
          <cell r="AF56" t="str">
            <v>EMMA</v>
          </cell>
          <cell r="AG56" t="str">
            <v>MARGARITA</v>
          </cell>
          <cell r="AH56" t="str">
            <v>ROIS</v>
          </cell>
          <cell r="AI56" t="str">
            <v>MUNOZ</v>
          </cell>
          <cell r="AJ56" t="str">
            <v>SI</v>
          </cell>
          <cell r="AK56" t="str">
            <v>1 PÓLIZA</v>
          </cell>
          <cell r="AL56" t="str">
            <v>12 SEGUROS DEL ESTADO</v>
          </cell>
          <cell r="AM56" t="str">
            <v>2 CUMPLIMIENTO</v>
          </cell>
          <cell r="AN56">
            <v>44964</v>
          </cell>
          <cell r="AO56" t="str">
            <v>37-46-101004907</v>
          </cell>
          <cell r="AP56" t="str">
            <v>SGMAP-SUBDIRECCION DE GESTION Y MANEJO DE AREAS PROTEGIDAS</v>
          </cell>
          <cell r="AQ56" t="str">
            <v>GRUPO DE CONTRATOS</v>
          </cell>
          <cell r="AR56" t="str">
            <v>GRUPO DE GESTIÓN E INTEGRACIÓN DEL SINAP</v>
          </cell>
          <cell r="AS56" t="str">
            <v>2 SUPERVISOR</v>
          </cell>
          <cell r="AT56" t="str">
            <v>3 CÉDULA DE CIUDADANÍA</v>
          </cell>
          <cell r="AU56">
            <v>5947992</v>
          </cell>
          <cell r="AV56" t="str">
            <v>LUIS ALBERTO CRUZ COLORADO</v>
          </cell>
          <cell r="AW56">
            <v>324</v>
          </cell>
          <cell r="AX56">
            <v>10.8</v>
          </cell>
          <cell r="AY56" t="str">
            <v>3 NO PACTADOS</v>
          </cell>
          <cell r="AZ56" t="str">
            <v>4 NO SE HA ADICIONADO NI EN VALOR y EN TIEMPO</v>
          </cell>
          <cell r="BA56">
            <v>0</v>
          </cell>
          <cell r="BB56">
            <v>0</v>
          </cell>
          <cell r="BF56">
            <v>44964</v>
          </cell>
          <cell r="BG56">
            <v>44965</v>
          </cell>
          <cell r="BH56">
            <v>44965</v>
          </cell>
          <cell r="BI56">
            <v>45290</v>
          </cell>
          <cell r="BK56" t="str">
            <v>2. NO</v>
          </cell>
          <cell r="BN56" t="str">
            <v>2. NO</v>
          </cell>
          <cell r="BO56">
            <v>0</v>
          </cell>
          <cell r="BS56" t="str">
            <v>2023420501000053E</v>
          </cell>
          <cell r="BT56">
            <v>83543141</v>
          </cell>
          <cell r="BU56" t="str">
            <v>EDNA ROCIO CASTRO</v>
          </cell>
          <cell r="BV56" t="str">
            <v>https://www.secop.gov.co/CO1BusinessLine/Tendering/BuyerWorkArea/Index?docUniqueIdentifier=CO1.BDOS.3939093</v>
          </cell>
          <cell r="BW56" t="str">
            <v>VIGENTE</v>
          </cell>
          <cell r="BY56" t="str">
            <v>https://community.secop.gov.co/Public/Tendering/OpportunityDetail/Index?noticeUID=CO1.NTC.3951765&amp;isFromPublicArea=True&amp;isModal=False</v>
          </cell>
          <cell r="BZ56" t="str">
            <v>Bogotá</v>
          </cell>
          <cell r="CA56" t="str">
            <v>D.C.</v>
          </cell>
          <cell r="CB56">
            <v>44965</v>
          </cell>
          <cell r="CC56">
            <v>44964</v>
          </cell>
          <cell r="CD56" t="str">
            <v>emma.rois</v>
          </cell>
          <cell r="CE56" t="str">
            <v>@parquesnacionales.gov.co</v>
          </cell>
          <cell r="CF56" t="str">
            <v>emma.rois@parquesnacionales.gov.co</v>
          </cell>
          <cell r="CG56" t="str">
            <v>ABOGADA</v>
          </cell>
          <cell r="CH56">
            <v>2023</v>
          </cell>
          <cell r="CI56" t="str">
            <v>DAVIVIENDA</v>
          </cell>
          <cell r="CJ56" t="str">
            <v>AHORROS</v>
          </cell>
          <cell r="CK56" t="str">
            <v>009800002041</v>
          </cell>
          <cell r="CM56" t="str">
            <v>NO</v>
          </cell>
        </row>
        <row r="57">
          <cell r="A57" t="str">
            <v>NC-CPS-054-2023</v>
          </cell>
          <cell r="B57" t="str">
            <v>2 NACIONAL</v>
          </cell>
          <cell r="C57" t="str">
            <v>CD-NC-058-2023</v>
          </cell>
          <cell r="D57">
            <v>54</v>
          </cell>
          <cell r="E57" t="str">
            <v>JOSE AGUSTIN LOPEZ CHAPARRO</v>
          </cell>
          <cell r="F57">
            <v>44965</v>
          </cell>
          <cell r="G57" t="str">
            <v>Prestación de servicios profesionales para impulso y seguimiento a trámites ambientales de competencia de la Subdirección de Gestión y Manejo de Áreas Protegidas, como apoyo a los procesos de Autoridad Ambiental y Coordinación del SINAP.</v>
          </cell>
          <cell r="H57" t="str">
            <v>PROFESIONAL</v>
          </cell>
          <cell r="I57" t="str">
            <v>2 CONTRATACIÓN DIRECTA</v>
          </cell>
          <cell r="J57" t="str">
            <v>14 PRESTACIÓN DE SERVICIOS</v>
          </cell>
          <cell r="K57" t="str">
            <v>N/A</v>
          </cell>
          <cell r="L57">
            <v>77101604</v>
          </cell>
          <cell r="M57">
            <v>16223</v>
          </cell>
          <cell r="O57">
            <v>12923</v>
          </cell>
          <cell r="P57">
            <v>44965</v>
          </cell>
          <cell r="R57" t="str">
            <v>C-3202-0900-4-0-3202032-02</v>
          </cell>
          <cell r="S57" t="str">
            <v>SIMPLIFICADO</v>
          </cell>
          <cell r="T57">
            <v>4278535</v>
          </cell>
          <cell r="U57">
            <v>46208178</v>
          </cell>
          <cell r="V57" t="str">
            <v>Cuarenta y seis millones doscientos ocho mil ciento setenta y ocho pesos</v>
          </cell>
          <cell r="X57" t="str">
            <v>1 PERSONA NATURAL</v>
          </cell>
          <cell r="Y57" t="str">
            <v>3 CÉDULA DE CIUDADANÍA</v>
          </cell>
          <cell r="Z57">
            <v>1019016083</v>
          </cell>
          <cell r="AA57" t="str">
            <v>N-A</v>
          </cell>
          <cell r="AB57" t="str">
            <v>11 NO SE DILIGENCIA INFORMACIÓN PARA ESTE FORMULARIO EN ESTE PERÍODO DE REPORTE</v>
          </cell>
          <cell r="AC57" t="str">
            <v>MASCULINO</v>
          </cell>
          <cell r="AD57" t="str">
            <v>CUNDINAMARCA</v>
          </cell>
          <cell r="AE57" t="str">
            <v>BOGOTÁ</v>
          </cell>
          <cell r="AF57" t="str">
            <v>JOSE</v>
          </cell>
          <cell r="AG57" t="str">
            <v>AGUSTIN</v>
          </cell>
          <cell r="AH57" t="str">
            <v>LOPEZ</v>
          </cell>
          <cell r="AI57" t="str">
            <v>CHAPARRO</v>
          </cell>
          <cell r="AJ57" t="str">
            <v>NO</v>
          </cell>
          <cell r="AK57" t="str">
            <v>6 NO CONSTITUYÓ GARANTÍAS</v>
          </cell>
          <cell r="AL57" t="str">
            <v>N-A</v>
          </cell>
          <cell r="AM57" t="str">
            <v>N-A</v>
          </cell>
          <cell r="AN57" t="str">
            <v>N-A</v>
          </cell>
          <cell r="AO57" t="str">
            <v>N-A</v>
          </cell>
          <cell r="AP57" t="str">
            <v>SGMAP-SUBDIRECCION DE GESTION Y MANEJO DE AREAS PROTEGIDAS</v>
          </cell>
          <cell r="AQ57" t="str">
            <v>GRUPO DE CONTRATOS</v>
          </cell>
          <cell r="AR57" t="str">
            <v>GRUPO DE TRÁMITES Y EVALUACIÓN AMBIENTAL</v>
          </cell>
          <cell r="AS57" t="str">
            <v>2 SUPERVISOR</v>
          </cell>
          <cell r="AT57" t="str">
            <v>3 CÉDULA DE CIUDADANÍA</v>
          </cell>
          <cell r="AU57">
            <v>79690000</v>
          </cell>
          <cell r="AV57" t="str">
            <v>GUILLERMO ALBERTO SANTOS CEBALLOS</v>
          </cell>
          <cell r="AW57">
            <v>324</v>
          </cell>
          <cell r="AX57">
            <v>10.8</v>
          </cell>
          <cell r="AY57" t="str">
            <v>3 NO PACTADOS</v>
          </cell>
          <cell r="AZ57" t="str">
            <v>4 NO SE HA ADICIONADO NI EN VALOR y EN TIEMPO</v>
          </cell>
          <cell r="BA57">
            <v>0</v>
          </cell>
          <cell r="BB57">
            <v>0</v>
          </cell>
          <cell r="BF57">
            <v>44965</v>
          </cell>
          <cell r="BG57">
            <v>44965</v>
          </cell>
          <cell r="BH57">
            <v>44965</v>
          </cell>
          <cell r="BI57">
            <v>45290</v>
          </cell>
          <cell r="BK57" t="str">
            <v>2. NO</v>
          </cell>
          <cell r="BN57" t="str">
            <v>2. NO</v>
          </cell>
          <cell r="BO57">
            <v>0</v>
          </cell>
          <cell r="BS57" t="str">
            <v>2023420501000054E</v>
          </cell>
          <cell r="BT57">
            <v>46208178</v>
          </cell>
          <cell r="BU57" t="str">
            <v>MYRIAM JANETH GONZALEZ</v>
          </cell>
          <cell r="BV57" t="str">
            <v>https://www.secop.gov.co/CO1BusinessLine/Tendering/BuyerWorkArea/Index?docUniqueIdentifier=CO1.BDOS.3948411</v>
          </cell>
          <cell r="BW57" t="str">
            <v>VIGENTE</v>
          </cell>
          <cell r="BY57" t="str">
            <v>https://community.secop.gov.co/Public/Tendering/OpportunityDetail/Index?noticeUID=CO1.NTC.3958149&amp;isFromPublicArea=True&amp;isModal=False</v>
          </cell>
          <cell r="BZ57" t="str">
            <v>Bogotá</v>
          </cell>
          <cell r="CA57" t="str">
            <v>D.C.</v>
          </cell>
          <cell r="CB57" t="str">
            <v>N-A</v>
          </cell>
          <cell r="CC57">
            <v>44965</v>
          </cell>
          <cell r="CD57" t="str">
            <v>seguimiento.gtea</v>
          </cell>
          <cell r="CE57" t="str">
            <v>@parquesnacionales.gov.co</v>
          </cell>
          <cell r="CF57" t="str">
            <v>seguimiento.gtea@parquesnacionales.gov.co</v>
          </cell>
          <cell r="CG57" t="str">
            <v>BIOLOGO</v>
          </cell>
          <cell r="CH57">
            <v>2023</v>
          </cell>
          <cell r="CI57" t="str">
            <v>BBVA</v>
          </cell>
          <cell r="CJ57" t="str">
            <v>AHORROS</v>
          </cell>
          <cell r="CK57" t="str">
            <v>583549472</v>
          </cell>
          <cell r="CM57" t="str">
            <v>NO</v>
          </cell>
        </row>
        <row r="58">
          <cell r="A58" t="str">
            <v>NC-CPS-055-2023</v>
          </cell>
          <cell r="B58" t="str">
            <v>2 NACIONAL</v>
          </cell>
          <cell r="C58" t="str">
            <v>CD-NC-056-2023</v>
          </cell>
          <cell r="D58">
            <v>55</v>
          </cell>
          <cell r="E58" t="str">
            <v>JOSE EBERT BONILLA OLAYA</v>
          </cell>
          <cell r="F58">
            <v>44964</v>
          </cell>
          <cell r="G58" t="str">
            <v>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v>
          </cell>
          <cell r="H58" t="str">
            <v>PROFESIONAL</v>
          </cell>
          <cell r="I58" t="str">
            <v>2 CONTRATACIÓN DIRECTA</v>
          </cell>
          <cell r="J58" t="str">
            <v>14 PRESTACIÓN DE SERVICIOS</v>
          </cell>
          <cell r="K58" t="str">
            <v>N/A</v>
          </cell>
          <cell r="L58">
            <v>80101504</v>
          </cell>
          <cell r="M58">
            <v>20823</v>
          </cell>
          <cell r="O58">
            <v>13223</v>
          </cell>
          <cell r="P58">
            <v>44965</v>
          </cell>
          <cell r="R58" t="str">
            <v>C-3299-0900-2-0-3299060-02</v>
          </cell>
          <cell r="S58" t="str">
            <v>SIMPLIFICADO</v>
          </cell>
          <cell r="T58">
            <v>10000000</v>
          </cell>
          <cell r="U58">
            <v>107999992</v>
          </cell>
          <cell r="V58" t="str">
            <v>Ciento siete millones novecientos noventa y nueve mil novecientos noventa y dos pesos</v>
          </cell>
          <cell r="X58" t="str">
            <v>1 PERSONA NATURAL</v>
          </cell>
          <cell r="Y58" t="str">
            <v>3 CÉDULA DE CIUDADANÍA</v>
          </cell>
          <cell r="Z58">
            <v>80269115</v>
          </cell>
          <cell r="AA58" t="str">
            <v>N-A</v>
          </cell>
          <cell r="AB58" t="str">
            <v>11 NO SE DILIGENCIA INFORMACIÓN PARA ESTE FORMULARIO EN ESTE PERÍODO DE REPORTE</v>
          </cell>
          <cell r="AC58" t="str">
            <v>MASCULINO</v>
          </cell>
          <cell r="AD58" t="str">
            <v>CUNDINAMARCA</v>
          </cell>
          <cell r="AE58" t="str">
            <v>BOGOTÁ</v>
          </cell>
          <cell r="AF58" t="str">
            <v>JOSE</v>
          </cell>
          <cell r="AG58" t="str">
            <v>EBERT</v>
          </cell>
          <cell r="AH58" t="str">
            <v>BONILLA</v>
          </cell>
          <cell r="AI58" t="str">
            <v>OLAYA</v>
          </cell>
          <cell r="AJ58" t="str">
            <v>SI</v>
          </cell>
          <cell r="AK58" t="str">
            <v>1 PÓLIZA</v>
          </cell>
          <cell r="AL58" t="str">
            <v>12 SEGUROS DEL ESTADO</v>
          </cell>
          <cell r="AM58" t="str">
            <v>2 CUMPLIMIENTO</v>
          </cell>
          <cell r="AN58">
            <v>44965</v>
          </cell>
          <cell r="AO58" t="str">
            <v>11-46-101032954</v>
          </cell>
          <cell r="AP58" t="str">
            <v>SAF-SUBDIRECCION ADMINISTRATIVA Y FINANCIERA</v>
          </cell>
          <cell r="AQ58" t="str">
            <v>GRUPO DE CONTRATOS</v>
          </cell>
          <cell r="AR58" t="str">
            <v xml:space="preserve">OFICINA ASESORA DE PLANEACIÓN </v>
          </cell>
          <cell r="AS58" t="str">
            <v>2 SUPERVISOR</v>
          </cell>
          <cell r="AT58" t="str">
            <v>3 CÉDULA DE CIUDADANÍA</v>
          </cell>
          <cell r="AU58">
            <v>52282872</v>
          </cell>
          <cell r="AV58" t="str">
            <v>DIANA CAROLINA OVIEDO LEON</v>
          </cell>
          <cell r="AW58">
            <v>324</v>
          </cell>
          <cell r="AX58">
            <v>10.8</v>
          </cell>
          <cell r="AY58" t="str">
            <v>3 NO PACTADOS</v>
          </cell>
          <cell r="AZ58" t="str">
            <v>4 NO SE HA ADICIONADO NI EN VALOR y EN TIEMPO</v>
          </cell>
          <cell r="BA58">
            <v>0</v>
          </cell>
          <cell r="BB58">
            <v>-68333326</v>
          </cell>
          <cell r="BF58">
            <v>44965</v>
          </cell>
          <cell r="BG58">
            <v>44966</v>
          </cell>
          <cell r="BH58">
            <v>44966</v>
          </cell>
          <cell r="BI58">
            <v>45084</v>
          </cell>
          <cell r="BJ58">
            <v>45084</v>
          </cell>
          <cell r="BK58" t="str">
            <v>2. NO</v>
          </cell>
          <cell r="BS58" t="str">
            <v>2023420501000055E</v>
          </cell>
          <cell r="BT58">
            <v>39666666</v>
          </cell>
          <cell r="BU58" t="str">
            <v>EDNA ROCIO CASTRO</v>
          </cell>
          <cell r="BV58" t="str">
            <v>https://www.secop.gov.co/CO1BusinessLine/Tendering/BuyerWorkArea/Index?docUniqueIdentifier=CO1.BDOS.3939771</v>
          </cell>
          <cell r="BW58" t="str">
            <v>LIQUIDADO</v>
          </cell>
          <cell r="BY58" t="str">
            <v>https://community.secop.gov.co/Public/Tendering/OpportunityDetail/Index?noticeUID=CO1.NTC.3951044&amp;isFromPublicArea=True&amp;isModal=False</v>
          </cell>
          <cell r="BZ58" t="str">
            <v>Bogotá</v>
          </cell>
          <cell r="CA58" t="str">
            <v>D.C.</v>
          </cell>
          <cell r="CB58">
            <v>44966</v>
          </cell>
          <cell r="CC58">
            <v>44965</v>
          </cell>
          <cell r="CD58" t="str">
            <v>jose.bonilla</v>
          </cell>
          <cell r="CE58" t="str">
            <v>@parquesnacionales.gov.co</v>
          </cell>
          <cell r="CF58" t="str">
            <v>jose.bonilla@parquesnacionales.gov.co</v>
          </cell>
          <cell r="CG58" t="str">
            <v>INGENIERO SISTEMAS</v>
          </cell>
          <cell r="CH58">
            <v>2023</v>
          </cell>
          <cell r="CI58" t="str">
            <v>BANCOLOMBIA</v>
          </cell>
          <cell r="CJ58" t="str">
            <v>AHORROS</v>
          </cell>
          <cell r="CK58" t="str">
            <v>89599258206</v>
          </cell>
          <cell r="CM58" t="str">
            <v>NO</v>
          </cell>
        </row>
        <row r="59">
          <cell r="A59" t="str">
            <v>NC-CPS-056-2023</v>
          </cell>
          <cell r="B59" t="str">
            <v>2 NACIONAL</v>
          </cell>
          <cell r="C59" t="str">
            <v>CD-NC-060-2023</v>
          </cell>
          <cell r="D59">
            <v>56</v>
          </cell>
          <cell r="E59" t="str">
            <v>INGRY JOHANA POVEDA AVILA</v>
          </cell>
          <cell r="F59">
            <v>44965</v>
          </cell>
          <cell r="G59" t="str">
            <v>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v>
          </cell>
          <cell r="H59" t="str">
            <v>PROFESIONAL</v>
          </cell>
          <cell r="I59" t="str">
            <v>2 CONTRATACIÓN DIRECTA</v>
          </cell>
          <cell r="J59" t="str">
            <v>14 PRESTACIÓN DE SERVICIOS</v>
          </cell>
          <cell r="K59" t="str">
            <v>N/A</v>
          </cell>
          <cell r="L59">
            <v>77101604</v>
          </cell>
          <cell r="M59">
            <v>10023</v>
          </cell>
          <cell r="O59">
            <v>13123</v>
          </cell>
          <cell r="P59">
            <v>44965</v>
          </cell>
          <cell r="R59" t="str">
            <v>C-3202-0900-4-0-3202018-02</v>
          </cell>
          <cell r="S59" t="str">
            <v>SIMPLIFICADO</v>
          </cell>
          <cell r="T59">
            <v>6884546</v>
          </cell>
          <cell r="U59">
            <v>74353097</v>
          </cell>
          <cell r="V59" t="str">
            <v>Setenta y cuatro millones trescientos cincuenta y tres mil noventa y siete pesos</v>
          </cell>
          <cell r="X59" t="str">
            <v>1 PERSONA NATURAL</v>
          </cell>
          <cell r="Y59" t="str">
            <v>3 CÉDULA DE CIUDADANÍA</v>
          </cell>
          <cell r="Z59">
            <v>1015393325</v>
          </cell>
          <cell r="AA59" t="str">
            <v>N-A</v>
          </cell>
          <cell r="AB59" t="str">
            <v>11 NO SE DILIGENCIA INFORMACIÓN PARA ESTE FORMULARIO EN ESTE PERÍODO DE REPORTE</v>
          </cell>
          <cell r="AC59" t="str">
            <v>FEMENINO</v>
          </cell>
          <cell r="AD59" t="str">
            <v>CUNDINAMARCA</v>
          </cell>
          <cell r="AE59" t="str">
            <v>BOGOTÁ</v>
          </cell>
          <cell r="AF59" t="str">
            <v>INGRY</v>
          </cell>
          <cell r="AG59" t="str">
            <v>JOHANA</v>
          </cell>
          <cell r="AH59" t="str">
            <v>POVEDA</v>
          </cell>
          <cell r="AI59" t="str">
            <v>AVILA</v>
          </cell>
          <cell r="AJ59" t="str">
            <v>SI</v>
          </cell>
          <cell r="AK59" t="str">
            <v>1 PÓLIZA</v>
          </cell>
          <cell r="AL59" t="str">
            <v>12 SEGUROS DEL ESTADO</v>
          </cell>
          <cell r="AM59" t="str">
            <v>2 CUMPLIMIENTO</v>
          </cell>
          <cell r="AN59">
            <v>44965</v>
          </cell>
          <cell r="AO59" t="str">
            <v>37-46-101004917</v>
          </cell>
          <cell r="AP59" t="str">
            <v>SGMAP-SUBDIRECCION DE GESTION Y MANEJO DE AREAS PROTEGIDAS</v>
          </cell>
          <cell r="AQ59" t="str">
            <v>GRUPO DE CONTRATOS</v>
          </cell>
          <cell r="AR59" t="str">
            <v>GRUPO DE GESTIÓN E INTEGRACIÓN DEL SINAP</v>
          </cell>
          <cell r="AS59" t="str">
            <v>2 SUPERVISOR</v>
          </cell>
          <cell r="AT59" t="str">
            <v>3 CÉDULA DE CIUDADANÍA</v>
          </cell>
          <cell r="AU59">
            <v>5947992</v>
          </cell>
          <cell r="AV59" t="str">
            <v>LUIS ALBERTO CRUZ COLORADO</v>
          </cell>
          <cell r="AW59">
            <v>325</v>
          </cell>
          <cell r="AX59">
            <v>10.833333333333334</v>
          </cell>
          <cell r="AY59" t="str">
            <v>3 NO PACTADOS</v>
          </cell>
          <cell r="AZ59" t="str">
            <v>4 NO SE HA ADICIONADO NI EN VALOR y EN TIEMPO</v>
          </cell>
          <cell r="BA59">
            <v>0</v>
          </cell>
          <cell r="BB59">
            <v>0</v>
          </cell>
          <cell r="BF59">
            <v>44965</v>
          </cell>
          <cell r="BG59">
            <v>44965</v>
          </cell>
          <cell r="BH59">
            <v>44965</v>
          </cell>
          <cell r="BI59">
            <v>45290</v>
          </cell>
          <cell r="BS59" t="str">
            <v>2023420501000056E</v>
          </cell>
          <cell r="BT59">
            <v>74353097</v>
          </cell>
          <cell r="BU59" t="str">
            <v>ALFONSO DAVID ORTIZ</v>
          </cell>
          <cell r="BV59" t="str">
            <v>https://www.secop.gov.co/CO1BusinessLine/Tendering/BuyerWorkArea/Index?docUniqueIdentifier=CO1.BDOS.3947444</v>
          </cell>
          <cell r="BW59" t="str">
            <v>VIGENTE</v>
          </cell>
          <cell r="BY59" t="str">
            <v>https://community.secop.gov.co/Public/Tendering/OpportunityDetail/Index?noticeUID=CO1.NTC.3959133&amp;isFromPublicArea=True&amp;isModal=False</v>
          </cell>
          <cell r="BZ59" t="str">
            <v>Bogotá</v>
          </cell>
          <cell r="CA59" t="str">
            <v>D.C.</v>
          </cell>
          <cell r="CB59">
            <v>44965</v>
          </cell>
          <cell r="CC59">
            <v>44965</v>
          </cell>
          <cell r="CD59" t="str">
            <v>nuevasareas.central</v>
          </cell>
          <cell r="CE59" t="str">
            <v>@parquesnacionales.gov.co</v>
          </cell>
          <cell r="CF59" t="str">
            <v>nuevasareas.central@parquesnacionales.gov.co</v>
          </cell>
          <cell r="CG59" t="str">
            <v>ZOOCTENISTA</v>
          </cell>
          <cell r="CH59">
            <v>2023</v>
          </cell>
          <cell r="CI59" t="str">
            <v>CAJA SOCIAL</v>
          </cell>
          <cell r="CJ59" t="str">
            <v>AHORROS</v>
          </cell>
          <cell r="CK59" t="str">
            <v>24103884273</v>
          </cell>
          <cell r="CM59" t="str">
            <v>NO</v>
          </cell>
        </row>
        <row r="60">
          <cell r="A60" t="str">
            <v>NC-CPS-057-2023</v>
          </cell>
          <cell r="B60" t="str">
            <v>2 NACIONAL</v>
          </cell>
          <cell r="C60" t="str">
            <v>CD-NC-062-2023</v>
          </cell>
          <cell r="D60">
            <v>57</v>
          </cell>
          <cell r="E60" t="str">
            <v>MIGUEL ÁNGEL RICO RAMÍREZ</v>
          </cell>
          <cell r="F60">
            <v>44965</v>
          </cell>
          <cell r="G60" t="str">
            <v>Prestar servicios profesionales como apoyo al Grupo de Atención al Ciudadano GAU en la implementación de las normas y políticas relacionadas con la estrategia de servicio al ciudadano de Parques Nacionales Naturales de Colombia, en virtud del proyecto de Fortalecimiento a la capacidad institucional.</v>
          </cell>
          <cell r="H60" t="str">
            <v>PROFESIONAL</v>
          </cell>
          <cell r="I60" t="str">
            <v>2 CONTRATACIÓN DIRECTA</v>
          </cell>
          <cell r="J60" t="str">
            <v>14 PRESTACIÓN DE SERVICIOS</v>
          </cell>
          <cell r="K60" t="str">
            <v>N/A</v>
          </cell>
          <cell r="L60">
            <v>80111600</v>
          </cell>
          <cell r="M60">
            <v>21023</v>
          </cell>
          <cell r="O60">
            <v>13023</v>
          </cell>
          <cell r="P60">
            <v>44965</v>
          </cell>
          <cell r="R60" t="str">
            <v>C-3299-0900-2-0-3299060-02</v>
          </cell>
          <cell r="S60" t="str">
            <v>SIMPLIFICADO</v>
          </cell>
          <cell r="T60">
            <v>5271477</v>
          </cell>
          <cell r="U60">
            <v>21085908</v>
          </cell>
          <cell r="V60" t="str">
            <v>Veintiuno millones ochenta y cinco mil novecientos ocho pesos</v>
          </cell>
          <cell r="X60" t="str">
            <v>1 PERSONA NATURAL</v>
          </cell>
          <cell r="Y60" t="str">
            <v>3 CÉDULA DE CIUDADANÍA</v>
          </cell>
          <cell r="Z60">
            <v>1010173073</v>
          </cell>
          <cell r="AA60" t="str">
            <v>N-A</v>
          </cell>
          <cell r="AB60" t="str">
            <v>11 NO SE DILIGENCIA INFORMACIÓN PARA ESTE FORMULARIO EN ESTE PERÍODO DE REPORTE</v>
          </cell>
          <cell r="AC60" t="str">
            <v>MASCULINO</v>
          </cell>
          <cell r="AD60" t="str">
            <v>CUNDINAMARCA</v>
          </cell>
          <cell r="AE60" t="str">
            <v>BOGOTÁ</v>
          </cell>
          <cell r="AF60" t="str">
            <v>MIGUEL</v>
          </cell>
          <cell r="AG60" t="str">
            <v>ÁNGEL</v>
          </cell>
          <cell r="AH60" t="str">
            <v>RICO</v>
          </cell>
          <cell r="AI60" t="str">
            <v>RAMÍREZ</v>
          </cell>
          <cell r="AJ60" t="str">
            <v>NO</v>
          </cell>
          <cell r="AK60" t="str">
            <v>6 NO CONSTITUYÓ GARANTÍAS</v>
          </cell>
          <cell r="AL60" t="str">
            <v>N-A</v>
          </cell>
          <cell r="AM60" t="str">
            <v>N-A</v>
          </cell>
          <cell r="AN60" t="str">
            <v>N-A</v>
          </cell>
          <cell r="AO60" t="str">
            <v>N-A</v>
          </cell>
          <cell r="AP60" t="str">
            <v>SAF-SUBDIRECCION ADMINISTRATIVA Y FINANCIERA</v>
          </cell>
          <cell r="AQ60" t="str">
            <v>GRUPO DE CONTRATOS</v>
          </cell>
          <cell r="AR60" t="str">
            <v>GRUPO DE ATENCIÓN AL CIUDADANO</v>
          </cell>
          <cell r="AS60" t="str">
            <v>2 SUPERVISOR</v>
          </cell>
          <cell r="AT60" t="str">
            <v>3 CÉDULA DE CIUDADANÍA</v>
          </cell>
          <cell r="AU60">
            <v>3166093</v>
          </cell>
          <cell r="AV60" t="str">
            <v>CESAR AUGUSTO CRUZ URQUIJO</v>
          </cell>
          <cell r="AW60">
            <v>120</v>
          </cell>
          <cell r="AX60">
            <v>4</v>
          </cell>
          <cell r="AY60" t="str">
            <v>3 NO PACTADOS</v>
          </cell>
          <cell r="AZ60" t="str">
            <v>4 NO SE HA ADICIONADO NI EN VALOR y EN TIEMPO</v>
          </cell>
          <cell r="BA60">
            <v>0</v>
          </cell>
          <cell r="BB60">
            <v>0</v>
          </cell>
          <cell r="BF60">
            <v>44965</v>
          </cell>
          <cell r="BG60">
            <v>44965</v>
          </cell>
          <cell r="BH60">
            <v>44965</v>
          </cell>
          <cell r="BI60">
            <v>45084</v>
          </cell>
          <cell r="BS60" t="str">
            <v>2023420501000057E</v>
          </cell>
          <cell r="BT60">
            <v>21085908</v>
          </cell>
          <cell r="BU60" t="str">
            <v>LEIDY MARCELA GARAVITO ROMERO</v>
          </cell>
          <cell r="BV60" t="str">
            <v>https://www.secop.gov.co/CO1BusinessLine/Tendering/BuyerWorkArea/Index?docUniqueIdentifier=CO1.BDOS.3951449</v>
          </cell>
          <cell r="BW60" t="str">
            <v>TERMINADO NORMALMENTE</v>
          </cell>
          <cell r="BY60" t="str">
            <v>https://community.secop.gov.co/Public/Tendering/OpportunityDetail/Index?noticeUID=CO1.NTC.3962606&amp;isFromPublicArea=True&amp;isModal=False</v>
          </cell>
          <cell r="BZ60" t="str">
            <v>Bogotá</v>
          </cell>
          <cell r="CA60" t="str">
            <v>D.C.</v>
          </cell>
          <cell r="CB60" t="str">
            <v>N-A</v>
          </cell>
          <cell r="CC60">
            <v>44965</v>
          </cell>
          <cell r="CD60" t="str">
            <v>miguel.rico</v>
          </cell>
          <cell r="CE60" t="str">
            <v>@parquesnacionales.gov.co</v>
          </cell>
          <cell r="CF60" t="str">
            <v>miguel.rico@parquesnacionales.gov.co</v>
          </cell>
          <cell r="CG60" t="str">
            <v>COMUNICADOR SOCIAL</v>
          </cell>
          <cell r="CH60">
            <v>2023</v>
          </cell>
          <cell r="CI60" t="str">
            <v>SCOTIABANK COLPATRIA</v>
          </cell>
          <cell r="CJ60" t="str">
            <v>AHORROS</v>
          </cell>
          <cell r="CK60" t="str">
            <v>1052014646</v>
          </cell>
          <cell r="CM60" t="str">
            <v>NO</v>
          </cell>
        </row>
        <row r="61">
          <cell r="A61" t="str">
            <v>NC-CPS-058-2023</v>
          </cell>
          <cell r="B61" t="str">
            <v>2 NACIONAL</v>
          </cell>
          <cell r="C61" t="str">
            <v>CD-NC-063-2023</v>
          </cell>
          <cell r="D61">
            <v>58</v>
          </cell>
          <cell r="E61" t="str">
            <v>CRISTIAN LEONARDO ELIZALDE ELIZALDE</v>
          </cell>
          <cell r="F61">
            <v>44966</v>
          </cell>
          <cell r="G61" t="str">
            <v>Prestación de servicios profesionales para la administración y gestión de las herramientas del componente predial y catastral de la entidad</v>
          </cell>
          <cell r="H61" t="str">
            <v>PROFESIONAL</v>
          </cell>
          <cell r="I61" t="str">
            <v>2 CONTRATACIÓN DIRECTA</v>
          </cell>
          <cell r="J61" t="str">
            <v>14 PRESTACIÓN DE SERVICIOS</v>
          </cell>
          <cell r="K61" t="str">
            <v>N/A</v>
          </cell>
          <cell r="L61">
            <v>77101604</v>
          </cell>
          <cell r="M61">
            <v>9323</v>
          </cell>
          <cell r="O61">
            <v>13423</v>
          </cell>
          <cell r="P61">
            <v>44966</v>
          </cell>
          <cell r="R61" t="str">
            <v>C-3202-0900-4-0-3202032-02</v>
          </cell>
          <cell r="S61" t="str">
            <v>SIMPLIFICADO</v>
          </cell>
          <cell r="T61">
            <v>5271477</v>
          </cell>
          <cell r="U61">
            <v>55174793</v>
          </cell>
          <cell r="V61" t="str">
            <v>Cincuenta y cinco millones ciento setenta y cuatro mil setecientos noventa y tres pesos</v>
          </cell>
          <cell r="X61" t="str">
            <v>1 PERSONA NATURAL</v>
          </cell>
          <cell r="Y61" t="str">
            <v>3 CÉDULA DE CIUDADANÍA</v>
          </cell>
          <cell r="Z61">
            <v>1014213391</v>
          </cell>
          <cell r="AA61" t="str">
            <v>N-A</v>
          </cell>
          <cell r="AB61" t="str">
            <v>11 NO SE DILIGENCIA INFORMACIÓN PARA ESTE FORMULARIO EN ESTE PERÍODO DE REPORTE</v>
          </cell>
          <cell r="AC61" t="str">
            <v>MASCULINO</v>
          </cell>
          <cell r="AD61" t="str">
            <v>CUNDINAMARCA</v>
          </cell>
          <cell r="AE61" t="str">
            <v>VIOTÁ</v>
          </cell>
          <cell r="AF61" t="str">
            <v>CRISTIAN</v>
          </cell>
          <cell r="AG61" t="str">
            <v>LEONARDO</v>
          </cell>
          <cell r="AH61" t="str">
            <v>ELIZALDE</v>
          </cell>
          <cell r="AI61" t="str">
            <v>ELIZALDE</v>
          </cell>
          <cell r="AJ61" t="str">
            <v>SI</v>
          </cell>
          <cell r="AK61" t="str">
            <v>1 PÓLIZA</v>
          </cell>
          <cell r="AL61" t="str">
            <v>8 MUNDIAL SEGUROS</v>
          </cell>
          <cell r="AM61" t="str">
            <v>2 CUMPLIMIENTO</v>
          </cell>
          <cell r="AN61">
            <v>44966</v>
          </cell>
          <cell r="AO61" t="str">
            <v>NB-100246162</v>
          </cell>
          <cell r="AP61" t="str">
            <v>SGMAP-SUBDIRECCION DE GESTION Y MANEJO DE AREAS PROTEGIDAS</v>
          </cell>
          <cell r="AQ61" t="str">
            <v>GRUPO DE CONTRATOS</v>
          </cell>
          <cell r="AR61" t="str">
            <v>GRUPO DE GESTIÓN DEL CONOCIMIENTO E INNOVACIÓN</v>
          </cell>
          <cell r="AS61" t="str">
            <v>2 SUPERVISOR</v>
          </cell>
          <cell r="AT61" t="str">
            <v>3 CÉDULA DE CIUDADANÍA</v>
          </cell>
          <cell r="AU61">
            <v>51723033</v>
          </cell>
          <cell r="AV61" t="str">
            <v>LUZ MILA SOTELO DELGADILLO</v>
          </cell>
          <cell r="AW61">
            <v>314</v>
          </cell>
          <cell r="AX61">
            <v>10.466666666666667</v>
          </cell>
          <cell r="AY61" t="str">
            <v>3 NO PACTADOS</v>
          </cell>
          <cell r="AZ61" t="str">
            <v>4 NO SE HA ADICIONADO NI EN VALOR y EN TIEMPO</v>
          </cell>
          <cell r="BA61">
            <v>0</v>
          </cell>
          <cell r="BB61">
            <v>0</v>
          </cell>
          <cell r="BF61">
            <v>44966</v>
          </cell>
          <cell r="BG61">
            <v>44966</v>
          </cell>
          <cell r="BH61">
            <v>44966</v>
          </cell>
          <cell r="BI61">
            <v>45282</v>
          </cell>
          <cell r="BS61" t="str">
            <v>2023420501000058E</v>
          </cell>
          <cell r="BT61">
            <v>55174793</v>
          </cell>
          <cell r="BU61" t="str">
            <v>ALFONSO DAVID ORTIZ</v>
          </cell>
          <cell r="BV61" t="str">
            <v>https://www.secop.gov.co/CO1BusinessLine/Tendering/BuyerWorkArea/Index?docUniqueIdentifier=CO1.BDOS.3954821</v>
          </cell>
          <cell r="BW61" t="str">
            <v>VIGENTE</v>
          </cell>
          <cell r="BY61" t="str">
            <v>https://community.secop.gov.co/Public/Tendering/OpportunityDetail/Index?noticeUID=CO1.NTC.3959739&amp;isFromPublicArea=True&amp;isModal=False</v>
          </cell>
          <cell r="BZ61" t="str">
            <v>Bogotá</v>
          </cell>
          <cell r="CA61" t="str">
            <v>D.C.</v>
          </cell>
          <cell r="CB61">
            <v>44966</v>
          </cell>
          <cell r="CC61">
            <v>44966</v>
          </cell>
          <cell r="CD61" t="str">
            <v>gestioncatastro.ggci</v>
          </cell>
          <cell r="CE61" t="str">
            <v>@parquesnacionales.gov.co</v>
          </cell>
          <cell r="CF61" t="str">
            <v>gestioncatastro.ggci@parquesnacionales.gov.co</v>
          </cell>
          <cell r="CG61" t="str">
            <v>INGENIERO TOPOGRAFICO</v>
          </cell>
          <cell r="CH61">
            <v>2023</v>
          </cell>
          <cell r="CI61" t="str">
            <v>BANCOLOMBIA</v>
          </cell>
          <cell r="CJ61" t="str">
            <v>AHORROS</v>
          </cell>
          <cell r="CK61" t="str">
            <v>82973418307</v>
          </cell>
          <cell r="CM61" t="str">
            <v>NO</v>
          </cell>
        </row>
        <row r="62">
          <cell r="A62" t="str">
            <v>NC-CPS-059-2023</v>
          </cell>
          <cell r="B62" t="str">
            <v>2 NACIONAL</v>
          </cell>
          <cell r="C62" t="str">
            <v>CD-NC-068-2023</v>
          </cell>
          <cell r="D62">
            <v>59</v>
          </cell>
          <cell r="E62" t="str">
            <v>HECTOR HERNAN RAMOS AREVALO</v>
          </cell>
          <cell r="F62">
            <v>44966</v>
          </cell>
          <cell r="G62" t="str">
            <v>Prestación de servicios profesionales jurídicos para la gestión de los expedientes sancionatorios en segunda instancia, de conformidad con lo estipulado en la normativa vigente en la materia, como apoyo al proceso de Autoridad Ambiental.</v>
          </cell>
          <cell r="H62" t="str">
            <v>PROFESIONAL</v>
          </cell>
          <cell r="I62" t="str">
            <v>2 CONTRATACIÓN DIRECTA</v>
          </cell>
          <cell r="J62" t="str">
            <v>14 PRESTACIÓN DE SERVICIOS</v>
          </cell>
          <cell r="K62" t="str">
            <v>N/A</v>
          </cell>
          <cell r="L62">
            <v>77101706</v>
          </cell>
          <cell r="M62">
            <v>16423</v>
          </cell>
          <cell r="O62">
            <v>13523</v>
          </cell>
          <cell r="P62">
            <v>44966</v>
          </cell>
          <cell r="R62" t="str">
            <v>C-3202-0900-4-0-3202032-02</v>
          </cell>
          <cell r="S62" t="str">
            <v>SIMPLIFICADO</v>
          </cell>
          <cell r="T62">
            <v>5877696</v>
          </cell>
          <cell r="U62">
            <v>63087270</v>
          </cell>
          <cell r="V62" t="str">
            <v>Sesenta y tres millones ochenta y siete mil doscientos setenta pesos</v>
          </cell>
          <cell r="X62" t="str">
            <v>1 PERSONA NATURAL</v>
          </cell>
          <cell r="Y62" t="str">
            <v>3 CÉDULA DE CIUDADANÍA</v>
          </cell>
          <cell r="Z62">
            <v>79854379</v>
          </cell>
          <cell r="AA62" t="str">
            <v>N-A</v>
          </cell>
          <cell r="AB62" t="str">
            <v>11 NO SE DILIGENCIA INFORMACIÓN PARA ESTE FORMULARIO EN ESTE PERÍODO DE REPORTE</v>
          </cell>
          <cell r="AC62" t="str">
            <v>MASCULINO</v>
          </cell>
          <cell r="AD62" t="str">
            <v>CUNDINAMARCA</v>
          </cell>
          <cell r="AE62" t="str">
            <v>BOGOTÁ</v>
          </cell>
          <cell r="AF62" t="str">
            <v>HECTOR</v>
          </cell>
          <cell r="AG62" t="str">
            <v>HERNAN</v>
          </cell>
          <cell r="AH62" t="str">
            <v>RAMOS</v>
          </cell>
          <cell r="AI62" t="str">
            <v>AREVALO</v>
          </cell>
          <cell r="AJ62" t="str">
            <v>SI</v>
          </cell>
          <cell r="AK62" t="str">
            <v>1 PÓLIZA</v>
          </cell>
          <cell r="AL62" t="str">
            <v>12 SEGUROS DEL ESTADO</v>
          </cell>
          <cell r="AM62" t="str">
            <v>2 CUMPLIMIENTO</v>
          </cell>
          <cell r="AN62">
            <v>44966</v>
          </cell>
          <cell r="AO62" t="str">
            <v>21-46-101062141</v>
          </cell>
          <cell r="AP62" t="str">
            <v>SGMAP-SUBDIRECCION DE GESTION Y MANEJO DE AREAS PROTEGIDAS</v>
          </cell>
          <cell r="AQ62" t="str">
            <v>GRUPO DE CONTRATOS</v>
          </cell>
          <cell r="AR62" t="str">
            <v>GRUPO DE TRÁMITES Y EVALUACIÓN AMBIENTAL</v>
          </cell>
          <cell r="AS62" t="str">
            <v>2 SUPERVISOR</v>
          </cell>
          <cell r="AT62" t="str">
            <v>3 CÉDULA DE CIUDADANÍA</v>
          </cell>
          <cell r="AU62">
            <v>79690000</v>
          </cell>
          <cell r="AV62" t="str">
            <v>GUILLERMO ALBERTO SANTOS CEBALLOS</v>
          </cell>
          <cell r="AW62">
            <v>322</v>
          </cell>
          <cell r="AX62">
            <v>10.733333333333333</v>
          </cell>
          <cell r="AY62" t="str">
            <v>3 NO PACTADOS</v>
          </cell>
          <cell r="AZ62" t="str">
            <v>4 NO SE HA ADICIONADO NI EN VALOR y EN TIEMPO</v>
          </cell>
          <cell r="BA62">
            <v>0</v>
          </cell>
          <cell r="BB62">
            <v>0</v>
          </cell>
          <cell r="BF62">
            <v>44966</v>
          </cell>
          <cell r="BG62">
            <v>44966</v>
          </cell>
          <cell r="BH62">
            <v>44966</v>
          </cell>
          <cell r="BI62">
            <v>45290</v>
          </cell>
          <cell r="BS62" t="str">
            <v>2023420501000059E</v>
          </cell>
          <cell r="BT62">
            <v>63087270</v>
          </cell>
          <cell r="BU62" t="str">
            <v>LUZ JANETH VILLALBA SUAREZ</v>
          </cell>
          <cell r="BV62" t="str">
            <v>https://www.secop.gov.co/CO1BusinessLine/Tendering/BuyerWorkArea/Index?docUniqueIdentifier=CO1.BDOS.3960387</v>
          </cell>
          <cell r="BW62" t="str">
            <v>VIGENTE</v>
          </cell>
          <cell r="BY62" t="str">
            <v>https://community.secop.gov.co/Public/Tendering/OpportunityDetail/Index?noticeUID=CO1.NTC.3963172&amp;isFromPublicArea=True&amp;isModal=False</v>
          </cell>
          <cell r="BZ62" t="str">
            <v>Bogotá</v>
          </cell>
          <cell r="CA62" t="str">
            <v>D.C.</v>
          </cell>
          <cell r="CB62">
            <v>44966</v>
          </cell>
          <cell r="CC62">
            <v>44966</v>
          </cell>
          <cell r="CD62" t="str">
            <v>sancionatorios.gtea</v>
          </cell>
          <cell r="CE62" t="str">
            <v>@parquesnacionales.gov.co</v>
          </cell>
          <cell r="CF62" t="str">
            <v>sancionatorios.gtea@parquesnacionales.gov.co</v>
          </cell>
          <cell r="CG62" t="str">
            <v>ABOGADO</v>
          </cell>
          <cell r="CH62">
            <v>2023</v>
          </cell>
          <cell r="CI62" t="str">
            <v>DAVIVIENDA</v>
          </cell>
          <cell r="CJ62" t="str">
            <v>AHORROS</v>
          </cell>
          <cell r="CK62" t="str">
            <v>001770066247</v>
          </cell>
          <cell r="CM62" t="str">
            <v>NO</v>
          </cell>
        </row>
        <row r="63">
          <cell r="A63" t="str">
            <v>NC-CPS-060-2023</v>
          </cell>
          <cell r="B63" t="str">
            <v>2 NACIONAL</v>
          </cell>
          <cell r="C63" t="str">
            <v>CD-NC-071-2023</v>
          </cell>
          <cell r="D63">
            <v>60</v>
          </cell>
          <cell r="E63" t="str">
            <v>PAMELA MEIRELES GUERRERO</v>
          </cell>
          <cell r="F63">
            <v>44966</v>
          </cell>
          <cell r="G63" t="str">
            <v>Prestación de servicios en el área jurídica, para apoyar la verificación y documentación de las solicitudes de RNSC y otras actuaciones jurídicas relacionadas con los trámites ambientales, en el marco de las competencias de Parques Nacionales Naturales.</v>
          </cell>
          <cell r="H63" t="str">
            <v>PROFESIONAL</v>
          </cell>
          <cell r="I63" t="str">
            <v>2 CONTRATACIÓN DIRECTA</v>
          </cell>
          <cell r="J63" t="str">
            <v>14 PRESTACIÓN DE SERVICIOS</v>
          </cell>
          <cell r="K63" t="str">
            <v>N/A</v>
          </cell>
          <cell r="L63">
            <v>77101706</v>
          </cell>
          <cell r="M63">
            <v>20423</v>
          </cell>
          <cell r="O63">
            <v>14023</v>
          </cell>
          <cell r="P63">
            <v>44967</v>
          </cell>
          <cell r="R63" t="str">
            <v>C-3202-0900-4-0-3202018-02</v>
          </cell>
          <cell r="S63" t="str">
            <v>SIMPLIFICADO</v>
          </cell>
          <cell r="T63">
            <v>5271476</v>
          </cell>
          <cell r="U63">
            <v>55350498</v>
          </cell>
          <cell r="V63" t="str">
            <v>Cincuenta y cinco millones trescientos cincuenta mil cuatrocientos noventa y ocho pesos</v>
          </cell>
          <cell r="X63" t="str">
            <v>1 PERSONA NATURAL</v>
          </cell>
          <cell r="Y63" t="str">
            <v>3 CÉDULA DE CIUDADANÍA</v>
          </cell>
          <cell r="Z63">
            <v>1085301502</v>
          </cell>
          <cell r="AA63" t="str">
            <v>N-A</v>
          </cell>
          <cell r="AB63" t="str">
            <v>11 NO SE DILIGENCIA INFORMACIÓN PARA ESTE FORMULARIO EN ESTE PERÍODO DE REPORTE</v>
          </cell>
          <cell r="AC63" t="str">
            <v>FEMENINO</v>
          </cell>
          <cell r="AD63" t="str">
            <v>BRASIL</v>
          </cell>
          <cell r="AE63" t="str">
            <v>N-A</v>
          </cell>
          <cell r="AF63" t="str">
            <v>PAMELA</v>
          </cell>
          <cell r="AH63" t="str">
            <v>MEIRELES</v>
          </cell>
          <cell r="AI63" t="str">
            <v>GUERRERO</v>
          </cell>
          <cell r="AJ63" t="str">
            <v>SI</v>
          </cell>
          <cell r="AK63" t="str">
            <v>1 PÓLIZA</v>
          </cell>
          <cell r="AL63" t="str">
            <v>12 SEGUROS DEL ESTADO</v>
          </cell>
          <cell r="AM63" t="str">
            <v>2 CUMPLIMIENTO</v>
          </cell>
          <cell r="AN63">
            <v>44970</v>
          </cell>
          <cell r="AO63" t="str">
            <v>37-46-101004936</v>
          </cell>
          <cell r="AP63" t="str">
            <v>SGMAP-SUBDIRECCION DE GESTION Y MANEJO DE AREAS PROTEGIDAS</v>
          </cell>
          <cell r="AQ63" t="str">
            <v>GRUPO DE CONTRATOS</v>
          </cell>
          <cell r="AR63" t="str">
            <v>GRUPO DE TRÁMITES Y EVALUACIÓN AMBIENTAL</v>
          </cell>
          <cell r="AS63" t="str">
            <v>2 SUPERVISOR</v>
          </cell>
          <cell r="AT63" t="str">
            <v>3 CÉDULA DE CIUDADANÍA</v>
          </cell>
          <cell r="AU63">
            <v>79690000</v>
          </cell>
          <cell r="AV63" t="str">
            <v>GUILLERMO ALBERTO SANTOS CEBALLOS</v>
          </cell>
          <cell r="AW63">
            <v>315</v>
          </cell>
          <cell r="AX63">
            <v>10.5</v>
          </cell>
          <cell r="AY63" t="str">
            <v>3 NO PACTADOS</v>
          </cell>
          <cell r="AZ63" t="str">
            <v>4 NO SE HA ADICIONADO NI EN VALOR y EN TIEMPO</v>
          </cell>
          <cell r="BF63">
            <v>44967</v>
          </cell>
          <cell r="BG63">
            <v>44970</v>
          </cell>
          <cell r="BH63">
            <v>44970</v>
          </cell>
          <cell r="BI63">
            <v>45283</v>
          </cell>
          <cell r="BS63" t="str">
            <v>2023420501000060E</v>
          </cell>
          <cell r="BT63">
            <v>55350498</v>
          </cell>
          <cell r="BU63" t="str">
            <v>MYRIAM JANETH GONZALEZ</v>
          </cell>
          <cell r="BV63" t="str">
            <v>https://www.secop.gov.co/CO1BusinessLine/Tendering/BuyerWorkArea/Index?docUniqueIdentifier=CO1.BDOS.3967258</v>
          </cell>
          <cell r="BW63" t="str">
            <v>VIGENTE</v>
          </cell>
          <cell r="BY63" t="str">
            <v>https://community.secop.gov.co/Public/Tendering/OpportunityDetail/Index?noticeUID=CO1.NTC.3971818&amp;isFromPublicArea=True&amp;isModal=False</v>
          </cell>
          <cell r="BZ63" t="str">
            <v>Bogotá</v>
          </cell>
          <cell r="CA63" t="str">
            <v>D.C.</v>
          </cell>
          <cell r="CB63">
            <v>44970</v>
          </cell>
          <cell r="CC63">
            <v>44967</v>
          </cell>
          <cell r="CD63" t="str">
            <v>abogada.gtea</v>
          </cell>
          <cell r="CE63" t="str">
            <v>@parquesnacionales.gov.co</v>
          </cell>
          <cell r="CF63" t="str">
            <v>abogada.gtea@parquesnacionales.gov.co</v>
          </cell>
          <cell r="CG63" t="str">
            <v>ABOGADA</v>
          </cell>
          <cell r="CH63">
            <v>2023</v>
          </cell>
          <cell r="CI63" t="str">
            <v>CAJA SOCIAL</v>
          </cell>
          <cell r="CJ63" t="str">
            <v>AHORROS</v>
          </cell>
          <cell r="CK63" t="str">
            <v>24501943024</v>
          </cell>
          <cell r="CM63" t="str">
            <v>SI</v>
          </cell>
        </row>
        <row r="64">
          <cell r="A64" t="str">
            <v>NC-CPS-061-2023</v>
          </cell>
          <cell r="B64" t="str">
            <v>2 NACIONAL</v>
          </cell>
          <cell r="C64" t="str">
            <v>CD-NC-067-2023</v>
          </cell>
          <cell r="D64">
            <v>61</v>
          </cell>
          <cell r="E64" t="str">
            <v>ROCIO ANDREA BARRERO RAMIREZ</v>
          </cell>
          <cell r="F64">
            <v>44966</v>
          </cell>
          <cell r="G64" t="str">
            <v>Prestación de servicios profesionales para orientar y acompañar desde la SGM el monitoreo y seguimiento a la efectividad del manejo de las áreas administradas por PNN, marco de los compromisos de la política del SINAP</v>
          </cell>
          <cell r="H64" t="str">
            <v>PROFESIONAL</v>
          </cell>
          <cell r="I64" t="str">
            <v>2 CONTRATACIÓN DIRECTA</v>
          </cell>
          <cell r="J64" t="str">
            <v>14 PRESTACIÓN DE SERVICIOS</v>
          </cell>
          <cell r="K64" t="str">
            <v>N/A</v>
          </cell>
          <cell r="L64">
            <v>80101604</v>
          </cell>
          <cell r="M64">
            <v>9023</v>
          </cell>
          <cell r="O64">
            <v>13623</v>
          </cell>
          <cell r="P64">
            <v>44966</v>
          </cell>
          <cell r="R64" t="str">
            <v>C-3202-0900-4-0-3202008-02</v>
          </cell>
          <cell r="S64" t="str">
            <v>SIMPLIFICADO</v>
          </cell>
          <cell r="T64">
            <v>7297618</v>
          </cell>
          <cell r="U64">
            <v>78327766</v>
          </cell>
          <cell r="V64" t="str">
            <v>Setenta y ocho millones trescientos veintisiete mil setecientos sesenta y seis pesos</v>
          </cell>
          <cell r="X64" t="str">
            <v>1 PERSONA NATURAL</v>
          </cell>
          <cell r="Y64" t="str">
            <v>3 CÉDULA DE CIUDADANÍA</v>
          </cell>
          <cell r="Z64">
            <v>52707947</v>
          </cell>
          <cell r="AA64" t="str">
            <v>N-A</v>
          </cell>
          <cell r="AB64" t="str">
            <v>11 NO SE DILIGENCIA INFORMACIÓN PARA ESTE FORMULARIO EN ESTE PERÍODO DE REPORTE</v>
          </cell>
          <cell r="AC64" t="str">
            <v>FEMENINO</v>
          </cell>
          <cell r="AD64" t="str">
            <v>CUNDINAMARCA</v>
          </cell>
          <cell r="AE64" t="str">
            <v>BOGOTÁ</v>
          </cell>
          <cell r="AF64" t="str">
            <v>ROCIO</v>
          </cell>
          <cell r="AG64" t="str">
            <v>ANDREA</v>
          </cell>
          <cell r="AH64" t="str">
            <v>BARRERO</v>
          </cell>
          <cell r="AI64" t="str">
            <v>RAMIREZ</v>
          </cell>
          <cell r="AJ64" t="str">
            <v>SI</v>
          </cell>
          <cell r="AK64" t="str">
            <v>1 PÓLIZA</v>
          </cell>
          <cell r="AL64" t="str">
            <v>12 SEGUROS DEL ESTADO</v>
          </cell>
          <cell r="AM64" t="str">
            <v>2 CUMPLIMIENTO</v>
          </cell>
          <cell r="AN64">
            <v>44966</v>
          </cell>
          <cell r="AO64" t="str">
            <v>11-46-101033040</v>
          </cell>
          <cell r="AP64" t="str">
            <v>SGMAP-SUBDIRECCION DE GESTION Y MANEJO DE AREAS PROTEGIDAS</v>
          </cell>
          <cell r="AQ64" t="str">
            <v>GRUPO DE CONTRATOS</v>
          </cell>
          <cell r="AR64" t="str">
            <v>SUBDIRECCIÓN DE GESTIÓN Y MANEJO Y ÁREAS PROTEGIDAS</v>
          </cell>
          <cell r="AS64" t="str">
            <v>2 SUPERVISOR</v>
          </cell>
          <cell r="AT64" t="str">
            <v>3 CÉDULA DE CIUDADANÍA</v>
          </cell>
          <cell r="AU64">
            <v>52197050</v>
          </cell>
          <cell r="AV64" t="str">
            <v>EDNA MARIA CAROLINA JARRO FAJARDO</v>
          </cell>
          <cell r="AW64">
            <v>322</v>
          </cell>
          <cell r="AX64">
            <v>10.733333333333333</v>
          </cell>
          <cell r="AY64" t="str">
            <v>3 NO PACTADOS</v>
          </cell>
          <cell r="AZ64" t="str">
            <v>4 NO SE HA ADICIONADO NI EN VALOR y EN TIEMPO</v>
          </cell>
          <cell r="BF64">
            <v>44966</v>
          </cell>
          <cell r="BG64">
            <v>44967</v>
          </cell>
          <cell r="BH64">
            <v>44967</v>
          </cell>
          <cell r="BI64">
            <v>45290</v>
          </cell>
          <cell r="BS64" t="str">
            <v>2023420501000061E</v>
          </cell>
          <cell r="BT64">
            <v>78327766</v>
          </cell>
          <cell r="BU64" t="str">
            <v>LUZ JANETH VILLALBA SUAREZ</v>
          </cell>
          <cell r="BV64" t="str">
            <v>https://www.secop.gov.co/CO1BusinessLine/Tendering/BuyerWorkArea/Index?docUniqueIdentifier=CO1.BDOS.3960426</v>
          </cell>
          <cell r="BW64" t="str">
            <v>VIGENTE</v>
          </cell>
          <cell r="BY64" t="str">
            <v>https://community.secop.gov.co/Public/Tendering/OpportunityDetail/Index?noticeUID=CO1.NTC.3970771&amp;isFromPublicArea=True&amp;isModal=False</v>
          </cell>
          <cell r="BZ64" t="str">
            <v>Bogotá</v>
          </cell>
          <cell r="CA64" t="str">
            <v>D.C.</v>
          </cell>
          <cell r="CB64">
            <v>44967</v>
          </cell>
          <cell r="CC64">
            <v>44966</v>
          </cell>
          <cell r="CD64" t="str">
            <v>andrea.barrero</v>
          </cell>
          <cell r="CE64" t="str">
            <v>@parquesnacionales.gov.co</v>
          </cell>
          <cell r="CF64" t="str">
            <v>andrea.barrero@parquesnacionales.gov.co</v>
          </cell>
          <cell r="CG64" t="str">
            <v>ECONOMISTA</v>
          </cell>
          <cell r="CH64">
            <v>2023</v>
          </cell>
          <cell r="CI64" t="str">
            <v>BANCOLOMBIA</v>
          </cell>
          <cell r="CJ64" t="str">
            <v>AHORROS</v>
          </cell>
          <cell r="CK64" t="str">
            <v>30436252095</v>
          </cell>
          <cell r="CM64" t="str">
            <v>NO</v>
          </cell>
        </row>
        <row r="65">
          <cell r="A65" t="str">
            <v>NC-CPS-062-2023</v>
          </cell>
          <cell r="B65" t="str">
            <v>2 NACIONAL</v>
          </cell>
          <cell r="C65" t="str">
            <v>CD-NC-078-2023</v>
          </cell>
          <cell r="D65">
            <v>62</v>
          </cell>
          <cell r="E65" t="str">
            <v>WILSON MONROY MORA</v>
          </cell>
          <cell r="F65">
            <v>44966</v>
          </cell>
          <cell r="G65" t="str">
            <v>Prestar los servicios profesionales especializados para el desarrollo de los procesos y procedimientos del Grupo de Gestión Humana y las actividades inherentes al cumplimiento de la Política de la Gestión Estratégica de Talento Humano GETH de la Dimensión de Talento Humano del Modelo Integrado de Planeación y Gestión - MIPG</v>
          </cell>
          <cell r="H65" t="str">
            <v>PROFESIONAL</v>
          </cell>
          <cell r="I65" t="str">
            <v>2 CONTRATACIÓN DIRECTA</v>
          </cell>
          <cell r="J65" t="str">
            <v>14 PRESTACIÓN DE SERVICIOS</v>
          </cell>
          <cell r="K65" t="str">
            <v>N/A</v>
          </cell>
          <cell r="L65">
            <v>80111600</v>
          </cell>
          <cell r="M65">
            <v>14123</v>
          </cell>
          <cell r="O65">
            <v>13723</v>
          </cell>
          <cell r="P65">
            <v>44966</v>
          </cell>
          <cell r="R65" t="str">
            <v>C-3299-0900-2-0-3299060-02</v>
          </cell>
          <cell r="S65" t="str">
            <v>SIMPLIFICADO</v>
          </cell>
          <cell r="T65">
            <v>6494854</v>
          </cell>
          <cell r="U65">
            <v>70360918</v>
          </cell>
          <cell r="V65" t="str">
            <v>Setenta millones trescientos sesenta mil novecientos dieciocho pesos</v>
          </cell>
          <cell r="X65" t="str">
            <v>1 PERSONA NATURAL</v>
          </cell>
          <cell r="Y65" t="str">
            <v>3 CÉDULA DE CIUDADANÍA</v>
          </cell>
          <cell r="Z65">
            <v>79658307</v>
          </cell>
          <cell r="AA65" t="str">
            <v>N-A</v>
          </cell>
          <cell r="AB65" t="str">
            <v>11 NO SE DILIGENCIA INFORMACIÓN PARA ESTE FORMULARIO EN ESTE PERÍODO DE REPORTE</v>
          </cell>
          <cell r="AC65" t="str">
            <v>MASCULINO</v>
          </cell>
          <cell r="AD65" t="str">
            <v>CUNDINAMARCA</v>
          </cell>
          <cell r="AE65" t="str">
            <v>BOGOTÁ</v>
          </cell>
          <cell r="AF65" t="str">
            <v>WILSON</v>
          </cell>
          <cell r="AH65" t="str">
            <v>MONROY</v>
          </cell>
          <cell r="AI65" t="str">
            <v>MORA</v>
          </cell>
          <cell r="AJ65" t="str">
            <v>SI</v>
          </cell>
          <cell r="AK65" t="str">
            <v>1 PÓLIZA</v>
          </cell>
          <cell r="AL65" t="str">
            <v>14 ASEGURADORA SOLIDARIA</v>
          </cell>
          <cell r="AM65" t="str">
            <v>2 CUMPLIMIENTO</v>
          </cell>
          <cell r="AN65">
            <v>44967</v>
          </cell>
          <cell r="AO65" t="str">
            <v>376-47-994000020678</v>
          </cell>
          <cell r="AP65" t="str">
            <v>SAF-SUBDIRECCION ADMINISTRATIVA Y FINANCIERA</v>
          </cell>
          <cell r="AQ65" t="str">
            <v>GRUPO DE CONTRATOS</v>
          </cell>
          <cell r="AR65" t="str">
            <v>GRUPO DE GESTIÓN HUMANA</v>
          </cell>
          <cell r="AS65" t="str">
            <v>2 SUPERVISOR</v>
          </cell>
          <cell r="AT65" t="str">
            <v>3 CÉDULA DE CIUDADANÍA</v>
          </cell>
          <cell r="AU65">
            <v>51790514</v>
          </cell>
          <cell r="AV65" t="str">
            <v>JULIA ASTRID DEL CASTILLO SABOGAL</v>
          </cell>
          <cell r="AW65">
            <v>322</v>
          </cell>
          <cell r="AX65">
            <v>10.733333333333333</v>
          </cell>
          <cell r="AY65" t="str">
            <v>3 NO PACTADOS</v>
          </cell>
          <cell r="AZ65" t="str">
            <v>4 NO SE HA ADICIONADO NI EN VALOR y EN TIEMPO</v>
          </cell>
          <cell r="BF65">
            <v>44966</v>
          </cell>
          <cell r="BG65">
            <v>44967</v>
          </cell>
          <cell r="BH65">
            <v>44967</v>
          </cell>
          <cell r="BI65">
            <v>45162</v>
          </cell>
          <cell r="BJ65">
            <v>45162</v>
          </cell>
          <cell r="BS65" t="str">
            <v>2023420501000062E</v>
          </cell>
          <cell r="BT65">
            <v>70360918</v>
          </cell>
          <cell r="BU65" t="str">
            <v>EDNA ROCIO CASTRO</v>
          </cell>
          <cell r="BV65" t="str">
            <v>https://www.secop.gov.co/CO1BusinessLine/Tendering/BuyerWorkArea/Index?docUniqueIdentifier=CO1.BDOS.3971130</v>
          </cell>
          <cell r="BW65" t="str">
            <v>TERMINADO ANTICIPADAMENTE</v>
          </cell>
          <cell r="BY65" t="str">
            <v>https://community.secop.gov.co/Public/Tendering/OpportunityDetail/Index?noticeUID=CO1.NTC.3972673&amp;isFromPublicArea=True&amp;isModal=False</v>
          </cell>
          <cell r="BZ65" t="str">
            <v>Bogotá</v>
          </cell>
          <cell r="CA65" t="str">
            <v>D.C.</v>
          </cell>
          <cell r="CB65">
            <v>44967</v>
          </cell>
          <cell r="CC65">
            <v>44967</v>
          </cell>
          <cell r="CD65" t="str">
            <v>wilson.monroy</v>
          </cell>
          <cell r="CE65" t="str">
            <v>@parquesnacionales.gov.co</v>
          </cell>
          <cell r="CF65" t="str">
            <v>wilson.monroy@parquesnacionales.gov.co</v>
          </cell>
          <cell r="CG65" t="str">
            <v>INGENIERO FINANCIERO</v>
          </cell>
          <cell r="CH65">
            <v>2023</v>
          </cell>
          <cell r="CI65" t="str">
            <v>BBVA</v>
          </cell>
          <cell r="CJ65" t="str">
            <v>AHORROS</v>
          </cell>
          <cell r="CK65" t="str">
            <v>0144144300</v>
          </cell>
          <cell r="CM65" t="str">
            <v>SI</v>
          </cell>
        </row>
        <row r="66">
          <cell r="A66" t="str">
            <v>NC-CPS-063-2023</v>
          </cell>
          <cell r="B66" t="str">
            <v>2 NACIONAL</v>
          </cell>
          <cell r="C66" t="str">
            <v>CD-NC-073-2023</v>
          </cell>
          <cell r="D66">
            <v>63</v>
          </cell>
          <cell r="E66" t="str">
            <v>SIMON DANIEL RODRIGUEZ PINILLA</v>
          </cell>
          <cell r="F66">
            <v>44967</v>
          </cell>
          <cell r="G66" t="str">
            <v>Prestar servicios profesionales para apoyar el proceso de Parques Nacionales Naturales de Colombia en su gestión para la generación de Alianzas Publico - Privadas con el objetivo de darle viabilidad al plan estratégico de ecoturismo de la Subdirección de Sostenibilidad y Negocios Ambientales.</v>
          </cell>
          <cell r="H66" t="str">
            <v>PROFESIONAL</v>
          </cell>
          <cell r="I66" t="str">
            <v>2 CONTRATACIÓN DIRECTA</v>
          </cell>
          <cell r="J66" t="str">
            <v>14 PRESTACIÓN DE SERVICIOS</v>
          </cell>
          <cell r="K66" t="str">
            <v>N/A</v>
          </cell>
          <cell r="L66">
            <v>80111600</v>
          </cell>
          <cell r="M66">
            <v>15723</v>
          </cell>
          <cell r="O66">
            <v>13823</v>
          </cell>
          <cell r="P66">
            <v>44967</v>
          </cell>
          <cell r="R66" t="str">
            <v>C-3202-0900-4-0-3202010-02</v>
          </cell>
          <cell r="S66" t="str">
            <v>SIMPLIFICADO</v>
          </cell>
          <cell r="T66">
            <v>6494853</v>
          </cell>
          <cell r="U66">
            <v>69494927</v>
          </cell>
          <cell r="V66" t="str">
            <v>Sesenta y nueve millones cuatrocientos noventa y cuatro mil novecientos veintisiete pesos</v>
          </cell>
          <cell r="X66" t="str">
            <v>1 PERSONA NATURAL</v>
          </cell>
          <cell r="Y66" t="str">
            <v>3 CÉDULA DE CIUDADANÍA</v>
          </cell>
          <cell r="Z66">
            <v>1136881699</v>
          </cell>
          <cell r="AA66" t="str">
            <v>N-A</v>
          </cell>
          <cell r="AB66" t="str">
            <v>11 NO SE DILIGENCIA INFORMACIÓN PARA ESTE FORMULARIO EN ESTE PERÍODO DE REPORTE</v>
          </cell>
          <cell r="AC66" t="str">
            <v>MASCULINO</v>
          </cell>
          <cell r="AD66" t="str">
            <v>CUNDINAMARCA</v>
          </cell>
          <cell r="AE66" t="str">
            <v>BOGOTÁ</v>
          </cell>
          <cell r="AF66" t="str">
            <v>SIMON</v>
          </cell>
          <cell r="AG66" t="str">
            <v>DANIEL</v>
          </cell>
          <cell r="AH66" t="str">
            <v>RODRIGUEZ</v>
          </cell>
          <cell r="AI66" t="str">
            <v>PINILLA</v>
          </cell>
          <cell r="AJ66" t="str">
            <v>SI</v>
          </cell>
          <cell r="AK66" t="str">
            <v>1 PÓLIZA</v>
          </cell>
          <cell r="AL66" t="str">
            <v>12 SEGUROS DEL ESTADO</v>
          </cell>
          <cell r="AM66" t="str">
            <v>2 CUMPLIMIENTO</v>
          </cell>
          <cell r="AN66">
            <v>44967</v>
          </cell>
          <cell r="AO66" t="str">
            <v>11-46-101033082</v>
          </cell>
          <cell r="AP66" t="str">
            <v>SSNA-SUBDIRECCION DE SOSTENIBILIDAD Y NEGOCIO AMBIENTALES</v>
          </cell>
          <cell r="AQ66" t="str">
            <v>GRUPO DE CONTRATOS</v>
          </cell>
          <cell r="AR66" t="str">
            <v>SUBDIRECCIÓN DE SOSTENIBILIDAD Y NEGOCIOS AMBIENTALES</v>
          </cell>
          <cell r="AS66" t="str">
            <v>2 SUPERVISOR</v>
          </cell>
          <cell r="AT66" t="str">
            <v>3 CÉDULA DE CIUDADANÍA</v>
          </cell>
          <cell r="AU66">
            <v>33369322</v>
          </cell>
          <cell r="AV66" t="str">
            <v>FLOR ANGELA PINILLA</v>
          </cell>
          <cell r="AW66">
            <v>322</v>
          </cell>
          <cell r="AX66">
            <v>10.733333333333333</v>
          </cell>
          <cell r="AY66" t="str">
            <v>3 NO PACTADOS</v>
          </cell>
          <cell r="AZ66" t="str">
            <v>4 NO SE HA ADICIONADO NI EN VALOR y EN TIEMPO</v>
          </cell>
          <cell r="BF66">
            <v>44967</v>
          </cell>
          <cell r="BG66">
            <v>44967</v>
          </cell>
          <cell r="BH66">
            <v>44967</v>
          </cell>
          <cell r="BI66">
            <v>45290</v>
          </cell>
          <cell r="BS66" t="str">
            <v>2023420501000063E</v>
          </cell>
          <cell r="BT66">
            <v>69494927</v>
          </cell>
          <cell r="BU66" t="str">
            <v>EDNA ROCIO CASTRO</v>
          </cell>
          <cell r="BV66" t="str">
            <v>https://www.secop.gov.co/CO1BusinessLine/Tendering/BuyerWorkArea/Index?docUniqueIdentifier=CO1.BDOS.3968939</v>
          </cell>
          <cell r="BW66" t="str">
            <v>VIGENTE</v>
          </cell>
          <cell r="BY66" t="str">
            <v>https://community.secop.gov.co/Public/Tendering/OpportunityDetail/Index?noticeUID=CO1.NTC.3972037&amp;isFromPublicArea=True&amp;isModal=False</v>
          </cell>
          <cell r="BZ66" t="str">
            <v>Bogotá</v>
          </cell>
          <cell r="CA66" t="str">
            <v>D.C.</v>
          </cell>
          <cell r="CB66">
            <v>44967</v>
          </cell>
          <cell r="CC66">
            <v>44967</v>
          </cell>
          <cell r="CD66" t="str">
            <v>simon.rodriguez</v>
          </cell>
          <cell r="CE66" t="str">
            <v>@parquesnacionales.gov.co</v>
          </cell>
          <cell r="CF66" t="str">
            <v>simon.rodriguez@parquesnacionales.gov.co</v>
          </cell>
          <cell r="CG66" t="str">
            <v>ADMINISTRADOR DE EMPRESAS</v>
          </cell>
          <cell r="CH66">
            <v>2023</v>
          </cell>
          <cell r="CI66" t="str">
            <v>BANCOLOMBIA</v>
          </cell>
          <cell r="CJ66" t="str">
            <v>AHORROS</v>
          </cell>
          <cell r="CK66" t="str">
            <v>18675842865</v>
          </cell>
          <cell r="CM66" t="str">
            <v>NO</v>
          </cell>
        </row>
        <row r="67">
          <cell r="A67" t="str">
            <v>NC-CPS-064-2023</v>
          </cell>
          <cell r="B67" t="str">
            <v>2 NACIONAL</v>
          </cell>
          <cell r="C67" t="str">
            <v>CD-NC-072-2023</v>
          </cell>
          <cell r="D67">
            <v>64</v>
          </cell>
          <cell r="E67" t="str">
            <v>NUBIA DIEZ MAYORGA</v>
          </cell>
          <cell r="F67">
            <v>44967</v>
          </cell>
          <cell r="G67" t="str">
            <v>Prestación de servicios profesionales, para realizar la evaluación y seguimiento de estudios, diseños, proyectos de infraestructura y demás relacionados con obras civiles en el marco del Proceso de Autoridad Ambiental</v>
          </cell>
          <cell r="H67" t="str">
            <v>PROFESIONAL</v>
          </cell>
          <cell r="I67" t="str">
            <v>2 CONTRATACIÓN DIRECTA</v>
          </cell>
          <cell r="J67" t="str">
            <v>14 PRESTACIÓN DE SERVICIOS</v>
          </cell>
          <cell r="K67" t="str">
            <v>N/A</v>
          </cell>
          <cell r="L67">
            <v>77101604</v>
          </cell>
          <cell r="M67">
            <v>20723</v>
          </cell>
          <cell r="O67">
            <v>13923</v>
          </cell>
          <cell r="P67">
            <v>44967</v>
          </cell>
          <cell r="R67" t="str">
            <v>C-3202-0900-4-0-3202008-02</v>
          </cell>
          <cell r="S67" t="str">
            <v>SIMPLIFICADO</v>
          </cell>
          <cell r="T67">
            <v>6494854</v>
          </cell>
          <cell r="U67">
            <v>38969124</v>
          </cell>
          <cell r="V67" t="str">
            <v>Treinta y ocho millones novecientos sesenta y nueve mil ciento veinticuatro pesos</v>
          </cell>
          <cell r="X67" t="str">
            <v>1 PERSONA NATURAL</v>
          </cell>
          <cell r="Y67" t="str">
            <v>3 CÉDULA DE CIUDADANÍA</v>
          </cell>
          <cell r="Z67">
            <v>52786971</v>
          </cell>
          <cell r="AA67" t="str">
            <v>N-A</v>
          </cell>
          <cell r="AB67" t="str">
            <v>11 NO SE DILIGENCIA INFORMACIÓN PARA ESTE FORMULARIO EN ESTE PERÍODO DE REPORTE</v>
          </cell>
          <cell r="AC67" t="str">
            <v>FEMENINO</v>
          </cell>
          <cell r="AD67" t="str">
            <v>CUNDINAMARCA</v>
          </cell>
          <cell r="AE67" t="str">
            <v>BOGOTÁ</v>
          </cell>
          <cell r="AF67" t="str">
            <v>NUBIA</v>
          </cell>
          <cell r="AH67" t="str">
            <v>DIEZ</v>
          </cell>
          <cell r="AI67" t="str">
            <v>MAYORGA</v>
          </cell>
          <cell r="AJ67" t="str">
            <v>NO</v>
          </cell>
          <cell r="AK67" t="str">
            <v>6 NO CONSTITUYÓ GARANTÍAS</v>
          </cell>
          <cell r="AL67" t="str">
            <v>N-A</v>
          </cell>
          <cell r="AM67" t="str">
            <v>N-A</v>
          </cell>
          <cell r="AN67" t="str">
            <v>N-A</v>
          </cell>
          <cell r="AO67" t="str">
            <v>N-A</v>
          </cell>
          <cell r="AP67" t="str">
            <v>SGMAP-SUBDIRECCION DE GESTION Y MANEJO DE AREAS PROTEGIDAS</v>
          </cell>
          <cell r="AQ67" t="str">
            <v>GRUPO DE CONTRATOS</v>
          </cell>
          <cell r="AR67" t="str">
            <v>GRUPO DE TRÁMITES Y EVALUACIÓN AMBIENTAL</v>
          </cell>
          <cell r="AS67" t="str">
            <v>2 SUPERVISOR</v>
          </cell>
          <cell r="AT67" t="str">
            <v>3 CÉDULA DE CIUDADANÍA</v>
          </cell>
          <cell r="AU67">
            <v>79690000</v>
          </cell>
          <cell r="AV67" t="str">
            <v>GUILLERMO ALBERTO SANTOS CEBALLOS</v>
          </cell>
          <cell r="AW67">
            <v>180</v>
          </cell>
          <cell r="AX67">
            <v>6</v>
          </cell>
          <cell r="AY67" t="str">
            <v>3 NO PACTADOS</v>
          </cell>
          <cell r="AZ67" t="str">
            <v>4 NO SE HA ADICIONADO NI EN VALOR y EN TIEMPO</v>
          </cell>
          <cell r="BF67">
            <v>44967</v>
          </cell>
          <cell r="BG67">
            <v>44967</v>
          </cell>
          <cell r="BH67">
            <v>44967</v>
          </cell>
          <cell r="BI67">
            <v>45147</v>
          </cell>
          <cell r="BS67" t="str">
            <v>2023420501000064E</v>
          </cell>
          <cell r="BT67">
            <v>38969124</v>
          </cell>
          <cell r="BU67" t="str">
            <v>LILA ZABARAIN GUERRA</v>
          </cell>
          <cell r="BV67" t="str">
            <v>https://www.secop.gov.co/CO1BusinessLine/Tendering/BuyerWorkArea/Index?docUniqueIdentifier=CO1.BDOS.3967908</v>
          </cell>
          <cell r="BW67" t="str">
            <v>TERMINADO NORMALMENTE</v>
          </cell>
          <cell r="BY67" t="str">
            <v>https://community.secop.gov.co/Public/Tendering/OpportunityDetail/Index?noticeUID=CO1.NTC.3971223&amp;isFromPublicArea=True&amp;isModal=False</v>
          </cell>
          <cell r="BZ67" t="str">
            <v>Bogotá</v>
          </cell>
          <cell r="CA67" t="str">
            <v>D.C.</v>
          </cell>
          <cell r="CB67" t="str">
            <v>N-A</v>
          </cell>
          <cell r="CC67">
            <v>44967</v>
          </cell>
          <cell r="CD67" t="str">
            <v>ingeniero.gtea</v>
          </cell>
          <cell r="CE67" t="str">
            <v>@parquesnacionales.gov.co</v>
          </cell>
          <cell r="CF67" t="str">
            <v>ingeniero.gtea@parquesnacionales.gov.co</v>
          </cell>
          <cell r="CG67" t="str">
            <v>INGENIERA AMBIENTAL Y SANITARIA</v>
          </cell>
          <cell r="CH67">
            <v>2023</v>
          </cell>
          <cell r="CI67" t="str">
            <v>BANCOLOMBIA</v>
          </cell>
          <cell r="CJ67" t="str">
            <v>AHORROS</v>
          </cell>
          <cell r="CK67" t="str">
            <v>14117063136</v>
          </cell>
          <cell r="CM67" t="str">
            <v>NO</v>
          </cell>
        </row>
        <row r="68">
          <cell r="A68" t="str">
            <v>NC-CPS-065-2023</v>
          </cell>
          <cell r="B68" t="str">
            <v>2 NACIONAL</v>
          </cell>
          <cell r="C68" t="str">
            <v>CD-NC-065-2023</v>
          </cell>
          <cell r="D68">
            <v>65</v>
          </cell>
          <cell r="E68" t="str">
            <v>MARTA CECILIA DIAZ LEGUIZAMON</v>
          </cell>
          <cell r="F68">
            <v>44967</v>
          </cell>
          <cell r="G68" t="str">
            <v>Prestar servicios profesionales en la asesoría para la orientación de un enfoque integral y efectivo en la planeación y el manejo de las áreas administradas por PNNC y en los requerimientos de gestión de la entidad en su función de coordinación del SINAP.</v>
          </cell>
          <cell r="H68" t="str">
            <v>PROFESIONAL</v>
          </cell>
          <cell r="I68" t="str">
            <v>2 CONTRATACIÓN DIRECTA</v>
          </cell>
          <cell r="J68" t="str">
            <v>14 PRESTACIÓN DE SERVICIOS</v>
          </cell>
          <cell r="K68" t="str">
            <v>N/A</v>
          </cell>
          <cell r="L68">
            <v>77101604</v>
          </cell>
          <cell r="M68">
            <v>8323</v>
          </cell>
          <cell r="O68">
            <v>14223</v>
          </cell>
          <cell r="P68">
            <v>44967</v>
          </cell>
          <cell r="R68" t="str">
            <v>C-3202-0900-4-0-3202002-02</v>
          </cell>
          <cell r="S68" t="str">
            <v>SIMPLIFICADO</v>
          </cell>
          <cell r="T68">
            <v>12639905</v>
          </cell>
          <cell r="U68">
            <v>135668314</v>
          </cell>
          <cell r="V68" t="str">
            <v>Ciento treinta y cinco millones seiscientos sesenta y ocho mil trescientos catorce pesos</v>
          </cell>
          <cell r="X68" t="str">
            <v>1 PERSONA NATURAL</v>
          </cell>
          <cell r="Y68" t="str">
            <v>3 CÉDULA DE CIUDADANÍA</v>
          </cell>
          <cell r="Z68">
            <v>40023756</v>
          </cell>
          <cell r="AA68" t="str">
            <v>N-A</v>
          </cell>
          <cell r="AB68" t="str">
            <v>11 NO SE DILIGENCIA INFORMACIÓN PARA ESTE FORMULARIO EN ESTE PERÍODO DE REPORTE</v>
          </cell>
          <cell r="AC68" t="str">
            <v>FEMENINO</v>
          </cell>
          <cell r="AD68" t="str">
            <v>BOYACA</v>
          </cell>
          <cell r="AE68" t="str">
            <v>DUITAMA</v>
          </cell>
          <cell r="AF68" t="str">
            <v>MARTA</v>
          </cell>
          <cell r="AG68" t="str">
            <v>CECILIA</v>
          </cell>
          <cell r="AH68" t="str">
            <v>DIAZ</v>
          </cell>
          <cell r="AI68" t="str">
            <v>LEGUIZAMON</v>
          </cell>
          <cell r="AJ68" t="str">
            <v>SI</v>
          </cell>
          <cell r="AK68" t="str">
            <v>1 PÓLIZA</v>
          </cell>
          <cell r="AL68" t="str">
            <v>12 SEGUROS DEL ESTADO</v>
          </cell>
          <cell r="AM68" t="str">
            <v>2 CUMPLIMIENTO</v>
          </cell>
          <cell r="AN68">
            <v>44967</v>
          </cell>
          <cell r="AO68" t="str">
            <v>11-46-101033181</v>
          </cell>
          <cell r="AP68" t="str">
            <v>SGMAP-SUBDIRECCION DE GESTION Y MANEJO DE AREAS PROTEGIDAS</v>
          </cell>
          <cell r="AQ68" t="str">
            <v>GRUPO DE CONTRATOS</v>
          </cell>
          <cell r="AR68" t="str">
            <v>SUBDIRECCIÓN DE GESTIÓN Y MANEJO Y ÁREAS PROTEGIDAS</v>
          </cell>
          <cell r="AS68" t="str">
            <v>2 SUPERVISOR</v>
          </cell>
          <cell r="AT68" t="str">
            <v>3 CÉDULA DE CIUDADANÍA</v>
          </cell>
          <cell r="AU68">
            <v>52197050</v>
          </cell>
          <cell r="AV68" t="str">
            <v>EDNA MARIA CAROLINA JARRO FAJARDO</v>
          </cell>
          <cell r="AW68">
            <v>322</v>
          </cell>
          <cell r="AX68">
            <v>10.733333333333333</v>
          </cell>
          <cell r="AY68" t="str">
            <v>3 NO PACTADOS</v>
          </cell>
          <cell r="AZ68" t="str">
            <v>4 NO SE HA ADICIONADO NI EN VALOR y EN TIEMPO</v>
          </cell>
          <cell r="BF68">
            <v>44967</v>
          </cell>
          <cell r="BG68">
            <v>44970</v>
          </cell>
          <cell r="BH68">
            <v>44970</v>
          </cell>
          <cell r="BI68">
            <v>45290</v>
          </cell>
          <cell r="BS68" t="str">
            <v>2023420501000065E</v>
          </cell>
          <cell r="BT68">
            <v>135668314</v>
          </cell>
          <cell r="BU68" t="str">
            <v>LUZ JANETH VILLALBA SUAREZ</v>
          </cell>
          <cell r="BV68" t="str">
            <v>https://www.secop.gov.co/CO1BusinessLine/Tendering/BuyerWorkArea/Index?docUniqueIdentifier=CO1.BDOS.3959115</v>
          </cell>
          <cell r="BW68" t="str">
            <v>VIGENTE</v>
          </cell>
          <cell r="BY68" t="str">
            <v>https://community.secop.gov.co/Public/Tendering/OpportunityDetail/Index?noticeUID=CO1.NTC.3963293&amp;isFromPublicArea=True&amp;isModal=False</v>
          </cell>
          <cell r="BZ68" t="str">
            <v>Bogotá</v>
          </cell>
          <cell r="CA68" t="str">
            <v>D.C.</v>
          </cell>
          <cell r="CB68">
            <v>44970</v>
          </cell>
          <cell r="CC68">
            <v>44966</v>
          </cell>
          <cell r="CD68" t="str">
            <v>N/A</v>
          </cell>
          <cell r="CE68" t="str">
            <v>@parquesnacionales.gov.co</v>
          </cell>
          <cell r="CF68" t="str">
            <v>N/A@parquesnacionales.gov.co</v>
          </cell>
          <cell r="CG68" t="str">
            <v>BIOLOGA</v>
          </cell>
          <cell r="CH68">
            <v>2023</v>
          </cell>
          <cell r="CI68" t="str">
            <v>BANCOLOMBIA</v>
          </cell>
          <cell r="CJ68" t="str">
            <v>AHORROS</v>
          </cell>
          <cell r="CK68" t="str">
            <v>22116130142</v>
          </cell>
          <cell r="CM68" t="str">
            <v>NO</v>
          </cell>
        </row>
        <row r="69">
          <cell r="A69" t="str">
            <v>NC-CPS-066-2023</v>
          </cell>
          <cell r="B69" t="str">
            <v>2 NACIONAL</v>
          </cell>
          <cell r="C69" t="str">
            <v>CD-NC-066-2023</v>
          </cell>
          <cell r="D69">
            <v>66</v>
          </cell>
          <cell r="E69" t="str">
            <v>JOHANNA MARIA PUENTES AGUILAR</v>
          </cell>
          <cell r="F69">
            <v>44967</v>
          </cell>
          <cell r="G69" t="str">
            <v>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v>
          </cell>
          <cell r="H69" t="str">
            <v>PROFESIONAL</v>
          </cell>
          <cell r="I69" t="str">
            <v>2 CONTRATACIÓN DIRECTA</v>
          </cell>
          <cell r="J69" t="str">
            <v>14 PRESTACIÓN DE SERVICIOS</v>
          </cell>
          <cell r="K69" t="str">
            <v>N/A</v>
          </cell>
          <cell r="L69">
            <v>77101604</v>
          </cell>
          <cell r="M69">
            <v>9123</v>
          </cell>
          <cell r="O69">
            <v>14323</v>
          </cell>
          <cell r="P69">
            <v>44967</v>
          </cell>
          <cell r="R69" t="str">
            <v>C-3202-0900-4-0-3202005-02</v>
          </cell>
          <cell r="S69" t="str">
            <v>SIMPLIFICADO</v>
          </cell>
          <cell r="T69">
            <v>9242190</v>
          </cell>
          <cell r="U69">
            <v>99199506</v>
          </cell>
          <cell r="V69" t="str">
            <v>Noventa y nueve millones ciento noventa y nueve mil quinientos seis pesos</v>
          </cell>
          <cell r="X69" t="str">
            <v>1 PERSONA NATURAL</v>
          </cell>
          <cell r="Y69" t="str">
            <v>3 CÉDULA DE CIUDADANÍA</v>
          </cell>
          <cell r="Z69">
            <v>33700575</v>
          </cell>
          <cell r="AA69" t="str">
            <v>N-A</v>
          </cell>
          <cell r="AB69" t="str">
            <v>11 NO SE DILIGENCIA INFORMACIÓN PARA ESTE FORMULARIO EN ESTE PERÍODO DE REPORTE</v>
          </cell>
          <cell r="AC69" t="str">
            <v>FEMENINO</v>
          </cell>
          <cell r="AD69" t="str">
            <v>BOYACA</v>
          </cell>
          <cell r="AE69" t="str">
            <v>SABOYA</v>
          </cell>
          <cell r="AF69" t="str">
            <v>JOHANNA</v>
          </cell>
          <cell r="AG69" t="str">
            <v>MARIA</v>
          </cell>
          <cell r="AH69" t="str">
            <v>PUENTES</v>
          </cell>
          <cell r="AI69" t="str">
            <v>AGUILAR</v>
          </cell>
          <cell r="AJ69" t="str">
            <v>SI</v>
          </cell>
          <cell r="AK69" t="str">
            <v>1 PÓLIZA</v>
          </cell>
          <cell r="AL69" t="str">
            <v>12 SEGUROS DEL ESTADO</v>
          </cell>
          <cell r="AM69" t="str">
            <v>2 CUMPLIMIENTO</v>
          </cell>
          <cell r="AN69">
            <v>44968</v>
          </cell>
          <cell r="AO69" t="str">
            <v>11-46-101033186</v>
          </cell>
          <cell r="AP69" t="str">
            <v>SGMAP-SUBDIRECCION DE GESTION Y MANEJO DE AREAS PROTEGIDAS</v>
          </cell>
          <cell r="AQ69" t="str">
            <v>GRUPO DE CONTRATOS</v>
          </cell>
          <cell r="AR69" t="str">
            <v>GRUPO DE PLANEACIÓN Y MANEJO</v>
          </cell>
          <cell r="AS69" t="str">
            <v>2 SUPERVISOR</v>
          </cell>
          <cell r="AT69" t="str">
            <v>3 CÉDULA DE CIUDADANÍA</v>
          </cell>
          <cell r="AU69">
            <v>80875190</v>
          </cell>
          <cell r="AV69" t="str">
            <v>CÉSAR ANDRÉS DELGADO HERNÁNDEZ</v>
          </cell>
          <cell r="AW69">
            <v>322</v>
          </cell>
          <cell r="AX69">
            <v>10.733333333333333</v>
          </cell>
          <cell r="AY69" t="str">
            <v>3 NO PACTADOS</v>
          </cell>
          <cell r="AZ69" t="str">
            <v>4 NO SE HA ADICIONADO NI EN VALOR y EN TIEMPO</v>
          </cell>
          <cell r="BF69">
            <v>44967</v>
          </cell>
          <cell r="BG69">
            <v>44970</v>
          </cell>
          <cell r="BH69">
            <v>44970</v>
          </cell>
          <cell r="BI69">
            <v>45290</v>
          </cell>
          <cell r="BS69" t="str">
            <v>2023420501000066E</v>
          </cell>
          <cell r="BT69">
            <v>99199506</v>
          </cell>
          <cell r="BU69" t="str">
            <v>LUZ JANETH VILLALBA SUAREZ</v>
          </cell>
          <cell r="BV69" t="str">
            <v>https://www.secop.gov.co/CO1BusinessLine/Tendering/BuyerWorkArea/Index?docUniqueIdentifier=CO1.BDOS.3959540</v>
          </cell>
          <cell r="BW69" t="str">
            <v>VIGENTE</v>
          </cell>
          <cell r="BY69" t="str">
            <v>https://community.secop.gov.co/Public/Tendering/OpportunityDetail/Index?noticeUID=CO1.NTC.3980046&amp;isFromPublicArea=True&amp;isModal=False</v>
          </cell>
          <cell r="BZ69" t="str">
            <v>Bogotá</v>
          </cell>
          <cell r="CA69" t="str">
            <v>D.C.</v>
          </cell>
          <cell r="CB69">
            <v>44970</v>
          </cell>
          <cell r="CC69">
            <v>44966</v>
          </cell>
          <cell r="CD69" t="str">
            <v>restauracion.central</v>
          </cell>
          <cell r="CE69" t="str">
            <v>@parquesnacionales.gov.co</v>
          </cell>
          <cell r="CF69" t="str">
            <v>restauracion.central@parquesnacionales.gov.co</v>
          </cell>
          <cell r="CG69" t="str">
            <v>BIOLOGA</v>
          </cell>
          <cell r="CH69">
            <v>2023</v>
          </cell>
          <cell r="CI69" t="str">
            <v>BANCOLOMBIA</v>
          </cell>
          <cell r="CJ69" t="str">
            <v>AHORROS</v>
          </cell>
          <cell r="CK69" t="str">
            <v>27091288503</v>
          </cell>
          <cell r="CM69" t="str">
            <v>NO</v>
          </cell>
        </row>
        <row r="70">
          <cell r="A70" t="str">
            <v>NC-CPS-067-2023</v>
          </cell>
          <cell r="B70" t="str">
            <v>2 NACIONAL</v>
          </cell>
          <cell r="C70" t="str">
            <v>CD-NC-064-2023</v>
          </cell>
          <cell r="D70">
            <v>67</v>
          </cell>
          <cell r="E70" t="str">
            <v>KIMBERLY JOHANNA MORRIS RODRIGUEZ</v>
          </cell>
          <cell r="F70">
            <v>44967</v>
          </cell>
          <cell r="G70" t="str">
            <v>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v>
          </cell>
          <cell r="H70" t="str">
            <v>PROFESIONAL</v>
          </cell>
          <cell r="I70" t="str">
            <v>2 CONTRATACIÓN DIRECTA</v>
          </cell>
          <cell r="J70" t="str">
            <v>14 PRESTACIÓN DE SERVICIOS</v>
          </cell>
          <cell r="K70" t="str">
            <v>N/A</v>
          </cell>
          <cell r="L70">
            <v>77101600</v>
          </cell>
          <cell r="M70">
            <v>8623</v>
          </cell>
          <cell r="O70">
            <v>14123</v>
          </cell>
          <cell r="P70">
            <v>44967</v>
          </cell>
          <cell r="R70" t="str">
            <v>C-3202-0900-4-0-3202031-02</v>
          </cell>
          <cell r="S70" t="str">
            <v>SIMPLIFICADO</v>
          </cell>
          <cell r="T70">
            <v>4727782</v>
          </cell>
          <cell r="U70">
            <v>48538562</v>
          </cell>
          <cell r="V70" t="str">
            <v>Cuarenta y ocho millones quinientos treinta y ocho mil quinientos sesenta y dos pesos</v>
          </cell>
          <cell r="X70" t="str">
            <v>1 PERSONA NATURAL</v>
          </cell>
          <cell r="Y70" t="str">
            <v>3 CÉDULA DE CIUDADANÍA</v>
          </cell>
          <cell r="Z70">
            <v>53090982</v>
          </cell>
          <cell r="AA70" t="str">
            <v>N-A</v>
          </cell>
          <cell r="AB70" t="str">
            <v>11 NO SE DILIGENCIA INFORMACIÓN PARA ESTE FORMULARIO EN ESTE PERÍODO DE REPORTE</v>
          </cell>
          <cell r="AC70" t="str">
            <v>FEMENINO</v>
          </cell>
          <cell r="AD70" t="str">
            <v>CUNDINAMARCA</v>
          </cell>
          <cell r="AE70" t="str">
            <v>BOGOTÁ</v>
          </cell>
          <cell r="AF70" t="str">
            <v>KIMBERLY</v>
          </cell>
          <cell r="AG70" t="str">
            <v>JOHANNA</v>
          </cell>
          <cell r="AH70" t="str">
            <v>MORRIS</v>
          </cell>
          <cell r="AI70" t="str">
            <v>RODRIGUEZ</v>
          </cell>
          <cell r="AJ70" t="str">
            <v>NO</v>
          </cell>
          <cell r="AK70" t="str">
            <v>6 NO CONSTITUYÓ GARANTÍAS</v>
          </cell>
          <cell r="AL70" t="str">
            <v>N-A</v>
          </cell>
          <cell r="AM70" t="str">
            <v>N-A</v>
          </cell>
          <cell r="AN70" t="str">
            <v>N-A</v>
          </cell>
          <cell r="AO70" t="str">
            <v>N-A</v>
          </cell>
          <cell r="AP70" t="str">
            <v>SGMAP-SUBDIRECCION DE GESTION Y MANEJO DE AREAS PROTEGIDAS</v>
          </cell>
          <cell r="AQ70" t="str">
            <v>GRUPO DE CONTRATOS</v>
          </cell>
          <cell r="AR70" t="str">
            <v>SUBDIRECCIÓN DE GESTIÓN Y MANEJO Y ÁREAS PROTEGIDAS</v>
          </cell>
          <cell r="AS70" t="str">
            <v>2 SUPERVISOR</v>
          </cell>
          <cell r="AT70" t="str">
            <v>3 CÉDULA DE CIUDADANÍA</v>
          </cell>
          <cell r="AU70">
            <v>52197050</v>
          </cell>
          <cell r="AV70" t="str">
            <v>EDNA MARIA CAROLINA JARRO FAJARDO</v>
          </cell>
          <cell r="AW70">
            <v>308</v>
          </cell>
          <cell r="AX70">
            <v>10.266666666666667</v>
          </cell>
          <cell r="AY70" t="str">
            <v>3 NO PACTADOS</v>
          </cell>
          <cell r="AZ70" t="str">
            <v>3 ADICIÓN EN VALOR y EN TIEMPO</v>
          </cell>
          <cell r="BA70">
            <v>1</v>
          </cell>
          <cell r="BB70">
            <v>2206298</v>
          </cell>
          <cell r="BC70">
            <v>45273</v>
          </cell>
          <cell r="BD70">
            <v>14</v>
          </cell>
          <cell r="BE70">
            <v>45273</v>
          </cell>
          <cell r="BF70">
            <v>44967</v>
          </cell>
          <cell r="BG70">
            <v>44967</v>
          </cell>
          <cell r="BH70">
            <v>44967</v>
          </cell>
          <cell r="BI70">
            <v>45290</v>
          </cell>
          <cell r="BS70" t="str">
            <v>2023420501000067E</v>
          </cell>
          <cell r="BT70">
            <v>50744860</v>
          </cell>
          <cell r="BU70" t="str">
            <v>EDNA ROCIO CASTRO</v>
          </cell>
          <cell r="BV70" t="str">
            <v>https://www.secop.gov.co/CO1BusinessLine/Tendering/BuyerWorkArea/Index?docUniqueIdentifier=CO1.BDOS.3964544</v>
          </cell>
          <cell r="BW70" t="str">
            <v>VIGENTE</v>
          </cell>
          <cell r="BY70" t="str">
            <v>https://community.secop.gov.co/Public/Tendering/OpportunityDetail/Index?noticeUID=CO1.NTC.3974946&amp;isFromPublicArea=True&amp;isModal=False</v>
          </cell>
          <cell r="BZ70" t="str">
            <v>Bogotá</v>
          </cell>
          <cell r="CA70" t="str">
            <v>D.C.</v>
          </cell>
          <cell r="CB70" t="str">
            <v>N-A</v>
          </cell>
          <cell r="CC70">
            <v>44966</v>
          </cell>
          <cell r="CD70" t="str">
            <v>kimberly.morris</v>
          </cell>
          <cell r="CE70" t="str">
            <v>@parquesnacionales.gov.co</v>
          </cell>
          <cell r="CF70" t="str">
            <v>kimberly.morris@parquesnacionales.gov.co</v>
          </cell>
          <cell r="CG70" t="str">
            <v>ADMINISTRADORA AMBIENTAL Y DE LOS RECURSOS NATURALES</v>
          </cell>
          <cell r="CH70">
            <v>2023</v>
          </cell>
          <cell r="CI70" t="str">
            <v>BANCOLOMBIA</v>
          </cell>
          <cell r="CJ70" t="str">
            <v>AHORROS</v>
          </cell>
          <cell r="CK70" t="str">
            <v>04537847315</v>
          </cell>
          <cell r="CM70" t="str">
            <v>NO</v>
          </cell>
        </row>
        <row r="71">
          <cell r="A71" t="str">
            <v>NC-CPS-068-2023</v>
          </cell>
          <cell r="B71" t="str">
            <v>2 NACIONAL</v>
          </cell>
          <cell r="C71" t="str">
            <v>CD-NC-076-2023</v>
          </cell>
          <cell r="D71">
            <v>68</v>
          </cell>
          <cell r="E71" t="str">
            <v>JUAN MANUEL GARCIA OCAMPO</v>
          </cell>
          <cell r="F71">
            <v>44970</v>
          </cell>
          <cell r="G71" t="str">
            <v>Prestación de servicios profesionales para realizar el impulso técnico y seguimiento a los trámites de competencia de la Subdirección de Gestión y Manejo de Áreas Protegidas, como apoyo a los procesos de Autoridad Ambiental y Coordinación del SINAP</v>
          </cell>
          <cell r="H71" t="str">
            <v>PROFESIONAL</v>
          </cell>
          <cell r="I71" t="str">
            <v>2 CONTRATACIÓN DIRECTA</v>
          </cell>
          <cell r="J71" t="str">
            <v>14 PRESTACIÓN DE SERVICIOS</v>
          </cell>
          <cell r="K71" t="str">
            <v>N/A</v>
          </cell>
          <cell r="L71">
            <v>77101504</v>
          </cell>
          <cell r="M71">
            <v>16123</v>
          </cell>
          <cell r="O71">
            <v>14923</v>
          </cell>
          <cell r="P71">
            <v>44970</v>
          </cell>
          <cell r="R71" t="str">
            <v>C-3202-0900-4-0-3202008-02</v>
          </cell>
          <cell r="S71" t="str">
            <v>SIMPLIFICADO</v>
          </cell>
          <cell r="T71">
            <v>4278535</v>
          </cell>
          <cell r="U71">
            <v>25671210</v>
          </cell>
          <cell r="V71" t="str">
            <v>Veinticinco millones seiscientos setenta y un mil doscientos diez pesos</v>
          </cell>
          <cell r="X71" t="str">
            <v>1 PERSONA NATURAL</v>
          </cell>
          <cell r="Y71" t="str">
            <v>3 CÉDULA DE CIUDADANÍA</v>
          </cell>
          <cell r="Z71">
            <v>10004569</v>
          </cell>
          <cell r="AA71" t="str">
            <v>N-A</v>
          </cell>
          <cell r="AB71" t="str">
            <v>11 NO SE DILIGENCIA INFORMACIÓN PARA ESTE FORMULARIO EN ESTE PERÍODO DE REPORTE</v>
          </cell>
          <cell r="AC71" t="str">
            <v>MASCULINO</v>
          </cell>
          <cell r="AD71" t="str">
            <v>CALDAS</v>
          </cell>
          <cell r="AE71" t="str">
            <v>MANIZALES</v>
          </cell>
          <cell r="AF71" t="str">
            <v>JUAN</v>
          </cell>
          <cell r="AG71" t="str">
            <v>MANUEL</v>
          </cell>
          <cell r="AH71" t="str">
            <v>GARCIA</v>
          </cell>
          <cell r="AI71" t="str">
            <v>OCAMPO</v>
          </cell>
          <cell r="AJ71" t="str">
            <v>NO</v>
          </cell>
          <cell r="AK71" t="str">
            <v>6 NO CONSTITUYÓ GARANTÍAS</v>
          </cell>
          <cell r="AL71" t="str">
            <v>N-A</v>
          </cell>
          <cell r="AM71" t="str">
            <v>N-A</v>
          </cell>
          <cell r="AN71" t="str">
            <v>N-A</v>
          </cell>
          <cell r="AO71" t="str">
            <v>N-A</v>
          </cell>
          <cell r="AP71" t="str">
            <v>SGMAP-SUBDIRECCION DE GESTION Y MANEJO DE AREAS PROTEGIDAS</v>
          </cell>
          <cell r="AQ71" t="str">
            <v>GRUPO DE CONTRATOS</v>
          </cell>
          <cell r="AR71" t="str">
            <v>GRUPO DE TRÁMITES Y EVALUACIÓN AMBIENTAL</v>
          </cell>
          <cell r="AS71" t="str">
            <v>2 SUPERVISOR</v>
          </cell>
          <cell r="AT71" t="str">
            <v>3 CÉDULA DE CIUDADANÍA</v>
          </cell>
          <cell r="AU71">
            <v>79690000</v>
          </cell>
          <cell r="AV71" t="str">
            <v>GUILLERMO ALBERTO SANTOS CEBALLOS</v>
          </cell>
          <cell r="AW71">
            <v>180</v>
          </cell>
          <cell r="AX71">
            <v>6</v>
          </cell>
          <cell r="AY71" t="str">
            <v>3 NO PACTADOS</v>
          </cell>
          <cell r="AZ71" t="str">
            <v>4 NO SE HA ADICIONADO NI EN VALOR y EN TIEMPO</v>
          </cell>
          <cell r="BF71">
            <v>44970</v>
          </cell>
          <cell r="BG71">
            <v>44970</v>
          </cell>
          <cell r="BH71">
            <v>44970</v>
          </cell>
          <cell r="BI71">
            <v>45146</v>
          </cell>
          <cell r="BS71" t="str">
            <v>2023420501000068E</v>
          </cell>
          <cell r="BT71">
            <v>25671210</v>
          </cell>
          <cell r="BU71" t="str">
            <v>MYRIAM JANETH GONZALEZ</v>
          </cell>
          <cell r="BV71" t="str">
            <v>https://www.secop.gov.co/CO1BusinessLine/Tendering/BuyerWorkArea/Index?docUniqueIdentifier=CO1.BDOS.3969989</v>
          </cell>
          <cell r="BW71" t="str">
            <v>TERMINADO NORMALMENTE</v>
          </cell>
          <cell r="BY71" t="str">
            <v>https://community.secop.gov.co/Public/Tendering/OpportunityDetail/Index?noticeUID=CO1.NTC.3976237&amp;isFromPublicArea=True&amp;isModal=False</v>
          </cell>
          <cell r="BZ71" t="str">
            <v>Bogotá</v>
          </cell>
          <cell r="CA71" t="str">
            <v>D.C.</v>
          </cell>
          <cell r="CB71" t="str">
            <v>N-A</v>
          </cell>
          <cell r="CC71">
            <v>44967</v>
          </cell>
          <cell r="CD71" t="str">
            <v>N/A</v>
          </cell>
          <cell r="CE71" t="str">
            <v>@parquesnacionales.gov.co</v>
          </cell>
          <cell r="CF71" t="str">
            <v>N/A@parquesnacionales.gov.co</v>
          </cell>
          <cell r="CG71" t="str">
            <v>INGENIERO AMBIENTAL</v>
          </cell>
          <cell r="CH71">
            <v>2023</v>
          </cell>
          <cell r="CI71" t="str">
            <v>BANCOLOMBIA</v>
          </cell>
          <cell r="CJ71" t="str">
            <v>AHORROS</v>
          </cell>
          <cell r="CK71" t="str">
            <v>04230715748</v>
          </cell>
          <cell r="CM71" t="str">
            <v>NO</v>
          </cell>
        </row>
        <row r="72">
          <cell r="A72" t="str">
            <v>NC-CPS-069-2023</v>
          </cell>
          <cell r="B72" t="str">
            <v>2 NACIONAL</v>
          </cell>
          <cell r="C72" t="str">
            <v>CD-NC-083-2023</v>
          </cell>
          <cell r="D72">
            <v>69</v>
          </cell>
          <cell r="E72" t="str">
            <v>GLORIA JOHANNA GONZÁLEZ LOPEZ</v>
          </cell>
          <cell r="F72">
            <v>44970</v>
          </cell>
          <cell r="G72" t="str">
            <v>Prestación de servicios profesionales en ciencias naturales, para la evaluación de solicitudes relacionadas con investigación científica en el marco del Proceso de Autoridad Ambiental.</v>
          </cell>
          <cell r="H72" t="str">
            <v>PROFESIONAL</v>
          </cell>
          <cell r="I72" t="str">
            <v>2 CONTRATACIÓN DIRECTA</v>
          </cell>
          <cell r="J72" t="str">
            <v>14 PRESTACIÓN DE SERVICIOS</v>
          </cell>
          <cell r="K72" t="str">
            <v>N/A</v>
          </cell>
          <cell r="L72">
            <v>77101504</v>
          </cell>
          <cell r="M72">
            <v>20523</v>
          </cell>
          <cell r="O72">
            <v>14623</v>
          </cell>
          <cell r="P72">
            <v>44970</v>
          </cell>
          <cell r="R72" t="str">
            <v>C-3202-0900-4-0-3202008-02</v>
          </cell>
          <cell r="S72" t="str">
            <v>SIMPLIFICADO</v>
          </cell>
          <cell r="T72">
            <v>4278535</v>
          </cell>
          <cell r="U72">
            <v>45352471</v>
          </cell>
          <cell r="V72" t="str">
            <v>Cuarenta y cinco millones trescientos cincuenta y dos mil cuatrocientos setenta y un pesos</v>
          </cell>
          <cell r="X72" t="str">
            <v>1 PERSONA NATURAL</v>
          </cell>
          <cell r="Y72" t="str">
            <v>3 CÉDULA DE CIUDADANÍA</v>
          </cell>
          <cell r="Z72">
            <v>1010163614</v>
          </cell>
          <cell r="AA72" t="str">
            <v>N-A</v>
          </cell>
          <cell r="AB72" t="str">
            <v>11 NO SE DILIGENCIA INFORMACIÓN PARA ESTE FORMULARIO EN ESTE PERÍODO DE REPORTE</v>
          </cell>
          <cell r="AC72" t="str">
            <v>FEMENINO</v>
          </cell>
          <cell r="AD72" t="str">
            <v>CUNDINAMARCA</v>
          </cell>
          <cell r="AE72" t="str">
            <v>BOGOTÁ</v>
          </cell>
          <cell r="AF72" t="str">
            <v>GLORIA</v>
          </cell>
          <cell r="AG72" t="str">
            <v>JOHANNA</v>
          </cell>
          <cell r="AH72" t="str">
            <v>GONZÁLEZ</v>
          </cell>
          <cell r="AI72" t="str">
            <v>LOPEZ</v>
          </cell>
          <cell r="AJ72" t="str">
            <v>NO</v>
          </cell>
          <cell r="AK72" t="str">
            <v>6 NO CONSTITUYÓ GARANTÍAS</v>
          </cell>
          <cell r="AL72" t="str">
            <v>N-A</v>
          </cell>
          <cell r="AM72" t="str">
            <v>N-A</v>
          </cell>
          <cell r="AN72" t="str">
            <v>N-A</v>
          </cell>
          <cell r="AO72" t="str">
            <v>N-A</v>
          </cell>
          <cell r="AP72" t="str">
            <v>SGMAP-SUBDIRECCION DE GESTION Y MANEJO DE AREAS PROTEGIDAS</v>
          </cell>
          <cell r="AQ72" t="str">
            <v>GRUPO DE CONTRATOS</v>
          </cell>
          <cell r="AR72" t="str">
            <v>GRUPO DE TRÁMITES Y EVALUACIÓN AMBIENTAL</v>
          </cell>
          <cell r="AS72" t="str">
            <v>2 SUPERVISOR</v>
          </cell>
          <cell r="AT72" t="str">
            <v>3 CÉDULA DE CIUDADANÍA</v>
          </cell>
          <cell r="AU72">
            <v>79690000</v>
          </cell>
          <cell r="AV72" t="str">
            <v>GUILLERMO ALBERTO SANTOS CEBALLOS</v>
          </cell>
          <cell r="AW72">
            <v>318</v>
          </cell>
          <cell r="AX72">
            <v>10.6</v>
          </cell>
          <cell r="AY72" t="str">
            <v>3 NO PACTADOS</v>
          </cell>
          <cell r="AZ72" t="str">
            <v>4 NO SE HA ADICIONADO NI EN VALOR y EN TIEMPO</v>
          </cell>
          <cell r="BF72">
            <v>44970</v>
          </cell>
          <cell r="BG72">
            <v>44970</v>
          </cell>
          <cell r="BH72">
            <v>44970</v>
          </cell>
          <cell r="BI72">
            <v>45290</v>
          </cell>
          <cell r="BK72" t="str">
            <v>1. SI</v>
          </cell>
          <cell r="BL72">
            <v>45131</v>
          </cell>
          <cell r="BM72">
            <v>15</v>
          </cell>
          <cell r="BS72" t="str">
            <v>2023420501000069E</v>
          </cell>
          <cell r="BT72">
            <v>45352471</v>
          </cell>
          <cell r="BU72" t="str">
            <v>LUZ JANETH VILLALBA SUAREZ</v>
          </cell>
          <cell r="BV72" t="str">
            <v>https://www.secop.gov.co/CO1BusinessLine/Tendering/BuyerWorkArea/Index?docUniqueIdentifier=CO1.BDOS.3987681</v>
          </cell>
          <cell r="BW72" t="str">
            <v>VIGENTE</v>
          </cell>
          <cell r="BY72" t="str">
            <v>https://community.secop.gov.co/Public/Tendering/OpportunityDetail/Index?noticeUID=CO1.NTC.3991441&amp;isFromPublicArea=True&amp;isModal=False</v>
          </cell>
          <cell r="BZ72" t="str">
            <v>Bogotá</v>
          </cell>
          <cell r="CA72" t="str">
            <v>D.C.</v>
          </cell>
          <cell r="CB72" t="str">
            <v>N-A</v>
          </cell>
          <cell r="CC72">
            <v>44968</v>
          </cell>
          <cell r="CD72" t="str">
            <v>permisos.investigacion</v>
          </cell>
          <cell r="CE72" t="str">
            <v>@parquesnacionales.gov.co</v>
          </cell>
          <cell r="CF72" t="str">
            <v>permisos.investigacion@parquesnacionales.gov.co</v>
          </cell>
          <cell r="CG72" t="str">
            <v>BIOLOGA</v>
          </cell>
          <cell r="CH72">
            <v>2023</v>
          </cell>
          <cell r="CI72" t="str">
            <v>DAVIVIENDA</v>
          </cell>
          <cell r="CJ72" t="str">
            <v>AHORROS</v>
          </cell>
          <cell r="CK72" t="str">
            <v>000030551246</v>
          </cell>
          <cell r="CM72" t="str">
            <v>NO</v>
          </cell>
        </row>
        <row r="73">
          <cell r="A73" t="str">
            <v>NC-CPS-070-2023</v>
          </cell>
          <cell r="B73" t="str">
            <v>2 NACIONAL</v>
          </cell>
          <cell r="C73" t="str">
            <v>CD-NC-069-2023</v>
          </cell>
          <cell r="D73">
            <v>70</v>
          </cell>
          <cell r="E73" t="str">
            <v>JOHANA MILENA VALBUENA VELANDIA</v>
          </cell>
          <cell r="F73">
            <v>44970</v>
          </cell>
          <cell r="G73" t="str">
            <v>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áreas protegidas administradas por Parques Nacionales Naturales de Colombia.</v>
          </cell>
          <cell r="H73" t="str">
            <v>PROFESIONAL</v>
          </cell>
          <cell r="I73" t="str">
            <v>2 CONTRATACIÓN DIRECTA</v>
          </cell>
          <cell r="J73" t="str">
            <v>14 PRESTACIÓN DE SERVICIOS</v>
          </cell>
          <cell r="K73" t="str">
            <v>N/A</v>
          </cell>
          <cell r="L73">
            <v>77101604</v>
          </cell>
          <cell r="M73">
            <v>9423</v>
          </cell>
          <cell r="O73">
            <v>14823</v>
          </cell>
          <cell r="P73">
            <v>44970</v>
          </cell>
          <cell r="R73" t="str">
            <v>C-3202-0900-4-0-3202008-02</v>
          </cell>
          <cell r="S73" t="str">
            <v>SIMPLIFICADO</v>
          </cell>
          <cell r="T73">
            <v>6494854</v>
          </cell>
          <cell r="U73">
            <v>69711433</v>
          </cell>
          <cell r="V73" t="str">
            <v>Sesenta y nueve millones setecientos once mil cuatrocientos treinta y tres pesos</v>
          </cell>
          <cell r="X73" t="str">
            <v>1 PERSONA NATURAL</v>
          </cell>
          <cell r="Y73" t="str">
            <v>3 CÉDULA DE CIUDADANÍA</v>
          </cell>
          <cell r="Z73">
            <v>52440992</v>
          </cell>
          <cell r="AA73" t="str">
            <v>N-A</v>
          </cell>
          <cell r="AB73" t="str">
            <v>11 NO SE DILIGENCIA INFORMACIÓN PARA ESTE FORMULARIO EN ESTE PERÍODO DE REPORTE</v>
          </cell>
          <cell r="AC73" t="str">
            <v>FEMENINO</v>
          </cell>
          <cell r="AD73" t="str">
            <v>CUNDINAMARCA</v>
          </cell>
          <cell r="AE73" t="str">
            <v>BOGOTÁ</v>
          </cell>
          <cell r="AF73" t="str">
            <v>JOHANA</v>
          </cell>
          <cell r="AG73" t="str">
            <v>MILENA</v>
          </cell>
          <cell r="AH73" t="str">
            <v>VALBUENA</v>
          </cell>
          <cell r="AI73" t="str">
            <v>VELANDIA</v>
          </cell>
          <cell r="AJ73" t="str">
            <v>SI</v>
          </cell>
          <cell r="AK73" t="str">
            <v>1 PÓLIZA</v>
          </cell>
          <cell r="AL73" t="str">
            <v>12 SEGUROS DEL ESTADO</v>
          </cell>
          <cell r="AM73" t="str">
            <v>2 CUMPLIMIENTO</v>
          </cell>
          <cell r="AN73">
            <v>44969</v>
          </cell>
          <cell r="AO73" t="str">
            <v>18-46-101017034</v>
          </cell>
          <cell r="AP73" t="str">
            <v>SGMAP-SUBDIRECCION DE GESTION Y MANEJO DE AREAS PROTEGIDAS</v>
          </cell>
          <cell r="AQ73" t="str">
            <v>GRUPO DE CONTRATOS</v>
          </cell>
          <cell r="AR73" t="str">
            <v>GRUPO DE PLANEACIÓN Y MANEJO</v>
          </cell>
          <cell r="AS73" t="str">
            <v>2 SUPERVISOR</v>
          </cell>
          <cell r="AT73" t="str">
            <v>3 CÉDULA DE CIUDADANÍA</v>
          </cell>
          <cell r="AU73">
            <v>80875190</v>
          </cell>
          <cell r="AV73" t="str">
            <v>CÉSAR ANDRÉS DELGADO HERNÁNDEZ</v>
          </cell>
          <cell r="AW73">
            <v>322</v>
          </cell>
          <cell r="AX73">
            <v>10.733333333333333</v>
          </cell>
          <cell r="AY73" t="str">
            <v>3 NO PACTADOS</v>
          </cell>
          <cell r="AZ73" t="str">
            <v>4 NO SE HA ADICIONADO NI EN VALOR y EN TIEMPO</v>
          </cell>
          <cell r="BF73">
            <v>44970</v>
          </cell>
          <cell r="BG73">
            <v>44970</v>
          </cell>
          <cell r="BH73">
            <v>44970</v>
          </cell>
          <cell r="BI73">
            <v>45290</v>
          </cell>
          <cell r="BS73" t="str">
            <v>2023420501000070E</v>
          </cell>
          <cell r="BT73">
            <v>69711433</v>
          </cell>
          <cell r="BU73" t="str">
            <v>MYRIAM JANETH GONZALEZ</v>
          </cell>
          <cell r="BV73" t="str">
            <v>https://www.secop.gov.co/CO1BusinessLine/Tendering/BuyerWorkArea/Index?docUniqueIdentifier=CO1.BDOS.3962041</v>
          </cell>
          <cell r="BW73" t="str">
            <v>VIGENTE</v>
          </cell>
          <cell r="BY73" t="str">
            <v>https://community.secop.gov.co/Public/Tendering/OpportunityDetail/Index?noticeUID=CO1.NTC.3978509&amp;isFromPublicArea=True&amp;isModal=False</v>
          </cell>
          <cell r="BZ73" t="str">
            <v>Bogotá</v>
          </cell>
          <cell r="CA73" t="str">
            <v>D.C.</v>
          </cell>
          <cell r="CB73">
            <v>44970</v>
          </cell>
          <cell r="CC73">
            <v>44966</v>
          </cell>
          <cell r="CD73" t="str">
            <v>johana.valbuena</v>
          </cell>
          <cell r="CE73" t="str">
            <v>@parquesnacionales.gov.co</v>
          </cell>
          <cell r="CF73" t="str">
            <v>johana.valbuena@parquesnacionales.gov.co</v>
          </cell>
          <cell r="CG73" t="str">
            <v>BIOLOGA MARINA</v>
          </cell>
          <cell r="CH73">
            <v>2023</v>
          </cell>
          <cell r="CI73" t="str">
            <v>SCOTIABANK COLPATRIA</v>
          </cell>
          <cell r="CJ73" t="str">
            <v>AHORROS</v>
          </cell>
          <cell r="CK73" t="str">
            <v>1932031725</v>
          </cell>
          <cell r="CM73" t="str">
            <v>NO</v>
          </cell>
        </row>
        <row r="74">
          <cell r="A74" t="str">
            <v>NC-CPS-071-2023</v>
          </cell>
          <cell r="B74" t="str">
            <v>2 NACIONAL</v>
          </cell>
          <cell r="C74" t="str">
            <v>CD-NC-082-2023</v>
          </cell>
          <cell r="D74">
            <v>71</v>
          </cell>
          <cell r="E74" t="str">
            <v>FABIAN ENRIQUE CASTRO VARGAS</v>
          </cell>
          <cell r="F74">
            <v>44970</v>
          </cell>
          <cell r="G74" t="str">
            <v>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v>
          </cell>
          <cell r="H74" t="str">
            <v>PROFESIONAL</v>
          </cell>
          <cell r="I74" t="str">
            <v>2 CONTRATACIÓN DIRECTA</v>
          </cell>
          <cell r="J74" t="str">
            <v>14 PRESTACIÓN DE SERVICIOS</v>
          </cell>
          <cell r="K74" t="str">
            <v>N/A</v>
          </cell>
          <cell r="L74">
            <v>80101500</v>
          </cell>
          <cell r="M74">
            <v>14823</v>
          </cell>
          <cell r="O74">
            <v>15123</v>
          </cell>
          <cell r="P74">
            <v>44970</v>
          </cell>
          <cell r="R74" t="str">
            <v>C-3299-0900-2-0-3299060-02</v>
          </cell>
          <cell r="S74" t="str">
            <v>SIMPLIFICADO</v>
          </cell>
          <cell r="T74">
            <v>5253000</v>
          </cell>
          <cell r="U74">
            <v>21012000</v>
          </cell>
          <cell r="V74" t="str">
            <v>Veintiuno millones doce mil pesos</v>
          </cell>
          <cell r="X74" t="str">
            <v>1 PERSONA NATURAL</v>
          </cell>
          <cell r="Y74" t="str">
            <v>3 CÉDULA DE CIUDADANÍA</v>
          </cell>
          <cell r="Z74">
            <v>79806408</v>
          </cell>
          <cell r="AA74" t="str">
            <v>N-A</v>
          </cell>
          <cell r="AB74" t="str">
            <v>11 NO SE DILIGENCIA INFORMACIÓN PARA ESTE FORMULARIO EN ESTE PERÍODO DE REPORTE</v>
          </cell>
          <cell r="AC74" t="str">
            <v>MASCULINO</v>
          </cell>
          <cell r="AD74" t="str">
            <v>CUNDINAMARCA</v>
          </cell>
          <cell r="AE74" t="str">
            <v>BOGOTÁ</v>
          </cell>
          <cell r="AF74" t="str">
            <v>FABIAN</v>
          </cell>
          <cell r="AG74" t="str">
            <v>ENRIQUE</v>
          </cell>
          <cell r="AH74" t="str">
            <v>CASTRO</v>
          </cell>
          <cell r="AI74" t="str">
            <v>VARGAS</v>
          </cell>
          <cell r="AJ74" t="str">
            <v>NO</v>
          </cell>
          <cell r="AK74" t="str">
            <v>6 NO CONSTITUYÓ GARANTÍAS</v>
          </cell>
          <cell r="AL74" t="str">
            <v>N-A</v>
          </cell>
          <cell r="AM74" t="str">
            <v>N-A</v>
          </cell>
          <cell r="AN74" t="str">
            <v>N-A</v>
          </cell>
          <cell r="AO74" t="str">
            <v>N-A</v>
          </cell>
          <cell r="AP74" t="str">
            <v>SAF-SUBDIRECCION ADMINISTRATIVA Y FINANCIERA</v>
          </cell>
          <cell r="AQ74" t="str">
            <v>GRUPO DE CONTRATOS</v>
          </cell>
          <cell r="AR74" t="str">
            <v>GRUPO DE PROCESOS CORPORATIVOS</v>
          </cell>
          <cell r="AS74" t="str">
            <v>2 SUPERVISOR</v>
          </cell>
          <cell r="AT74" t="str">
            <v>3 CÉDULA DE CIUDADANÍA</v>
          </cell>
          <cell r="AU74">
            <v>65586489</v>
          </cell>
          <cell r="AV74" t="str">
            <v>SANDRA LOZANO OYUELA</v>
          </cell>
          <cell r="AW74">
            <v>120</v>
          </cell>
          <cell r="AX74">
            <v>4</v>
          </cell>
          <cell r="AY74" t="str">
            <v>3 NO PACTADOS</v>
          </cell>
          <cell r="AZ74" t="str">
            <v>4 NO SE HA ADICIONADO NI EN VALOR y EN TIEMPO</v>
          </cell>
          <cell r="BF74">
            <v>44970</v>
          </cell>
          <cell r="BG74">
            <v>44970</v>
          </cell>
          <cell r="BH74">
            <v>44970</v>
          </cell>
          <cell r="BI74">
            <v>45089</v>
          </cell>
          <cell r="BS74" t="str">
            <v>2023420501000071E</v>
          </cell>
          <cell r="BT74">
            <v>21012000</v>
          </cell>
          <cell r="BU74" t="str">
            <v>LEIDY MARCELA GARAVITO ROMERO</v>
          </cell>
          <cell r="BV74" t="str">
            <v>https://www.secop.gov.co/CO1BusinessLine/Tendering/BuyerWorkArea/Index?docUniqueIdentifier=CO1.BDOS.3987839</v>
          </cell>
          <cell r="BW74" t="str">
            <v>TERMINADO NORMALMENTE</v>
          </cell>
          <cell r="BY74" t="str">
            <v>https://community.secop.gov.co/Public/Tendering/OpportunityDetail/Index?noticeUID=CO1.NTC.3991454&amp;isFromPublicArea=True&amp;isModal=False</v>
          </cell>
          <cell r="BZ74" t="str">
            <v>Bogotá</v>
          </cell>
          <cell r="CA74" t="str">
            <v>D.C.</v>
          </cell>
          <cell r="CB74" t="str">
            <v>N-A</v>
          </cell>
          <cell r="CC74">
            <v>44967</v>
          </cell>
          <cell r="CD74" t="str">
            <v>fabian.castro</v>
          </cell>
          <cell r="CE74" t="str">
            <v>@parquesnacionales.gov.co</v>
          </cell>
          <cell r="CF74" t="str">
            <v>fabian.castro@parquesnacionales.gov.co</v>
          </cell>
          <cell r="CG74" t="str">
            <v>PROFESIONAL EN SISTEMAS DE INFORAMACION Y DOCUMENTACION, BIBLIOTECOLOGO Y ARCHIVISTICO</v>
          </cell>
          <cell r="CH74">
            <v>2023</v>
          </cell>
          <cell r="CI74" t="str">
            <v>SCOTIABANK COLPATRIA</v>
          </cell>
          <cell r="CJ74" t="str">
            <v>AHORROS</v>
          </cell>
          <cell r="CK74" t="str">
            <v>01000926236</v>
          </cell>
          <cell r="CM74" t="str">
            <v>NO</v>
          </cell>
        </row>
        <row r="75">
          <cell r="A75" t="str">
            <v>NC-CPS-072-2023</v>
          </cell>
          <cell r="B75" t="str">
            <v>2 NACIONAL</v>
          </cell>
          <cell r="C75" t="str">
            <v>CD-NC-081-2023</v>
          </cell>
          <cell r="D75">
            <v>72</v>
          </cell>
          <cell r="E75" t="str">
            <v>DALIA MARCELA ALVEAR PACHECO</v>
          </cell>
          <cell r="F75">
            <v>44970</v>
          </cell>
          <cell r="G75" t="str">
            <v>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v>
          </cell>
          <cell r="H75" t="str">
            <v>PROFESIONAL</v>
          </cell>
          <cell r="I75" t="str">
            <v>2 CONTRATACIÓN DIRECTA</v>
          </cell>
          <cell r="J75" t="str">
            <v>14 PRESTACIÓN DE SERVICIOS</v>
          </cell>
          <cell r="K75" t="str">
            <v>N/A</v>
          </cell>
          <cell r="L75">
            <v>77101604</v>
          </cell>
          <cell r="M75">
            <v>18523</v>
          </cell>
          <cell r="O75">
            <v>15223</v>
          </cell>
          <cell r="P75">
            <v>44970</v>
          </cell>
          <cell r="R75" t="str">
            <v>C-3202-0900-4-0-3202008-02</v>
          </cell>
          <cell r="S75" t="str">
            <v>SIMPLIFICADO</v>
          </cell>
          <cell r="T75">
            <v>7297618</v>
          </cell>
          <cell r="U75">
            <v>76624989</v>
          </cell>
          <cell r="V75" t="str">
            <v>Setenta y seis millones seiscientos veinticuatro mil novecientos ochenta y nueve pesos</v>
          </cell>
          <cell r="X75" t="str">
            <v>1 PERSONA NATURAL</v>
          </cell>
          <cell r="Y75" t="str">
            <v>3 CÉDULA DE CIUDADANÍA</v>
          </cell>
          <cell r="Z75">
            <v>52249482</v>
          </cell>
          <cell r="AA75" t="str">
            <v>N-A</v>
          </cell>
          <cell r="AB75" t="str">
            <v>11 NO SE DILIGENCIA INFORMACIÓN PARA ESTE FORMULARIO EN ESTE PERÍODO DE REPORTE</v>
          </cell>
          <cell r="AC75" t="str">
            <v>FEMENINO</v>
          </cell>
          <cell r="AD75" t="str">
            <v>CUNDINAMARCA</v>
          </cell>
          <cell r="AE75" t="str">
            <v>BOGOTÁ</v>
          </cell>
          <cell r="AF75" t="str">
            <v>DALIA</v>
          </cell>
          <cell r="AG75" t="str">
            <v>MARCELA</v>
          </cell>
          <cell r="AH75" t="str">
            <v>ALVEAR</v>
          </cell>
          <cell r="AI75" t="str">
            <v>PACHECO</v>
          </cell>
          <cell r="AJ75" t="str">
            <v>SI</v>
          </cell>
          <cell r="AK75" t="str">
            <v>1 PÓLIZA</v>
          </cell>
          <cell r="AL75" t="str">
            <v>12 SEGUROS DEL ESTADO</v>
          </cell>
          <cell r="AM75" t="str">
            <v>2 CUMPLIMIENTO</v>
          </cell>
          <cell r="AN75">
            <v>44970</v>
          </cell>
          <cell r="AO75" t="str">
            <v>11-46-101033285</v>
          </cell>
          <cell r="AP75" t="str">
            <v>SGMAP-SUBDIRECCION DE GESTION Y MANEJO DE AREAS PROTEGIDAS</v>
          </cell>
          <cell r="AQ75" t="str">
            <v>GRUPO DE CONTRATOS</v>
          </cell>
          <cell r="AR75" t="str">
            <v>GRUPO DE GESTIÓN E INTEGRACIÓN DEL SINAP</v>
          </cell>
          <cell r="AS75" t="str">
            <v>2 SUPERVISOR</v>
          </cell>
          <cell r="AT75" t="str">
            <v>3 CÉDULA DE CIUDADANÍA</v>
          </cell>
          <cell r="AU75">
            <v>5947992</v>
          </cell>
          <cell r="AV75" t="str">
            <v>LUIS ALBERTO CRUZ COLORADO</v>
          </cell>
          <cell r="AW75">
            <v>315</v>
          </cell>
          <cell r="AX75">
            <v>10.5</v>
          </cell>
          <cell r="AY75" t="str">
            <v>3 NO PACTADOS</v>
          </cell>
          <cell r="AZ75" t="str">
            <v>4 NO SE HA ADICIONADO NI EN VALOR y EN TIEMPO</v>
          </cell>
          <cell r="BF75">
            <v>44970</v>
          </cell>
          <cell r="BG75">
            <v>44970</v>
          </cell>
          <cell r="BH75">
            <v>44970</v>
          </cell>
          <cell r="BI75">
            <v>45285</v>
          </cell>
          <cell r="BS75" t="str">
            <v>2023420501000072E</v>
          </cell>
          <cell r="BT75">
            <v>76624989</v>
          </cell>
          <cell r="BU75" t="str">
            <v>ALFONSO DAVID ORTIZ</v>
          </cell>
          <cell r="BV75" t="str">
            <v>https://www.secop.gov.co/CO1BusinessLine/Tendering/BuyerWorkArea/Index?docUniqueIdentifier=CO1.BDOS.3988063</v>
          </cell>
          <cell r="BW75" t="str">
            <v>VIGENTE</v>
          </cell>
          <cell r="BY75" t="str">
            <v>https://community.secop.gov.co/Public/Tendering/OpportunityDetail/Index?noticeUID=CO1.NTC.3994786&amp;isFromPublicArea=True&amp;isModal=False</v>
          </cell>
          <cell r="BZ75" t="str">
            <v>Bogotá</v>
          </cell>
          <cell r="CA75" t="str">
            <v>D.C.</v>
          </cell>
          <cell r="CB75">
            <v>44970</v>
          </cell>
          <cell r="CC75">
            <v>44968</v>
          </cell>
          <cell r="CD75" t="str">
            <v>marcela.alvear</v>
          </cell>
          <cell r="CE75" t="str">
            <v>@parquesnacionales.gov.co</v>
          </cell>
          <cell r="CF75" t="str">
            <v>marcela.alvear@parquesnacionales.gov.co</v>
          </cell>
          <cell r="CG75" t="str">
            <v>BIOLOGA</v>
          </cell>
          <cell r="CH75">
            <v>2023</v>
          </cell>
          <cell r="CI75" t="str">
            <v>BANCOLOMBIA</v>
          </cell>
          <cell r="CJ75" t="str">
            <v>AHORROS</v>
          </cell>
          <cell r="CK75" t="str">
            <v>37246021068</v>
          </cell>
          <cell r="CM75" t="str">
            <v>NO</v>
          </cell>
        </row>
        <row r="76">
          <cell r="A76" t="str">
            <v>NC-CPS-073-2023</v>
          </cell>
          <cell r="B76" t="str">
            <v>2 NACIONAL</v>
          </cell>
          <cell r="C76" t="str">
            <v>CD-NC-075-2023</v>
          </cell>
          <cell r="D76">
            <v>73</v>
          </cell>
          <cell r="E76" t="str">
            <v>ALAN AGUIA AGUDELO</v>
          </cell>
          <cell r="F76">
            <v>44970</v>
          </cell>
          <cell r="G76" t="str">
            <v>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v>
          </cell>
          <cell r="H76" t="str">
            <v>PROFESIONAL</v>
          </cell>
          <cell r="I76" t="str">
            <v>2 CONTRATACIÓN DIRECTA</v>
          </cell>
          <cell r="J76" t="str">
            <v>14 PRESTACIÓN DE SERVICIOS</v>
          </cell>
          <cell r="K76" t="str">
            <v>N/A</v>
          </cell>
          <cell r="L76">
            <v>81111705</v>
          </cell>
          <cell r="M76">
            <v>22323</v>
          </cell>
          <cell r="O76">
            <v>15023</v>
          </cell>
          <cell r="P76">
            <v>44970</v>
          </cell>
          <cell r="R76" t="str">
            <v>C-3299-0900-2-0-3299063-02</v>
          </cell>
          <cell r="S76" t="str">
            <v>SIMPLIFICADO</v>
          </cell>
          <cell r="T76">
            <v>9662000</v>
          </cell>
          <cell r="U76">
            <v>57972000</v>
          </cell>
          <cell r="V76" t="str">
            <v>Cincuenta y siete millones novecientos setenta y dos mil pesos</v>
          </cell>
          <cell r="X76" t="str">
            <v>1 PERSONA NATURAL</v>
          </cell>
          <cell r="Y76" t="str">
            <v>3 CÉDULA DE CIUDADANÍA</v>
          </cell>
          <cell r="Z76">
            <v>80082479</v>
          </cell>
          <cell r="AA76" t="str">
            <v>N-A</v>
          </cell>
          <cell r="AB76" t="str">
            <v>11 NO SE DILIGENCIA INFORMACIÓN PARA ESTE FORMULARIO EN ESTE PERÍODO DE REPORTE</v>
          </cell>
          <cell r="AC76" t="str">
            <v>MASCULINO</v>
          </cell>
          <cell r="AD76" t="str">
            <v>CUNDINAMARCA</v>
          </cell>
          <cell r="AE76" t="str">
            <v>BOGOTÁ</v>
          </cell>
          <cell r="AF76" t="str">
            <v>ALAN</v>
          </cell>
          <cell r="AH76" t="str">
            <v>AGUIA</v>
          </cell>
          <cell r="AI76" t="str">
            <v>AGUDELO</v>
          </cell>
          <cell r="AJ76" t="str">
            <v>SI</v>
          </cell>
          <cell r="AK76" t="str">
            <v>1 PÓLIZA</v>
          </cell>
          <cell r="AL76" t="str">
            <v>8 MUNDIAL SEGUROS</v>
          </cell>
          <cell r="AM76" t="str">
            <v>2 CUMPLIMIENTO</v>
          </cell>
          <cell r="AN76">
            <v>44970</v>
          </cell>
          <cell r="AO76" t="str">
            <v>NB-100246714</v>
          </cell>
          <cell r="AP76" t="str">
            <v>SAF-SUBDIRECCION ADMINISTRATIVA Y FINANCIERA</v>
          </cell>
          <cell r="AQ76" t="str">
            <v>GRUPO DE CONTRATOS</v>
          </cell>
          <cell r="AR76" t="str">
            <v>GRUPO DE TECNOLOGÍAS DE LA INFORMACIÓN Y LAS COMUNICACIONES</v>
          </cell>
          <cell r="AS76" t="str">
            <v>2 SUPERVISOR</v>
          </cell>
          <cell r="AT76" t="str">
            <v>3 CÉDULA DE CIUDADANÍA</v>
          </cell>
          <cell r="AU76">
            <v>79245176</v>
          </cell>
          <cell r="AV76" t="str">
            <v>CARLOS ARTURO SAENZ BARON</v>
          </cell>
          <cell r="AW76">
            <v>180</v>
          </cell>
          <cell r="AX76">
            <v>6</v>
          </cell>
          <cell r="AY76" t="str">
            <v>3 NO PACTADOS</v>
          </cell>
          <cell r="AZ76" t="str">
            <v>4 NO SE HA ADICIONADO NI EN VALOR y EN TIEMPO</v>
          </cell>
          <cell r="BF76">
            <v>44970</v>
          </cell>
          <cell r="BG76">
            <v>44970</v>
          </cell>
          <cell r="BH76">
            <v>44970</v>
          </cell>
          <cell r="BI76">
            <v>45150</v>
          </cell>
          <cell r="BS76" t="str">
            <v>2023420501000073E</v>
          </cell>
          <cell r="BT76">
            <v>57972000</v>
          </cell>
          <cell r="BU76" t="str">
            <v>LUZ JANETH VILLALBA SUAREZ</v>
          </cell>
          <cell r="BV76" t="str">
            <v>https://www.secop.gov.co/CO1BusinessLine/Tendering/BuyerWorkArea/Index?docUniqueIdentifier=CO1.BDOS.3970663</v>
          </cell>
          <cell r="BW76" t="str">
            <v>TERMINADO NORMALMENTE</v>
          </cell>
          <cell r="BY76" t="str">
            <v>https://community.secop.gov.co/Public/Tendering/OpportunityDetail/Index?noticeUID=CO1.NTC.3994510&amp;isFromPublicArea=True&amp;isModal=False</v>
          </cell>
          <cell r="BZ76" t="str">
            <v>Bogotá</v>
          </cell>
          <cell r="CA76" t="str">
            <v>D.C.</v>
          </cell>
          <cell r="CB76">
            <v>44970</v>
          </cell>
          <cell r="CC76">
            <v>44967</v>
          </cell>
          <cell r="CD76" t="str">
            <v>serviciosweb</v>
          </cell>
          <cell r="CE76" t="str">
            <v>@parquesnacionales.gov.co</v>
          </cell>
          <cell r="CF76" t="str">
            <v>serviciosweb@parquesnacionales.gov.co</v>
          </cell>
          <cell r="CG76" t="str">
            <v>INGENIERO DE SISTEMAS Y COMPUTACION</v>
          </cell>
          <cell r="CH76">
            <v>2023</v>
          </cell>
          <cell r="CI76" t="str">
            <v>DAVIVIENDA</v>
          </cell>
          <cell r="CJ76" t="str">
            <v>AHORROS</v>
          </cell>
          <cell r="CK76" t="str">
            <v>475770010993</v>
          </cell>
          <cell r="CM76" t="str">
            <v>NO</v>
          </cell>
        </row>
        <row r="77">
          <cell r="A77" t="str">
            <v>NC-CPS-074-2023</v>
          </cell>
          <cell r="B77" t="str">
            <v>2 NACIONAL</v>
          </cell>
          <cell r="C77" t="str">
            <v>CD-NC-080-2023</v>
          </cell>
          <cell r="D77">
            <v>74</v>
          </cell>
          <cell r="E77" t="str">
            <v>JAIRO ANTONIO GONZALEZ VASQUEZ</v>
          </cell>
          <cell r="F77">
            <v>44970</v>
          </cell>
          <cell r="G77" t="str">
            <v>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v>
          </cell>
          <cell r="H77" t="str">
            <v>PROFESIONAL</v>
          </cell>
          <cell r="I77" t="str">
            <v>2 CONTRATACIÓN DIRECTA</v>
          </cell>
          <cell r="J77" t="str">
            <v>14 PRESTACIÓN DE SERVICIOS</v>
          </cell>
          <cell r="K77" t="str">
            <v>N/A</v>
          </cell>
          <cell r="L77">
            <v>77101604</v>
          </cell>
          <cell r="M77">
            <v>18123</v>
          </cell>
          <cell r="O77">
            <v>14723</v>
          </cell>
          <cell r="P77">
            <v>44970</v>
          </cell>
          <cell r="R77" t="str">
            <v>C-3299-0900-2-0-3299060-02</v>
          </cell>
          <cell r="S77" t="str">
            <v>SIMPLIFICADO</v>
          </cell>
          <cell r="T77">
            <v>5877696</v>
          </cell>
          <cell r="U77">
            <v>61715808</v>
          </cell>
          <cell r="V77" t="str">
            <v>Sesenta y un millones setecientos quince mil ochocientos ocho pesos</v>
          </cell>
          <cell r="X77" t="str">
            <v>1 PERSONA NATURAL</v>
          </cell>
          <cell r="Y77" t="str">
            <v>3 CÉDULA DE CIUDADANÍA</v>
          </cell>
          <cell r="Z77">
            <v>11449309</v>
          </cell>
          <cell r="AA77" t="str">
            <v>N-A</v>
          </cell>
          <cell r="AB77" t="str">
            <v>11 NO SE DILIGENCIA INFORMACIÓN PARA ESTE FORMULARIO EN ESTE PERÍODO DE REPORTE</v>
          </cell>
          <cell r="AC77" t="str">
            <v>MASCULINO</v>
          </cell>
          <cell r="AD77" t="str">
            <v>CUNDINAMARCA</v>
          </cell>
          <cell r="AE77" t="str">
            <v>BOGOTÁ</v>
          </cell>
          <cell r="AF77" t="str">
            <v>JAIRO</v>
          </cell>
          <cell r="AG77" t="str">
            <v>ANTONIO</v>
          </cell>
          <cell r="AH77" t="str">
            <v>GONZALEZ</v>
          </cell>
          <cell r="AI77" t="str">
            <v>VASQUEZ</v>
          </cell>
          <cell r="AJ77" t="str">
            <v>SI</v>
          </cell>
          <cell r="AK77" t="str">
            <v>1 PÓLIZA</v>
          </cell>
          <cell r="AL77" t="str">
            <v>12 SEGUROS DEL ESTADO</v>
          </cell>
          <cell r="AM77" t="str">
            <v>2 CUMPLIMIENTO</v>
          </cell>
          <cell r="AN77">
            <v>44971</v>
          </cell>
          <cell r="AO77" t="str">
            <v>37-46-101004948</v>
          </cell>
          <cell r="AP77" t="str">
            <v>SGMAP-SUBDIRECCION DE GESTION Y MANEJO DE AREAS PROTEGIDAS</v>
          </cell>
          <cell r="AQ77" t="str">
            <v>GRUPO DE CONTRATOS</v>
          </cell>
          <cell r="AR77" t="str">
            <v>GRUPO DE GESTIÓN E INTEGRACIÓN DEL SINAP</v>
          </cell>
          <cell r="AS77" t="str">
            <v>2 SUPERVISOR</v>
          </cell>
          <cell r="AT77" t="str">
            <v>3 CÉDULA DE CIUDADANÍA</v>
          </cell>
          <cell r="AU77">
            <v>5947992</v>
          </cell>
          <cell r="AV77" t="str">
            <v>LUIS ALBERTO CRUZ COLORADO</v>
          </cell>
          <cell r="AW77">
            <v>315</v>
          </cell>
          <cell r="AX77">
            <v>10.5</v>
          </cell>
          <cell r="AY77" t="str">
            <v>3 NO PACTADOS</v>
          </cell>
          <cell r="AZ77" t="str">
            <v>4 NO SE HA ADICIONADO NI EN VALOR y EN TIEMPO</v>
          </cell>
          <cell r="BF77">
            <v>44970</v>
          </cell>
          <cell r="BG77">
            <v>44971</v>
          </cell>
          <cell r="BH77">
            <v>44971</v>
          </cell>
          <cell r="BI77">
            <v>45288</v>
          </cell>
          <cell r="BS77" t="str">
            <v>2023420501000074E</v>
          </cell>
          <cell r="BT77">
            <v>61715808</v>
          </cell>
          <cell r="BU77" t="str">
            <v>ALFONSO DAVID ORTIZ</v>
          </cell>
          <cell r="BV77" t="str">
            <v>https://www.secop.gov.co/CO1BusinessLine/Tendering/BuyerWorkArea/Index?docUniqueIdentifier=CO1.BDOS.3978903</v>
          </cell>
          <cell r="BW77" t="str">
            <v>VIGENTE</v>
          </cell>
          <cell r="BY77" t="str">
            <v>https://community.secop.gov.co/Public/Tendering/OpportunityDetail/Index?noticeUID=CO1.NTC.3989532&amp;isFromPublicArea=True&amp;isModal=False</v>
          </cell>
          <cell r="BZ77" t="str">
            <v>Bogotá</v>
          </cell>
          <cell r="CA77" t="str">
            <v>D.C.</v>
          </cell>
          <cell r="CB77">
            <v>44971</v>
          </cell>
          <cell r="CC77">
            <v>44966</v>
          </cell>
          <cell r="CD77" t="str">
            <v>N/A</v>
          </cell>
          <cell r="CE77" t="str">
            <v>@parquesnacionales.gov.co</v>
          </cell>
          <cell r="CF77" t="str">
            <v>N/A@parquesnacionales.gov.co</v>
          </cell>
          <cell r="CG77" t="str">
            <v>INGENIERO AMBIENTAL Y SANITARIO</v>
          </cell>
          <cell r="CH77">
            <v>2023</v>
          </cell>
          <cell r="CI77" t="str">
            <v>DAVIVIENDA</v>
          </cell>
          <cell r="CJ77" t="str">
            <v>AHORROS</v>
          </cell>
          <cell r="CK77" t="str">
            <v>008900723308</v>
          </cell>
          <cell r="CM77" t="str">
            <v>SI</v>
          </cell>
        </row>
        <row r="78">
          <cell r="A78" t="str">
            <v>NC-CPS-075-2023</v>
          </cell>
          <cell r="B78" t="str">
            <v>2 NACIONAL</v>
          </cell>
          <cell r="C78" t="str">
            <v>CD-NC-088-2023</v>
          </cell>
          <cell r="D78">
            <v>75</v>
          </cell>
          <cell r="E78" t="str">
            <v>CLAUDIA ROCIO PERILLA MOLANO</v>
          </cell>
          <cell r="F78">
            <v>44971</v>
          </cell>
          <cell r="G78" t="str">
            <v>Prestación de servicios profesionales para realizar la formulación y seguimiento técnico y financiero de los proyectos de inversión y otros instrumentos de planeación a cargo de la Subdirección de Gestión y Manejo de Áreas Protegidas de Parques Nacionales Naturales de Colombia.</v>
          </cell>
          <cell r="H78" t="str">
            <v>PROFESIONAL</v>
          </cell>
          <cell r="I78" t="str">
            <v>2 CONTRATACIÓN DIRECTA</v>
          </cell>
          <cell r="J78" t="str">
            <v>14 PRESTACIÓN DE SERVICIOS</v>
          </cell>
          <cell r="K78" t="str">
            <v>N/A</v>
          </cell>
          <cell r="L78">
            <v>80101604</v>
          </cell>
          <cell r="M78">
            <v>8623</v>
          </cell>
          <cell r="O78">
            <v>16523</v>
          </cell>
          <cell r="P78">
            <v>44971</v>
          </cell>
          <cell r="R78" t="str">
            <v>C-3299-0900-2-0-3299054-02</v>
          </cell>
          <cell r="S78" t="str">
            <v>SIMPLIFICADO</v>
          </cell>
          <cell r="T78">
            <v>5271476</v>
          </cell>
          <cell r="U78">
            <v>55701930</v>
          </cell>
          <cell r="V78" t="str">
            <v>Cincuenta y cinco millones setecientos un mil novecientos treinta pesos</v>
          </cell>
          <cell r="X78" t="str">
            <v>1 PERSONA NATURAL</v>
          </cell>
          <cell r="Y78" t="str">
            <v>3 CÉDULA DE CIUDADANÍA</v>
          </cell>
          <cell r="Z78">
            <v>1013643913</v>
          </cell>
          <cell r="AA78" t="str">
            <v>N-A</v>
          </cell>
          <cell r="AB78" t="str">
            <v>11 NO SE DILIGENCIA INFORMACIÓN PARA ESTE FORMULARIO EN ESTE PERÍODO DE REPORTE</v>
          </cell>
          <cell r="AC78" t="str">
            <v>FEMENINO</v>
          </cell>
          <cell r="AD78" t="str">
            <v>CUNDINAMARCA</v>
          </cell>
          <cell r="AE78" t="str">
            <v>BOGOTÁ</v>
          </cell>
          <cell r="AF78" t="str">
            <v>CLAUDIA</v>
          </cell>
          <cell r="AG78" t="str">
            <v>ROCIO</v>
          </cell>
          <cell r="AH78" t="str">
            <v>PERILLA</v>
          </cell>
          <cell r="AI78" t="str">
            <v>MOLANO</v>
          </cell>
          <cell r="AJ78" t="str">
            <v>SI</v>
          </cell>
          <cell r="AK78" t="str">
            <v>1 PÓLIZA</v>
          </cell>
          <cell r="AL78" t="str">
            <v>12 SEGUROS DEL ESTADO</v>
          </cell>
          <cell r="AM78" t="str">
            <v>2 CUMPLIMIENTO</v>
          </cell>
          <cell r="AN78">
            <v>44971</v>
          </cell>
          <cell r="AO78" t="str">
            <v>21-46-101063011</v>
          </cell>
          <cell r="AP78" t="str">
            <v>SGMAP-SUBDIRECCION DE GESTION Y MANEJO DE AREAS PROTEGIDAS</v>
          </cell>
          <cell r="AQ78" t="str">
            <v>GRUPO DE CONTRATOS</v>
          </cell>
          <cell r="AR78" t="str">
            <v>GRUPO DE PLANEACIÓN Y MANEJO</v>
          </cell>
          <cell r="AS78" t="str">
            <v>2 SUPERVISOR</v>
          </cell>
          <cell r="AT78" t="str">
            <v>3 CÉDULA DE CIUDADANÍA</v>
          </cell>
          <cell r="AU78">
            <v>80875190</v>
          </cell>
          <cell r="AV78" t="str">
            <v>CÉSAR ANDRÉS DELGADO HERNÁNDEZ</v>
          </cell>
          <cell r="AW78">
            <v>317</v>
          </cell>
          <cell r="AX78">
            <v>10.566666666666666</v>
          </cell>
          <cell r="AY78" t="str">
            <v>3 NO PACTADOS</v>
          </cell>
          <cell r="AZ78" t="str">
            <v>4 NO SE HA ADICIONADO NI EN VALOR y EN TIEMPO</v>
          </cell>
          <cell r="BF78">
            <v>44971</v>
          </cell>
          <cell r="BG78">
            <v>44971</v>
          </cell>
          <cell r="BH78">
            <v>44971</v>
          </cell>
          <cell r="BI78">
            <v>45290</v>
          </cell>
          <cell r="BS78" t="str">
            <v>2023420501000075E</v>
          </cell>
          <cell r="BT78">
            <v>55701930</v>
          </cell>
          <cell r="BU78" t="str">
            <v>EDNA ROCIO CASTRO</v>
          </cell>
          <cell r="BV78" t="str">
            <v>https://www.secop.gov.co/CO1BusinessLine/Tendering/BuyerWorkArea/Index?docUniqueIdentifier=CO1.BDOS.3996564</v>
          </cell>
          <cell r="BW78" t="str">
            <v>VIGENTE</v>
          </cell>
          <cell r="BY78" t="str">
            <v>https://community.secop.gov.co/Public/Tendering/OpportunityDetail/Index?noticeUID=CO1.NTC.3998843&amp;isFromPublicArea=True&amp;isModal=False</v>
          </cell>
          <cell r="BZ78" t="str">
            <v>Bogotá</v>
          </cell>
          <cell r="CA78" t="str">
            <v>D.C.</v>
          </cell>
          <cell r="CB78">
            <v>44971</v>
          </cell>
          <cell r="CC78">
            <v>44965</v>
          </cell>
          <cell r="CD78" t="str">
            <v>claudia.perilla</v>
          </cell>
          <cell r="CE78" t="str">
            <v>@parquesnacionales.gov.co</v>
          </cell>
          <cell r="CF78" t="str">
            <v>claudia.perilla@parquesnacionales.gov.co</v>
          </cell>
          <cell r="CG78" t="str">
            <v>ADMINISTRADORA PÚBLICA</v>
          </cell>
          <cell r="CH78">
            <v>2023</v>
          </cell>
          <cell r="CI78" t="str">
            <v>BANCOLOMBIA</v>
          </cell>
          <cell r="CJ78" t="str">
            <v>AHORROS</v>
          </cell>
          <cell r="CK78" t="str">
            <v>07931344450</v>
          </cell>
          <cell r="CM78" t="str">
            <v>NO</v>
          </cell>
        </row>
        <row r="79">
          <cell r="A79" t="str">
            <v>NC-CPS-076-2023</v>
          </cell>
          <cell r="B79" t="str">
            <v>2 NACIONAL</v>
          </cell>
          <cell r="C79" t="str">
            <v>CD-NC-086-2023</v>
          </cell>
          <cell r="D79">
            <v>76</v>
          </cell>
          <cell r="E79" t="str">
            <v>ANDREA JOHANNA TORRES SUÁREZ</v>
          </cell>
          <cell r="F79">
            <v>44970</v>
          </cell>
          <cell r="G79" t="str">
            <v>Prestación de servicios profesionales para examinar y documentar las solicitudes, trámite y seguimiento para el registro de RNSC dentro de las competencias de Parques Nacionales Naturales, de acuerdo con las disposiciones legales y reglamentarias del proceso de coordinación del SINAP.</v>
          </cell>
          <cell r="H79" t="str">
            <v>PROFESIONAL</v>
          </cell>
          <cell r="I79" t="str">
            <v>2 CONTRATACIÓN DIRECTA</v>
          </cell>
          <cell r="J79" t="str">
            <v>14 PRESTACIÓN DE SERVICIOS</v>
          </cell>
          <cell r="K79" t="str">
            <v>N/A</v>
          </cell>
          <cell r="L79">
            <v>77101706</v>
          </cell>
          <cell r="M79">
            <v>20123</v>
          </cell>
          <cell r="O79">
            <v>16223</v>
          </cell>
          <cell r="P79">
            <v>44971</v>
          </cell>
          <cell r="R79" t="str">
            <v>C-3202-0900-4-0-3202018-02</v>
          </cell>
          <cell r="S79" t="str">
            <v>SIMPLIFICADO</v>
          </cell>
          <cell r="T79">
            <v>6000000</v>
          </cell>
          <cell r="U79">
            <v>60000000</v>
          </cell>
          <cell r="V79" t="str">
            <v>Sesenta millones pesos</v>
          </cell>
          <cell r="X79" t="str">
            <v>1 PERSONA NATURAL</v>
          </cell>
          <cell r="Y79" t="str">
            <v>3 CÉDULA DE CIUDADANÍA</v>
          </cell>
          <cell r="Z79">
            <v>53070993</v>
          </cell>
          <cell r="AA79" t="str">
            <v>N-A</v>
          </cell>
          <cell r="AB79" t="str">
            <v>11 NO SE DILIGENCIA INFORMACIÓN PARA ESTE FORMULARIO EN ESTE PERÍODO DE REPORTE</v>
          </cell>
          <cell r="AC79" t="str">
            <v>FEMENINO</v>
          </cell>
          <cell r="AD79" t="str">
            <v>CUNDINAMARCA</v>
          </cell>
          <cell r="AE79" t="str">
            <v>BOGOTÁ</v>
          </cell>
          <cell r="AF79" t="str">
            <v>ANDREA</v>
          </cell>
          <cell r="AG79" t="str">
            <v>JOHANNA</v>
          </cell>
          <cell r="AH79" t="str">
            <v>TORRES</v>
          </cell>
          <cell r="AI79" t="str">
            <v>SUÁREZ</v>
          </cell>
          <cell r="AJ79" t="str">
            <v>SI</v>
          </cell>
          <cell r="AK79" t="str">
            <v>1 PÓLIZA</v>
          </cell>
          <cell r="AL79" t="str">
            <v>12 SEGUROS DEL ESTADO</v>
          </cell>
          <cell r="AM79" t="str">
            <v>2 CUMPLIMIENTO</v>
          </cell>
          <cell r="AN79">
            <v>44971</v>
          </cell>
          <cell r="AO79" t="str">
            <v>37-46-101004950</v>
          </cell>
          <cell r="AP79" t="str">
            <v>SGMAP-SUBDIRECCION DE GESTION Y MANEJO DE AREAS PROTEGIDAS</v>
          </cell>
          <cell r="AQ79" t="str">
            <v>GRUPO DE CONTRATOS</v>
          </cell>
          <cell r="AR79" t="str">
            <v>GRUPO DE TRÁMITES Y EVALUACIÓN AMBIENTAL</v>
          </cell>
          <cell r="AS79" t="str">
            <v>2 SUPERVISOR</v>
          </cell>
          <cell r="AT79" t="str">
            <v>3 CÉDULA DE CIUDADANÍA</v>
          </cell>
          <cell r="AU79">
            <v>79690000</v>
          </cell>
          <cell r="AV79" t="str">
            <v>GUILLERMO ALBERTO SANTOS CEBALLOS</v>
          </cell>
          <cell r="AW79">
            <v>300</v>
          </cell>
          <cell r="AX79">
            <v>10</v>
          </cell>
          <cell r="AY79" t="str">
            <v>3 NO PACTADOS</v>
          </cell>
          <cell r="AZ79" t="str">
            <v>3 ADICIÓN EN VALOR y EN TIEMPO</v>
          </cell>
          <cell r="BA79">
            <v>1</v>
          </cell>
          <cell r="BB79">
            <v>3000000</v>
          </cell>
          <cell r="BC79">
            <v>45275</v>
          </cell>
          <cell r="BD79">
            <v>17</v>
          </cell>
          <cell r="BE79">
            <v>45275</v>
          </cell>
          <cell r="BF79">
            <v>44971</v>
          </cell>
          <cell r="BG79">
            <v>44973</v>
          </cell>
          <cell r="BH79">
            <v>44973</v>
          </cell>
          <cell r="BI79">
            <v>45290</v>
          </cell>
          <cell r="BS79" t="str">
            <v>2023420501000076E</v>
          </cell>
          <cell r="BT79">
            <v>63000000</v>
          </cell>
          <cell r="BU79" t="str">
            <v>MYRIAM JANETH GONZALEZ</v>
          </cell>
          <cell r="BV79" t="str">
            <v>https://www.secop.gov.co/CO1BusinessLine/Tendering/BuyerWorkArea/Index?docUniqueIdentifier=CO1.BDOS.3989058</v>
          </cell>
          <cell r="BW79" t="str">
            <v>VIGENTE</v>
          </cell>
          <cell r="BY79" t="str">
            <v>https://community.secop.gov.co/Public/Tendering/OpportunityDetail/Index?noticeUID=CO1.NTC.4001430&amp;isFromPublicArea=True&amp;isModal=False</v>
          </cell>
          <cell r="BZ79" t="str">
            <v>Bogotá</v>
          </cell>
          <cell r="CA79" t="str">
            <v>D.C.</v>
          </cell>
          <cell r="CB79">
            <v>44973</v>
          </cell>
          <cell r="CC79">
            <v>44971</v>
          </cell>
          <cell r="CD79" t="str">
            <v>andrea.torres</v>
          </cell>
          <cell r="CE79" t="str">
            <v>@parquesnacionales.gov.co</v>
          </cell>
          <cell r="CF79" t="str">
            <v>andrea.torres@parquesnacionales.gov.co</v>
          </cell>
          <cell r="CG79" t="str">
            <v>ABOGADA</v>
          </cell>
          <cell r="CH79">
            <v>2023</v>
          </cell>
          <cell r="CI79" t="str">
            <v>BOGOTA</v>
          </cell>
          <cell r="CJ79" t="str">
            <v>AHORROS</v>
          </cell>
          <cell r="CK79" t="str">
            <v>075651166</v>
          </cell>
          <cell r="CM79" t="str">
            <v>SI</v>
          </cell>
        </row>
        <row r="80">
          <cell r="A80" t="str">
            <v>NC-CPS-077-2023</v>
          </cell>
          <cell r="B80" t="str">
            <v>2 NACIONAL</v>
          </cell>
          <cell r="C80" t="str">
            <v>CD-NC-087-2023</v>
          </cell>
          <cell r="D80">
            <v>77</v>
          </cell>
          <cell r="E80" t="str">
            <v>JORMMY MARITZA MACHADO HERNANDEZ</v>
          </cell>
          <cell r="F80">
            <v>44971</v>
          </cell>
          <cell r="G80" t="str">
            <v>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v>
          </cell>
          <cell r="H80" t="str">
            <v>PROFESIONAL</v>
          </cell>
          <cell r="I80" t="str">
            <v>2 CONTRATACIÓN DIRECTA</v>
          </cell>
          <cell r="J80" t="str">
            <v>14 PRESTACIÓN DE SERVICIOS</v>
          </cell>
          <cell r="K80" t="str">
            <v>N/A</v>
          </cell>
          <cell r="L80">
            <v>77101604</v>
          </cell>
          <cell r="M80">
            <v>18223</v>
          </cell>
          <cell r="O80">
            <v>16023</v>
          </cell>
          <cell r="P80">
            <v>44971</v>
          </cell>
          <cell r="R80" t="str">
            <v>C-3202-0900-4-0-3202008-02</v>
          </cell>
          <cell r="S80" t="str">
            <v>SIMPLIFICADO</v>
          </cell>
          <cell r="T80">
            <v>9242190</v>
          </cell>
          <cell r="U80">
            <v>97042995</v>
          </cell>
          <cell r="V80" t="str">
            <v>Noventa y siete millones cuarenta y dos mil novecientos noventa y cinco pesos</v>
          </cell>
          <cell r="X80" t="str">
            <v>1 PERSONA NATURAL</v>
          </cell>
          <cell r="Y80" t="str">
            <v>3 CÉDULA DE CIUDADANÍA</v>
          </cell>
          <cell r="Z80">
            <v>28549051</v>
          </cell>
          <cell r="AA80" t="str">
            <v>N-A</v>
          </cell>
          <cell r="AB80" t="str">
            <v>11 NO SE DILIGENCIA INFORMACIÓN PARA ESTE FORMULARIO EN ESTE PERÍODO DE REPORTE</v>
          </cell>
          <cell r="AC80" t="str">
            <v>MASCULINO</v>
          </cell>
          <cell r="AD80" t="str">
            <v>TOLIMA</v>
          </cell>
          <cell r="AE80" t="str">
            <v>IBAGUÉ</v>
          </cell>
          <cell r="AF80" t="str">
            <v>JORMMY</v>
          </cell>
          <cell r="AG80" t="str">
            <v>MARITZA</v>
          </cell>
          <cell r="AH80" t="str">
            <v>MACHADO</v>
          </cell>
          <cell r="AI80" t="str">
            <v>HERNANDEZ</v>
          </cell>
          <cell r="AJ80" t="str">
            <v>SI</v>
          </cell>
          <cell r="AK80" t="str">
            <v>1 PÓLIZA</v>
          </cell>
          <cell r="AL80" t="str">
            <v>8 MUNDIAL SEGUROS</v>
          </cell>
          <cell r="AM80" t="str">
            <v>2 CUMPLIMIENTO</v>
          </cell>
          <cell r="AN80">
            <v>44971</v>
          </cell>
          <cell r="AO80" t="str">
            <v>NB-100246962</v>
          </cell>
          <cell r="AP80" t="str">
            <v>SGMAP-SUBDIRECCION DE GESTION Y MANEJO DE AREAS PROTEGIDAS</v>
          </cell>
          <cell r="AQ80" t="str">
            <v>GRUPO DE CONTRATOS</v>
          </cell>
          <cell r="AR80" t="str">
            <v>GRUPO DE GESTIÓN E INTEGRACIÓN DEL SINAP</v>
          </cell>
          <cell r="AS80" t="str">
            <v>2 SUPERVISOR</v>
          </cell>
          <cell r="AT80" t="str">
            <v>3 CÉDULA DE CIUDADANÍA</v>
          </cell>
          <cell r="AU80">
            <v>5947992</v>
          </cell>
          <cell r="AV80" t="str">
            <v>LUIS ALBERTO CRUZ COLORADO</v>
          </cell>
          <cell r="AW80">
            <v>315</v>
          </cell>
          <cell r="AX80">
            <v>10.5</v>
          </cell>
          <cell r="AY80" t="str">
            <v>3 NO PACTADOS</v>
          </cell>
          <cell r="AZ80" t="str">
            <v>4 NO SE HA ADICIONADO NI EN VALOR y EN TIEMPO</v>
          </cell>
          <cell r="BF80">
            <v>44971</v>
          </cell>
          <cell r="BG80">
            <v>44972</v>
          </cell>
          <cell r="BH80">
            <v>44972</v>
          </cell>
          <cell r="BI80">
            <v>45288</v>
          </cell>
          <cell r="BS80" t="str">
            <v>2023420501000077E</v>
          </cell>
          <cell r="BT80">
            <v>97042995</v>
          </cell>
          <cell r="BU80" t="str">
            <v>MYRIAM JANETH GONZALEZ</v>
          </cell>
          <cell r="BV80" t="str">
            <v>https://www.secop.gov.co/CO1BusinessLine/Tendering/BuyerWorkArea/Index?docUniqueIdentifier=CO1.BDOS.3991711</v>
          </cell>
          <cell r="BW80" t="str">
            <v>VIGENTE</v>
          </cell>
          <cell r="BY80" t="str">
            <v>https://community.secop.gov.co/Public/Tendering/OpportunityDetail/Index?noticeUID=CO1.NTC.3999675&amp;isFromPublicArea=True&amp;isModal=False</v>
          </cell>
          <cell r="BZ80" t="str">
            <v>Bogotá</v>
          </cell>
          <cell r="CA80" t="str">
            <v>D.C.</v>
          </cell>
          <cell r="CB80">
            <v>44972</v>
          </cell>
          <cell r="CC80">
            <v>44972</v>
          </cell>
          <cell r="CD80" t="str">
            <v>politica.sinap</v>
          </cell>
          <cell r="CE80" t="str">
            <v>@parquesnacionales.gov.co</v>
          </cell>
          <cell r="CF80" t="str">
            <v>politica.sinap@parquesnacionales.gov.co</v>
          </cell>
          <cell r="CG80" t="str">
            <v>BIOLOGA</v>
          </cell>
          <cell r="CH80">
            <v>2023</v>
          </cell>
          <cell r="CI80" t="str">
            <v>BANCOLOMBIA</v>
          </cell>
          <cell r="CJ80" t="str">
            <v>AHORROS</v>
          </cell>
          <cell r="CK80" t="str">
            <v>17115591444</v>
          </cell>
          <cell r="CM80" t="str">
            <v>NO</v>
          </cell>
        </row>
        <row r="81">
          <cell r="A81" t="str">
            <v>NC-CPS-078-2023</v>
          </cell>
          <cell r="B81" t="str">
            <v>2 NACIONAL</v>
          </cell>
          <cell r="C81" t="str">
            <v>CD-NC-089-2023</v>
          </cell>
          <cell r="D81">
            <v>78</v>
          </cell>
          <cell r="E81" t="str">
            <v>HECTOR DUBAN MOTATO CHACON</v>
          </cell>
          <cell r="F81">
            <v>44971</v>
          </cell>
          <cell r="G81" t="str">
            <v>Prestar servicios técnicos para el soporte de los componentes de tecnología de la entidad, contribuyendo al Proyecto del fortalecimiento de la capacidad institucional</v>
          </cell>
          <cell r="H81" t="str">
            <v>APOYO A LA GESTIÓN</v>
          </cell>
          <cell r="I81" t="str">
            <v>2 CONTRATACIÓN DIRECTA</v>
          </cell>
          <cell r="J81" t="str">
            <v>14 PRESTACIÓN DE SERVICIOS</v>
          </cell>
          <cell r="K81" t="str">
            <v>N/A</v>
          </cell>
          <cell r="L81">
            <v>81111811</v>
          </cell>
          <cell r="M81">
            <v>22423</v>
          </cell>
          <cell r="O81">
            <v>16323</v>
          </cell>
          <cell r="P81">
            <v>44971</v>
          </cell>
          <cell r="R81" t="str">
            <v>C-3299-0900-2-0-3299065-02</v>
          </cell>
          <cell r="S81" t="str">
            <v>SIMPLIFICADO</v>
          </cell>
          <cell r="T81">
            <v>3028000</v>
          </cell>
          <cell r="U81">
            <v>18168000</v>
          </cell>
          <cell r="V81" t="str">
            <v>Dieciocho millones ciento sesenta y ocho mil pesos</v>
          </cell>
          <cell r="X81" t="str">
            <v>1 PERSONA NATURAL</v>
          </cell>
          <cell r="Y81" t="str">
            <v>3 CÉDULA DE CIUDADANÍA</v>
          </cell>
          <cell r="Z81">
            <v>1000332185</v>
          </cell>
          <cell r="AA81" t="str">
            <v>N-A</v>
          </cell>
          <cell r="AB81" t="str">
            <v>11 NO SE DILIGENCIA INFORMACIÓN PARA ESTE FORMULARIO EN ESTE PERÍODO DE REPORTE</v>
          </cell>
          <cell r="AC81" t="str">
            <v>MASCULINO</v>
          </cell>
          <cell r="AD81" t="str">
            <v>CUNDINAMARCA</v>
          </cell>
          <cell r="AE81" t="str">
            <v>BOGOTÁ</v>
          </cell>
          <cell r="AF81" t="str">
            <v>HECTOR</v>
          </cell>
          <cell r="AG81" t="str">
            <v>DUBAN</v>
          </cell>
          <cell r="AH81" t="str">
            <v>MOTATO</v>
          </cell>
          <cell r="AI81" t="str">
            <v>CHACON</v>
          </cell>
          <cell r="AJ81" t="str">
            <v>NO</v>
          </cell>
          <cell r="AK81" t="str">
            <v>6 NO CONSTITUYÓ GARANTÍAS</v>
          </cell>
          <cell r="AL81" t="str">
            <v>N-A</v>
          </cell>
          <cell r="AM81" t="str">
            <v>N-A</v>
          </cell>
          <cell r="AN81" t="str">
            <v>N-A</v>
          </cell>
          <cell r="AO81" t="str">
            <v>N-A</v>
          </cell>
          <cell r="AP81" t="str">
            <v>SAF-SUBDIRECCION ADMINISTRATIVA Y FINANCIERA</v>
          </cell>
          <cell r="AQ81" t="str">
            <v>GRUPO DE CONTRATOS</v>
          </cell>
          <cell r="AR81" t="str">
            <v>GRUPO DE TECNOLOGÍAS DE LA INFORMACIÓN Y LAS COMUNICACIONES</v>
          </cell>
          <cell r="AS81" t="str">
            <v>2 SUPERVISOR</v>
          </cell>
          <cell r="AT81" t="str">
            <v>3 CÉDULA DE CIUDADANÍA</v>
          </cell>
          <cell r="AU81">
            <v>79245176</v>
          </cell>
          <cell r="AV81" t="str">
            <v>CARLOS ARTURO SAENZ BARON</v>
          </cell>
          <cell r="AW81">
            <v>180</v>
          </cell>
          <cell r="AX81">
            <v>6</v>
          </cell>
          <cell r="AY81" t="str">
            <v>3 NO PACTADOS</v>
          </cell>
          <cell r="AZ81" t="str">
            <v>4 NO SE HA ADICIONADO NI EN VALOR y EN TIEMPO</v>
          </cell>
          <cell r="BF81">
            <v>44971</v>
          </cell>
          <cell r="BG81">
            <v>44971</v>
          </cell>
          <cell r="BH81">
            <v>44971</v>
          </cell>
          <cell r="BI81">
            <v>45151</v>
          </cell>
          <cell r="BS81" t="str">
            <v>2023420501000078E</v>
          </cell>
          <cell r="BT81">
            <v>18168000</v>
          </cell>
          <cell r="BU81" t="str">
            <v>ALFONSO DAVID ORTIZ</v>
          </cell>
          <cell r="BV81" t="str">
            <v>https://www.secop.gov.co/CO1BusinessLine/Tendering/BuyerWorkArea/Index?docUniqueIdentifier=CO1.BDOS.3997735</v>
          </cell>
          <cell r="BW81" t="str">
            <v>TERMINADO NORMALMENTE</v>
          </cell>
          <cell r="BY81" t="str">
            <v>https://community.secop.gov.co/Public/Tendering/OpportunityDetail/Index?noticeUID=CO1.NTC.4003172&amp;isFromPublicArea=True&amp;isModal=False</v>
          </cell>
          <cell r="BZ81" t="str">
            <v>Bogotá</v>
          </cell>
          <cell r="CA81" t="str">
            <v>D.C.</v>
          </cell>
          <cell r="CB81" t="str">
            <v>N-A</v>
          </cell>
          <cell r="CC81">
            <v>44971</v>
          </cell>
          <cell r="CD81" t="str">
            <v>soporteit.central</v>
          </cell>
          <cell r="CE81" t="str">
            <v>@parquesnacionales.gov.co</v>
          </cell>
          <cell r="CF81" t="str">
            <v>soporteit.central@parquesnacionales.gov.co</v>
          </cell>
          <cell r="CG81" t="str">
            <v>TECNOLOGO EN GESTION DE REDES DE DATOS</v>
          </cell>
          <cell r="CH81">
            <v>2023</v>
          </cell>
          <cell r="CI81" t="str">
            <v>DAVIVIENDA</v>
          </cell>
          <cell r="CJ81" t="str">
            <v>AHORROS</v>
          </cell>
          <cell r="CK81" t="str">
            <v>473000080837</v>
          </cell>
          <cell r="CM81" t="str">
            <v>NO</v>
          </cell>
        </row>
        <row r="82">
          <cell r="A82" t="str">
            <v>NC-CPS-079-2023</v>
          </cell>
          <cell r="B82" t="str">
            <v>2 NACIONAL</v>
          </cell>
          <cell r="C82" t="str">
            <v>CD-NC-084-2023</v>
          </cell>
          <cell r="D82">
            <v>79</v>
          </cell>
          <cell r="E82" t="str">
            <v>ANGELA MARIA CASTAÑEDA IBAÑEZ</v>
          </cell>
          <cell r="F82">
            <v>44971</v>
          </cell>
          <cell r="G82" t="str">
            <v>Prestar servicios profesionales para administrar la base de datos geográfica institucional, garantizando la calidad de los metadatos de cada uno de los objetos geográficos que lo conforman, contribuyendo al Proyecto de Administración de SPNN.</v>
          </cell>
          <cell r="H82" t="str">
            <v>PROFESIONAL</v>
          </cell>
          <cell r="I82" t="str">
            <v>2 CONTRATACIÓN DIRECTA</v>
          </cell>
          <cell r="J82" t="str">
            <v>14 PRESTACIÓN DE SERVICIOS</v>
          </cell>
          <cell r="K82" t="str">
            <v>N/A</v>
          </cell>
          <cell r="L82">
            <v>81101512</v>
          </cell>
          <cell r="M82">
            <v>22823</v>
          </cell>
          <cell r="O82">
            <v>16123</v>
          </cell>
          <cell r="P82">
            <v>44971</v>
          </cell>
          <cell r="R82" t="str">
            <v>C-3202-0900-4-0-3202032-02</v>
          </cell>
          <cell r="S82" t="str">
            <v>SIMPLIFICADO</v>
          </cell>
          <cell r="T82">
            <v>7315000</v>
          </cell>
          <cell r="U82">
            <v>43890000</v>
          </cell>
          <cell r="V82" t="str">
            <v>Cuarenta y tres millones ochocientos noventa mil pesos</v>
          </cell>
          <cell r="X82" t="str">
            <v>1 PERSONA NATURAL</v>
          </cell>
          <cell r="Y82" t="str">
            <v>3 CÉDULA DE CIUDADANÍA</v>
          </cell>
          <cell r="Z82">
            <v>53139862</v>
          </cell>
          <cell r="AA82" t="str">
            <v>N-A</v>
          </cell>
          <cell r="AB82" t="str">
            <v>11 NO SE DILIGENCIA INFORMACIÓN PARA ESTE FORMULARIO EN ESTE PERÍODO DE REPORTE</v>
          </cell>
          <cell r="AC82" t="str">
            <v>FEMENINO</v>
          </cell>
          <cell r="AD82" t="str">
            <v>CUNDINAMARCA</v>
          </cell>
          <cell r="AE82" t="str">
            <v>BOGOTÁ</v>
          </cell>
          <cell r="AF82" t="str">
            <v>ANGELA</v>
          </cell>
          <cell r="AG82" t="str">
            <v>MARIA</v>
          </cell>
          <cell r="AH82" t="str">
            <v>CASTAÑEDA</v>
          </cell>
          <cell r="AI82" t="str">
            <v>IBAÑEZ</v>
          </cell>
          <cell r="AJ82" t="str">
            <v>NO</v>
          </cell>
          <cell r="AK82" t="str">
            <v>6 NO CONSTITUYÓ GARANTÍAS</v>
          </cell>
          <cell r="AL82" t="str">
            <v>N-A</v>
          </cell>
          <cell r="AM82" t="str">
            <v>N-A</v>
          </cell>
          <cell r="AN82" t="str">
            <v>N-A</v>
          </cell>
          <cell r="AO82" t="str">
            <v>N-A</v>
          </cell>
          <cell r="AP82" t="str">
            <v>SAF-SUBDIRECCION ADMINISTRATIVA Y FINANCIERA</v>
          </cell>
          <cell r="AQ82" t="str">
            <v>GRUPO DE CONTRATOS</v>
          </cell>
          <cell r="AR82" t="str">
            <v>GRUPO DE TECNOLOGÍAS DE LA INFORMACIÓN Y LAS COMUNICACIONES</v>
          </cell>
          <cell r="AS82" t="str">
            <v>2 SUPERVISOR</v>
          </cell>
          <cell r="AT82" t="str">
            <v>3 CÉDULA DE CIUDADANÍA</v>
          </cell>
          <cell r="AU82">
            <v>79245176</v>
          </cell>
          <cell r="AV82" t="str">
            <v>CARLOS ARTURO SAENZ BARON</v>
          </cell>
          <cell r="AW82">
            <v>180</v>
          </cell>
          <cell r="AX82">
            <v>6</v>
          </cell>
          <cell r="AY82" t="str">
            <v>3 NO PACTADOS</v>
          </cell>
          <cell r="AZ82" t="str">
            <v>4 NO SE HA ADICIONADO NI EN VALOR y EN TIEMPO</v>
          </cell>
          <cell r="BF82">
            <v>44971</v>
          </cell>
          <cell r="BG82">
            <v>44971</v>
          </cell>
          <cell r="BH82">
            <v>44971</v>
          </cell>
          <cell r="BI82">
            <v>45151</v>
          </cell>
          <cell r="BS82" t="str">
            <v>2023420501000079E</v>
          </cell>
          <cell r="BT82">
            <v>43890000</v>
          </cell>
          <cell r="BU82" t="str">
            <v>LUZ JANETH VILLALBA SUAREZ</v>
          </cell>
          <cell r="BV82" t="str">
            <v>https://www.secop.gov.co/CO1BusinessLine/Tendering/BuyerWorkArea/Index?docUniqueIdentifier=CO1.BDOS.3987949</v>
          </cell>
          <cell r="BW82" t="str">
            <v>TERMINADO NORMALMENTE</v>
          </cell>
          <cell r="BY82" t="str">
            <v>https://community.secop.gov.co/Public/Tendering/OpportunityDetail/Index?noticeUID=CO1.NTC.4001278&amp;isFromPublicArea=True&amp;isModal=False</v>
          </cell>
          <cell r="BZ82" t="str">
            <v>Bogotá</v>
          </cell>
          <cell r="CA82" t="str">
            <v>D.C.</v>
          </cell>
          <cell r="CB82" t="str">
            <v>N-A</v>
          </cell>
          <cell r="CC82">
            <v>44968</v>
          </cell>
          <cell r="CD82" t="str">
            <v>sistema.informacion</v>
          </cell>
          <cell r="CE82" t="str">
            <v>@parquesnacionales.gov.co</v>
          </cell>
          <cell r="CF82" t="str">
            <v>sistema.informacion@parquesnacionales.gov.co</v>
          </cell>
          <cell r="CG82" t="str">
            <v>INGENIERA TOPOGRAFICA</v>
          </cell>
          <cell r="CH82">
            <v>2023</v>
          </cell>
          <cell r="CI82" t="str">
            <v>DAVIVIENDA</v>
          </cell>
          <cell r="CJ82" t="str">
            <v>AHORROS</v>
          </cell>
          <cell r="CK82" t="str">
            <v>406000118678</v>
          </cell>
          <cell r="CM82" t="str">
            <v>NO</v>
          </cell>
        </row>
        <row r="83">
          <cell r="A83" t="str">
            <v>NC-CPS-080-2023</v>
          </cell>
          <cell r="B83" t="str">
            <v>2 NACIONAL</v>
          </cell>
          <cell r="C83" t="str">
            <v>CD-NC-079-2023</v>
          </cell>
          <cell r="D83">
            <v>80</v>
          </cell>
          <cell r="E83" t="str">
            <v>SERGIO BORDA LEON</v>
          </cell>
          <cell r="F83">
            <v>44971</v>
          </cell>
          <cell r="G83" t="str">
            <v>Prestación de servicios profesionales para desarrollar espacios de relacionamiento con campesinos que promuevan acuerdos para la solución de conflictos socioambientales en las áreas administradas por Parques Nacionales Naturales de Colombia, así como apoyar la implementación y seguimiento del Plan Nacional de Desarrollo en lo concerniente a Gobernanza y Participación.</v>
          </cell>
          <cell r="H83" t="str">
            <v>PROFESIONAL</v>
          </cell>
          <cell r="I83" t="str">
            <v>2 CONTRATACIÓN DIRECTA</v>
          </cell>
          <cell r="J83" t="str">
            <v>14 PRESTACIÓN DE SERVICIOS</v>
          </cell>
          <cell r="K83" t="str">
            <v>N/A</v>
          </cell>
          <cell r="L83">
            <v>77101604</v>
          </cell>
          <cell r="M83">
            <v>10423</v>
          </cell>
          <cell r="O83">
            <v>16423</v>
          </cell>
          <cell r="P83">
            <v>44971</v>
          </cell>
          <cell r="R83" t="str">
            <v>C-3202-0900-4-0-3202031-02</v>
          </cell>
          <cell r="S83" t="str">
            <v>SIMPLIFICADO</v>
          </cell>
          <cell r="T83">
            <v>7735476</v>
          </cell>
          <cell r="U83">
            <v>82511744</v>
          </cell>
          <cell r="V83" t="str">
            <v>Ochenta y dos millones quinientos once mil setecientos cuarenta y cuatro pesos</v>
          </cell>
          <cell r="X83" t="str">
            <v>1 PERSONA NATURAL</v>
          </cell>
          <cell r="Y83" t="str">
            <v>3 CÉDULA DE CIUDADANÍA</v>
          </cell>
          <cell r="Z83">
            <v>79908835</v>
          </cell>
          <cell r="AA83" t="str">
            <v>N-A</v>
          </cell>
          <cell r="AB83" t="str">
            <v>11 NO SE DILIGENCIA INFORMACIÓN PARA ESTE FORMULARIO EN ESTE PERÍODO DE REPORTE</v>
          </cell>
          <cell r="AC83" t="str">
            <v>MASCULINO</v>
          </cell>
          <cell r="AD83" t="str">
            <v>CUNDINAMARCA</v>
          </cell>
          <cell r="AE83" t="str">
            <v>BOGOTÁ</v>
          </cell>
          <cell r="AF83" t="str">
            <v>SERGIO</v>
          </cell>
          <cell r="AH83" t="str">
            <v>BORDA</v>
          </cell>
          <cell r="AI83" t="str">
            <v>LEON</v>
          </cell>
          <cell r="AJ83" t="str">
            <v>SI</v>
          </cell>
          <cell r="AK83" t="str">
            <v>1 PÓLIZA</v>
          </cell>
          <cell r="AL83" t="str">
            <v>12 SEGUROS DEL ESTADO</v>
          </cell>
          <cell r="AM83" t="str">
            <v>2 CUMPLIMIENTO</v>
          </cell>
          <cell r="AN83">
            <v>44971</v>
          </cell>
          <cell r="AO83" t="str">
            <v>11-46-101033358</v>
          </cell>
          <cell r="AP83" t="str">
            <v>SGMAP-SUBDIRECCION DE GESTION Y MANEJO DE AREAS PROTEGIDAS</v>
          </cell>
          <cell r="AQ83" t="str">
            <v>GRUPO DE CONTRATOS</v>
          </cell>
          <cell r="AR83" t="str">
            <v>GRUPO DE PLANEACIÓN Y MANEJO</v>
          </cell>
          <cell r="AS83" t="str">
            <v>2 SUPERVISOR</v>
          </cell>
          <cell r="AT83" t="str">
            <v>3 CÉDULA DE CIUDADANÍA</v>
          </cell>
          <cell r="AU83">
            <v>80875190</v>
          </cell>
          <cell r="AV83" t="str">
            <v>CÉSAR ANDRÉS DELGADO HERNÁNDEZ</v>
          </cell>
          <cell r="AW83">
            <v>320</v>
          </cell>
          <cell r="AX83">
            <v>10.666666666666666</v>
          </cell>
          <cell r="AY83" t="str">
            <v>3 NO PACTADOS</v>
          </cell>
          <cell r="AZ83" t="str">
            <v>4 NO SE HA ADICIONADO NI EN VALOR y EN TIEMPO</v>
          </cell>
          <cell r="BB83">
            <v>-47444253</v>
          </cell>
          <cell r="BF83">
            <v>44971</v>
          </cell>
          <cell r="BG83">
            <v>44972</v>
          </cell>
          <cell r="BH83">
            <v>44972</v>
          </cell>
          <cell r="BI83">
            <v>45138</v>
          </cell>
          <cell r="BJ83">
            <v>45138</v>
          </cell>
          <cell r="BS83" t="str">
            <v>2023420501000080E</v>
          </cell>
          <cell r="BT83">
            <v>35067491</v>
          </cell>
          <cell r="BU83" t="str">
            <v>MYRIAM JANETH GONZALEZ</v>
          </cell>
          <cell r="BV83" t="str">
            <v>https://www.secop.gov.co/CO1BusinessLine/Tendering/BuyerWorkArea/Index?docUniqueIdentifier=CO1.BDOS.3976081</v>
          </cell>
          <cell r="BW83" t="str">
            <v>LIQUIDADO</v>
          </cell>
          <cell r="BY83" t="str">
            <v>https://community.secop.gov.co/Public/Tendering/OpportunityDetail/Index?noticeUID=CO1.NTC.4002844&amp;isFromPublicArea=True&amp;isModal=False</v>
          </cell>
          <cell r="BZ83" t="str">
            <v>Bogotá</v>
          </cell>
          <cell r="CA83" t="str">
            <v>D.C.</v>
          </cell>
          <cell r="CB83">
            <v>44972</v>
          </cell>
          <cell r="CC83">
            <v>44967</v>
          </cell>
          <cell r="CD83" t="str">
            <v>sergio.borda</v>
          </cell>
          <cell r="CE83" t="str">
            <v>@parquesnacionales.gov.co</v>
          </cell>
          <cell r="CF83" t="str">
            <v>sergio.borda@parquesnacionales.gov.co</v>
          </cell>
          <cell r="CG83" t="str">
            <v>INGENIERO AGRICOLA</v>
          </cell>
          <cell r="CH83">
            <v>2023</v>
          </cell>
          <cell r="CI83" t="str">
            <v>BANCOLOMBIA</v>
          </cell>
          <cell r="CJ83" t="str">
            <v>AHORROS</v>
          </cell>
          <cell r="CK83" t="str">
            <v>38896556166</v>
          </cell>
          <cell r="CM83" t="str">
            <v>NO</v>
          </cell>
        </row>
        <row r="84">
          <cell r="A84" t="str">
            <v>NC-CPS-081-2023</v>
          </cell>
          <cell r="B84" t="str">
            <v>2 NACIONAL</v>
          </cell>
          <cell r="C84" t="str">
            <v>CD-NC-093-2023</v>
          </cell>
          <cell r="D84">
            <v>81</v>
          </cell>
          <cell r="E84" t="str">
            <v>LUZ KELLY GARCIA CONDE</v>
          </cell>
          <cell r="F84">
            <v>44972</v>
          </cell>
          <cell r="G84" t="str">
            <v>Prestar servicios técnicos para corroborar y ajustar la cartografía, en el marco del registro y seguimiento de reservas naturales de la sociedad civil, de conformidad con el proceso de coordinación del SINAP.</v>
          </cell>
          <cell r="H84" t="str">
            <v>APOYO A LA GESTIÓN</v>
          </cell>
          <cell r="I84" t="str">
            <v>2 CONTRATACIÓN DIRECTA</v>
          </cell>
          <cell r="J84" t="str">
            <v>14 PRESTACIÓN DE SERVICIOS</v>
          </cell>
          <cell r="K84" t="str">
            <v>N/A</v>
          </cell>
          <cell r="L84">
            <v>81112002</v>
          </cell>
          <cell r="M84">
            <v>20323</v>
          </cell>
          <cell r="O84">
            <v>17323</v>
          </cell>
          <cell r="P84">
            <v>44973</v>
          </cell>
          <cell r="R84" t="str">
            <v>C-3202-0900-4-0-3202018-02</v>
          </cell>
          <cell r="S84" t="str">
            <v>SIMPLIFICADO</v>
          </cell>
          <cell r="T84">
            <v>2987824</v>
          </cell>
          <cell r="U84">
            <v>28583516</v>
          </cell>
          <cell r="V84" t="str">
            <v>Veintiocho millones quinientos ochenta y tres mil quinientos dieciséis pesos</v>
          </cell>
          <cell r="X84" t="str">
            <v>1 PERSONA NATURAL</v>
          </cell>
          <cell r="Y84" t="str">
            <v>3 CÉDULA DE CIUDADANÍA</v>
          </cell>
          <cell r="Z84">
            <v>1069716271</v>
          </cell>
          <cell r="AA84" t="str">
            <v>N-A</v>
          </cell>
          <cell r="AB84" t="str">
            <v>11 NO SE DILIGENCIA INFORMACIÓN PARA ESTE FORMULARIO EN ESTE PERÍODO DE REPORTE</v>
          </cell>
          <cell r="AC84" t="str">
            <v>FEMENINO</v>
          </cell>
          <cell r="AD84" t="str">
            <v>CUNDINAMARCA</v>
          </cell>
          <cell r="AE84" t="str">
            <v>FUSAGASUGA</v>
          </cell>
          <cell r="AF84" t="str">
            <v>LUZ</v>
          </cell>
          <cell r="AG84" t="str">
            <v>KELLY</v>
          </cell>
          <cell r="AH84" t="str">
            <v>GARCIA</v>
          </cell>
          <cell r="AI84" t="str">
            <v>CONDE</v>
          </cell>
          <cell r="AJ84" t="str">
            <v>NO</v>
          </cell>
          <cell r="AK84" t="str">
            <v>6 NO CONSTITUYÓ GARANTÍAS</v>
          </cell>
          <cell r="AL84" t="str">
            <v>N-A</v>
          </cell>
          <cell r="AM84" t="str">
            <v>N-A</v>
          </cell>
          <cell r="AN84" t="str">
            <v>N-A</v>
          </cell>
          <cell r="AO84" t="str">
            <v>N-A</v>
          </cell>
          <cell r="AP84" t="str">
            <v>SGMAP-SUBDIRECCION DE GESTION Y MANEJO DE AREAS PROTEGIDAS</v>
          </cell>
          <cell r="AQ84" t="str">
            <v>GRUPO DE CONTRATOS</v>
          </cell>
          <cell r="AR84" t="str">
            <v>GRUPO DE TRÁMITES Y EVALUACIÓN AMBIENTAL</v>
          </cell>
          <cell r="AS84" t="str">
            <v>2 SUPERVISOR</v>
          </cell>
          <cell r="AT84" t="str">
            <v>3 CÉDULA DE CIUDADANÍA</v>
          </cell>
          <cell r="AU84">
            <v>79690000</v>
          </cell>
          <cell r="AV84" t="str">
            <v>GUILLERMO ALBERTO SANTOS CEBALLOS</v>
          </cell>
          <cell r="AW84">
            <v>287</v>
          </cell>
          <cell r="AX84">
            <v>9.5666666666666664</v>
          </cell>
          <cell r="AY84" t="str">
            <v>3 NO PACTADOS</v>
          </cell>
          <cell r="AZ84" t="str">
            <v>4 NO SE HA ADICIONADO NI EN VALOR y EN TIEMPO</v>
          </cell>
          <cell r="BB84">
            <v>-22508274</v>
          </cell>
          <cell r="BF84">
            <v>44973</v>
          </cell>
          <cell r="BG84">
            <v>44972</v>
          </cell>
          <cell r="BH84">
            <v>44972</v>
          </cell>
          <cell r="BI84">
            <v>45032</v>
          </cell>
          <cell r="BJ84">
            <v>45033</v>
          </cell>
          <cell r="BS84" t="str">
            <v>2023420501000081E</v>
          </cell>
          <cell r="BT84">
            <v>6075242</v>
          </cell>
          <cell r="BU84" t="str">
            <v>EDNA ROCIO CASTRO</v>
          </cell>
          <cell r="BV84" t="str">
            <v>https://www.secop.gov.co/CO1BusinessLine/Tendering/BuyerWorkArea/Index?docUniqueIdentifier=CO1.BDOS.4004089</v>
          </cell>
          <cell r="BW84" t="str">
            <v>LIQUIDADO</v>
          </cell>
          <cell r="BY84" t="str">
            <v>https://community.secop.gov.co/Public/Tendering/OpportunityDetail/Index?noticeUID=CO1.NTC.4009547&amp;isFromPublicArea=True&amp;isModal=False</v>
          </cell>
          <cell r="BZ84" t="str">
            <v>Bogotá</v>
          </cell>
          <cell r="CA84" t="str">
            <v>D.C.</v>
          </cell>
          <cell r="CB84" t="str">
            <v>N-A</v>
          </cell>
          <cell r="CC84">
            <v>44973</v>
          </cell>
          <cell r="CD84" t="str">
            <v>N/A</v>
          </cell>
          <cell r="CE84" t="str">
            <v>@parquesnacionales.gov.co</v>
          </cell>
          <cell r="CF84" t="str">
            <v>N/A@parquesnacionales.gov.co</v>
          </cell>
          <cell r="CG84" t="str">
            <v>TECNOLOGA EN CARTOGRAFIA</v>
          </cell>
          <cell r="CH84">
            <v>2023</v>
          </cell>
          <cell r="CI84" t="str">
            <v>BANCOLOMBIA</v>
          </cell>
          <cell r="CJ84" t="str">
            <v>AHORROS</v>
          </cell>
          <cell r="CK84" t="str">
            <v>20455801622</v>
          </cell>
          <cell r="CM84" t="str">
            <v>NO</v>
          </cell>
        </row>
        <row r="85">
          <cell r="A85" t="str">
            <v>NC-CPS-082-2023</v>
          </cell>
          <cell r="B85" t="str">
            <v>2 NACIONAL</v>
          </cell>
          <cell r="C85" t="str">
            <v>CD-NC-085-2023</v>
          </cell>
          <cell r="D85">
            <v>82</v>
          </cell>
          <cell r="E85" t="str">
            <v>FERNANDO BOLIVAR BUITRAGO</v>
          </cell>
          <cell r="F85">
            <v>44972</v>
          </cell>
          <cell r="G85" t="str">
            <v>Prestar servicios profesionales para planificar, administrar y monitorear la Infraestructura tecnológica del centro de cómputo, y los componentes de seguridad perimetral de la entidad, contribuyendo al Proyecto de fortalecimiento de la capacidad institucional.</v>
          </cell>
          <cell r="H85" t="str">
            <v>PROFESIONAL</v>
          </cell>
          <cell r="I85" t="str">
            <v>2 CONTRATACIÓN DIRECTA</v>
          </cell>
          <cell r="J85" t="str">
            <v>14 PRESTACIÓN DE SERVICIOS</v>
          </cell>
          <cell r="K85" t="str">
            <v>N/A</v>
          </cell>
          <cell r="L85">
            <v>81111708</v>
          </cell>
          <cell r="M85">
            <v>22623</v>
          </cell>
          <cell r="O85">
            <v>16823</v>
          </cell>
          <cell r="P85">
            <v>44972</v>
          </cell>
          <cell r="R85" t="str">
            <v>C-3299-0900-2-0-3299065-02</v>
          </cell>
          <cell r="S85" t="str">
            <v>SIMPLIFICADO</v>
          </cell>
          <cell r="T85">
            <v>9662000</v>
          </cell>
          <cell r="U85">
            <v>101773067</v>
          </cell>
          <cell r="V85" t="str">
            <v>Ciento un millones setecientos setenta y tres mil sesenta y siete pesos</v>
          </cell>
          <cell r="X85" t="str">
            <v>1 PERSONA NATURAL</v>
          </cell>
          <cell r="Y85" t="str">
            <v>3 CÉDULA DE CIUDADANÍA</v>
          </cell>
          <cell r="Z85">
            <v>82392676</v>
          </cell>
          <cell r="AA85" t="str">
            <v>N-A</v>
          </cell>
          <cell r="AB85" t="str">
            <v>11 NO SE DILIGENCIA INFORMACIÓN PARA ESTE FORMULARIO EN ESTE PERÍODO DE REPORTE</v>
          </cell>
          <cell r="AC85" t="str">
            <v>MASCULINO</v>
          </cell>
          <cell r="AD85" t="str">
            <v>CUNDINAMARCA</v>
          </cell>
          <cell r="AE85" t="str">
            <v>FUSAGASUGA</v>
          </cell>
          <cell r="AF85" t="str">
            <v>FERNANDO</v>
          </cell>
          <cell r="AH85" t="str">
            <v>BOLIVAR</v>
          </cell>
          <cell r="AI85" t="str">
            <v>BUITRAGO</v>
          </cell>
          <cell r="AJ85" t="str">
            <v>SI</v>
          </cell>
          <cell r="AK85" t="str">
            <v>1 PÓLIZA</v>
          </cell>
          <cell r="AL85" t="str">
            <v>8 MUNDIAL SEGUROS</v>
          </cell>
          <cell r="AM85" t="str">
            <v>2 CUMPLIMIENTO</v>
          </cell>
          <cell r="AN85">
            <v>44972</v>
          </cell>
          <cell r="AO85" t="str">
            <v>NB-100247194</v>
          </cell>
          <cell r="AP85" t="str">
            <v>SAF-SUBDIRECCION ADMINISTRATIVA Y FINANCIERA</v>
          </cell>
          <cell r="AQ85" t="str">
            <v>GRUPO DE CONTRATOS</v>
          </cell>
          <cell r="AR85" t="str">
            <v>GRUPO DE TECNOLOGÍAS DE LA INFORMACIÓN Y LAS COMUNICACIONES</v>
          </cell>
          <cell r="AS85" t="str">
            <v>2 SUPERVISOR</v>
          </cell>
          <cell r="AT85" t="str">
            <v>3 CÉDULA DE CIUDADANÍA</v>
          </cell>
          <cell r="AU85">
            <v>79245176</v>
          </cell>
          <cell r="AV85" t="str">
            <v>CARLOS ARTURO SAENZ BARON</v>
          </cell>
          <cell r="AW85">
            <v>318</v>
          </cell>
          <cell r="AX85">
            <v>10.6</v>
          </cell>
          <cell r="AY85" t="str">
            <v>3 NO PACTADOS</v>
          </cell>
          <cell r="AZ85" t="str">
            <v>4 NO SE HA ADICIONADO NI EN VALOR y EN TIEMPO</v>
          </cell>
          <cell r="BF85">
            <v>44972</v>
          </cell>
          <cell r="BG85">
            <v>44972</v>
          </cell>
          <cell r="BH85">
            <v>44972</v>
          </cell>
          <cell r="BI85">
            <v>45290</v>
          </cell>
          <cell r="BS85" t="str">
            <v>2023420501000082E</v>
          </cell>
          <cell r="BT85">
            <v>101773067</v>
          </cell>
          <cell r="BU85" t="str">
            <v>LUZ JANETH VILLALBA SUAREZ</v>
          </cell>
          <cell r="BV85" t="str">
            <v>https://www.secop.gov.co/CO1BusinessLine/Tendering/BuyerWorkArea/Index?docUniqueIdentifier=CO1.BDOS.3988091</v>
          </cell>
          <cell r="BW85" t="str">
            <v>VIGENTE</v>
          </cell>
          <cell r="BY85" t="str">
            <v>https://community.secop.gov.co/Public/Tendering/OpportunityDetail/Index?noticeUID=CO1.NTC.4009633&amp;isFromPublicArea=True&amp;isModal=False</v>
          </cell>
          <cell r="BZ85" t="str">
            <v>Bogotá</v>
          </cell>
          <cell r="CA85" t="str">
            <v>D.C.</v>
          </cell>
          <cell r="CB85">
            <v>44972</v>
          </cell>
          <cell r="CC85">
            <v>44971</v>
          </cell>
          <cell r="CD85" t="str">
            <v>redes.seguridad</v>
          </cell>
          <cell r="CE85" t="str">
            <v>@parquesnacionales.gov.co</v>
          </cell>
          <cell r="CF85" t="str">
            <v>redes.seguridad@parquesnacionales.gov.co</v>
          </cell>
          <cell r="CG85" t="str">
            <v>INGENIERO DE SISTEMAS</v>
          </cell>
          <cell r="CH85">
            <v>2023</v>
          </cell>
          <cell r="CI85" t="str">
            <v>SCOTIABANK COLPATRIA</v>
          </cell>
          <cell r="CJ85" t="str">
            <v>AHORROS</v>
          </cell>
          <cell r="CK85" t="str">
            <v>1012277683</v>
          </cell>
          <cell r="CM85" t="str">
            <v>NO</v>
          </cell>
        </row>
        <row r="86">
          <cell r="A86" t="str">
            <v>NC-CPS-083-2023</v>
          </cell>
          <cell r="B86" t="str">
            <v>2 NACIONAL</v>
          </cell>
          <cell r="C86" t="str">
            <v>CD-NC-092-2023</v>
          </cell>
          <cell r="D86">
            <v>83</v>
          </cell>
          <cell r="E86" t="str">
            <v>ANDREA PATRICIA RAMIREZ FLORES</v>
          </cell>
          <cell r="F86">
            <v>44972</v>
          </cell>
          <cell r="G86" t="str">
            <v>Prestar servicios profesionales para realizar la definición y gestión de proyectos que le sean asignados, y realizar seguimiento a la planeación y el cumplimiento de la estrategia de TI de la entidad, contribuyendo al Proyecto de fortalecimiento de la capacidad institucional.</v>
          </cell>
          <cell r="H86" t="str">
            <v>PROFESIONAL</v>
          </cell>
          <cell r="I86" t="str">
            <v>2 CONTRATACIÓN DIRECTA</v>
          </cell>
          <cell r="J86" t="str">
            <v>14 PRESTACIÓN DE SERVICIOS</v>
          </cell>
          <cell r="K86" t="str">
            <v>N/A</v>
          </cell>
          <cell r="L86">
            <v>81111707</v>
          </cell>
          <cell r="M86">
            <v>22023</v>
          </cell>
          <cell r="O86">
            <v>16723</v>
          </cell>
          <cell r="P86">
            <v>44972</v>
          </cell>
          <cell r="R86" t="str">
            <v>C-3299-0900-2-0-3299065-02</v>
          </cell>
          <cell r="S86" t="str">
            <v>SIMPLIFICADO</v>
          </cell>
          <cell r="T86">
            <v>8349000</v>
          </cell>
          <cell r="U86">
            <v>50094000</v>
          </cell>
          <cell r="V86" t="str">
            <v>Cincuenta millones noventa y cuatro mil pesos</v>
          </cell>
          <cell r="X86" t="str">
            <v>1 PERSONA NATURAL</v>
          </cell>
          <cell r="Y86" t="str">
            <v>3 CÉDULA DE CIUDADANÍA</v>
          </cell>
          <cell r="Z86">
            <v>52278660</v>
          </cell>
          <cell r="AA86" t="str">
            <v>N-A</v>
          </cell>
          <cell r="AB86" t="str">
            <v>11 NO SE DILIGENCIA INFORMACIÓN PARA ESTE FORMULARIO EN ESTE PERÍODO DE REPORTE</v>
          </cell>
          <cell r="AC86" t="str">
            <v>FEMENINO</v>
          </cell>
          <cell r="AD86" t="str">
            <v>CUNDINAMARCA</v>
          </cell>
          <cell r="AE86" t="str">
            <v>BOGOTÁ</v>
          </cell>
          <cell r="AF86" t="str">
            <v>ANDREA</v>
          </cell>
          <cell r="AG86" t="str">
            <v>PATRICIA</v>
          </cell>
          <cell r="AH86" t="str">
            <v>RAMIREZ</v>
          </cell>
          <cell r="AI86" t="str">
            <v>FLORES</v>
          </cell>
          <cell r="AJ86" t="str">
            <v>NO</v>
          </cell>
          <cell r="AK86" t="str">
            <v>6 NO CONSTITUYÓ GARANTÍAS</v>
          </cell>
          <cell r="AL86" t="str">
            <v>N-A</v>
          </cell>
          <cell r="AM86" t="str">
            <v>N-A</v>
          </cell>
          <cell r="AN86" t="str">
            <v>N-A</v>
          </cell>
          <cell r="AO86" t="str">
            <v>N-A</v>
          </cell>
          <cell r="AP86" t="str">
            <v>SAF-SUBDIRECCION ADMINISTRATIVA Y FINANCIERA</v>
          </cell>
          <cell r="AQ86" t="str">
            <v>GRUPO DE CONTRATOS</v>
          </cell>
          <cell r="AR86" t="str">
            <v>GRUPO DE TECNOLOGÍAS DE LA INFORMACIÓN Y LAS COMUNICACIONES</v>
          </cell>
          <cell r="AS86" t="str">
            <v>2 SUPERVISOR</v>
          </cell>
          <cell r="AT86" t="str">
            <v>3 CÉDULA DE CIUDADANÍA</v>
          </cell>
          <cell r="AU86">
            <v>79245176</v>
          </cell>
          <cell r="AV86" t="str">
            <v>CARLOS ARTURO SAENZ BARON</v>
          </cell>
          <cell r="AW86">
            <v>180</v>
          </cell>
          <cell r="AX86">
            <v>6</v>
          </cell>
          <cell r="AY86" t="str">
            <v>3 NO PACTADOS</v>
          </cell>
          <cell r="AZ86" t="str">
            <v>4 NO SE HA ADICIONADO NI EN VALOR y EN TIEMPO</v>
          </cell>
          <cell r="BF86">
            <v>44972</v>
          </cell>
          <cell r="BG86">
            <v>44972</v>
          </cell>
          <cell r="BH86">
            <v>44972</v>
          </cell>
          <cell r="BI86">
            <v>45152</v>
          </cell>
          <cell r="BS86" t="str">
            <v>2023420501000083E</v>
          </cell>
          <cell r="BT86">
            <v>50094000</v>
          </cell>
          <cell r="BU86" t="str">
            <v>EDNA ROCIO CASTRO</v>
          </cell>
          <cell r="BV86" t="str">
            <v>https://www.secop.gov.co/CO1BusinessLine/Tendering/BuyerWorkArea/Index?docUniqueIdentifier=CO1.BDOS.4001214</v>
          </cell>
          <cell r="BW86" t="str">
            <v>TERMINADO NORMALMENTE</v>
          </cell>
          <cell r="BY86" t="str">
            <v>https://community.secop.gov.co/Public/Tendering/OpportunityDetail/Index?noticeUID=CO1.NTC.4008687&amp;isFromPublicArea=True&amp;isModal=False</v>
          </cell>
          <cell r="BZ86" t="str">
            <v>Bogotá</v>
          </cell>
          <cell r="CA86" t="str">
            <v>D.C.</v>
          </cell>
          <cell r="CB86" t="str">
            <v>N-A</v>
          </cell>
          <cell r="CC86">
            <v>44972</v>
          </cell>
          <cell r="CD86" t="str">
            <v>andrea.ramirez</v>
          </cell>
          <cell r="CE86" t="str">
            <v>@parquesnacionales.gov.co</v>
          </cell>
          <cell r="CF86" t="str">
            <v>andrea.ramirez@parquesnacionales.gov.co</v>
          </cell>
          <cell r="CG86" t="str">
            <v>INGENIERA DE SISTEMAS</v>
          </cell>
          <cell r="CH86">
            <v>2023</v>
          </cell>
          <cell r="CI86" t="str">
            <v>SCOTIABANK COLPATRIA</v>
          </cell>
          <cell r="CJ86" t="str">
            <v>AHORROS</v>
          </cell>
          <cell r="CK86" t="str">
            <v>4762019646</v>
          </cell>
          <cell r="CM86" t="str">
            <v>NO</v>
          </cell>
        </row>
        <row r="87">
          <cell r="A87" t="str">
            <v>NC-CPS-084-2023</v>
          </cell>
          <cell r="B87" t="str">
            <v>2 NACIONAL</v>
          </cell>
          <cell r="C87" t="str">
            <v>CD-NC-094-2023</v>
          </cell>
          <cell r="D87">
            <v>84</v>
          </cell>
          <cell r="E87" t="str">
            <v>ELIZABETH CRISTINA SÁNCHEZ TORO</v>
          </cell>
          <cell r="F87">
            <v>44972</v>
          </cell>
          <cell r="G87" t="str">
            <v>Prestación de servicios profesionales para la estructuración y tratamiento de los datos institucionales para las líneas temáticas asignadas cumpliendo los requisitos del sistema de información institucional y aplicando los criterios de gestión del conocimiento</v>
          </cell>
          <cell r="H87" t="str">
            <v>PROFESIONAL</v>
          </cell>
          <cell r="I87" t="str">
            <v>2 CONTRATACIÓN DIRECTA</v>
          </cell>
          <cell r="J87" t="str">
            <v>14 PRESTACIÓN DE SERVICIOS</v>
          </cell>
          <cell r="K87" t="str">
            <v>N/A</v>
          </cell>
          <cell r="L87">
            <v>81101512</v>
          </cell>
          <cell r="M87">
            <v>17323</v>
          </cell>
          <cell r="O87">
            <v>16923</v>
          </cell>
          <cell r="P87">
            <v>44972</v>
          </cell>
          <cell r="R87" t="str">
            <v>C-3202-0900-4-0-3202032-02</v>
          </cell>
          <cell r="S87" t="str">
            <v>SIMPLIFICADO</v>
          </cell>
          <cell r="T87">
            <v>6884546</v>
          </cell>
          <cell r="U87">
            <v>41077791</v>
          </cell>
          <cell r="V87" t="str">
            <v>Cuarenta y un millones setenta y siete mil setecientos noventa y un pesos</v>
          </cell>
          <cell r="X87" t="str">
            <v>1 PERSONA NATURAL</v>
          </cell>
          <cell r="Y87" t="str">
            <v>3 CÉDULA DE CIUDADANÍA</v>
          </cell>
          <cell r="Z87">
            <v>67040354</v>
          </cell>
          <cell r="AA87" t="str">
            <v>N-A</v>
          </cell>
          <cell r="AB87" t="str">
            <v>11 NO SE DILIGENCIA INFORMACIÓN PARA ESTE FORMULARIO EN ESTE PERÍODO DE REPORTE</v>
          </cell>
          <cell r="AC87" t="str">
            <v>FEMENINO</v>
          </cell>
          <cell r="AD87" t="str">
            <v>VALLE DEL CAUCA</v>
          </cell>
          <cell r="AE87" t="str">
            <v>PALMIRA</v>
          </cell>
          <cell r="AF87" t="str">
            <v>ELIZABETH</v>
          </cell>
          <cell r="AG87" t="str">
            <v>CRISTINA</v>
          </cell>
          <cell r="AH87" t="str">
            <v>SÁNCHEZ</v>
          </cell>
          <cell r="AI87" t="str">
            <v>TORO</v>
          </cell>
          <cell r="AJ87" t="str">
            <v>NO</v>
          </cell>
          <cell r="AK87" t="str">
            <v>6 NO CONSTITUYÓ GARANTÍAS</v>
          </cell>
          <cell r="AL87" t="str">
            <v>N-A</v>
          </cell>
          <cell r="AM87" t="str">
            <v>N-A</v>
          </cell>
          <cell r="AN87" t="str">
            <v>N-A</v>
          </cell>
          <cell r="AO87" t="str">
            <v>N-A</v>
          </cell>
          <cell r="AP87" t="str">
            <v>SGMAP-SUBDIRECCION DE GESTION Y MANEJO DE AREAS PROTEGIDAS</v>
          </cell>
          <cell r="AQ87" t="str">
            <v>GRUPO DE CONTRATOS</v>
          </cell>
          <cell r="AR87" t="str">
            <v>GRUPO DE GESTIÓN DEL CONOCIMIENTO E INNOVACIÓN</v>
          </cell>
          <cell r="AS87" t="str">
            <v>2 SUPERVISOR</v>
          </cell>
          <cell r="AT87" t="str">
            <v>3 CÉDULA DE CIUDADANÍA</v>
          </cell>
          <cell r="AU87">
            <v>51723033</v>
          </cell>
          <cell r="AV87" t="str">
            <v>LUZ MILA SOTELO DELGADILLO</v>
          </cell>
          <cell r="AW87">
            <v>179</v>
          </cell>
          <cell r="AX87">
            <v>5.9666666666666668</v>
          </cell>
          <cell r="AY87" t="str">
            <v>3 NO PACTADOS</v>
          </cell>
          <cell r="AZ87" t="str">
            <v>4 NO SE HA ADICIONADO NI EN VALOR y EN TIEMPO</v>
          </cell>
          <cell r="BF87">
            <v>44972</v>
          </cell>
          <cell r="BG87">
            <v>44972</v>
          </cell>
          <cell r="BH87">
            <v>44972</v>
          </cell>
          <cell r="BI87">
            <v>45151</v>
          </cell>
          <cell r="BS87" t="str">
            <v>2023420501000084E</v>
          </cell>
          <cell r="BT87">
            <v>41077791</v>
          </cell>
          <cell r="BU87" t="str">
            <v>LUZ JANETH VILLALBA SUAREZ</v>
          </cell>
          <cell r="BV87" t="str">
            <v>https://www.secop.gov.co/CO1BusinessLine/Tendering/BuyerWorkArea/Index?docUniqueIdentifier=CO1.BDOS.4008521</v>
          </cell>
          <cell r="BW87" t="str">
            <v>TERMINADO NORMALMENTE</v>
          </cell>
          <cell r="BY87" t="str">
            <v>https://community.secop.gov.co/Public/Tendering/OpportunityDetail/Index?noticeUID=CO1.NTC.4009645&amp;isFromPublicArea=True&amp;isModal=False</v>
          </cell>
          <cell r="BZ87" t="str">
            <v>Bogotá</v>
          </cell>
          <cell r="CA87" t="str">
            <v>D.C.</v>
          </cell>
          <cell r="CB87" t="str">
            <v>N-A</v>
          </cell>
          <cell r="CC87">
            <v>44972</v>
          </cell>
          <cell r="CD87" t="str">
            <v>monitoreosig.ggci</v>
          </cell>
          <cell r="CE87" t="str">
            <v>@parquesnacionales.gov.co</v>
          </cell>
          <cell r="CF87" t="str">
            <v>monitoreosig.ggci@parquesnacionales.gov.co</v>
          </cell>
          <cell r="CG87" t="str">
            <v>BIOLOGA</v>
          </cell>
          <cell r="CH87">
            <v>2023</v>
          </cell>
          <cell r="CI87" t="str">
            <v>ITAÚ</v>
          </cell>
          <cell r="CJ87" t="str">
            <v>AHORROS</v>
          </cell>
          <cell r="CK87" t="str">
            <v>216000854</v>
          </cell>
          <cell r="CM87" t="str">
            <v>NO</v>
          </cell>
        </row>
        <row r="88">
          <cell r="A88" t="str">
            <v>NC-CPS-085-2023</v>
          </cell>
          <cell r="B88" t="str">
            <v>2 NACIONAL</v>
          </cell>
          <cell r="C88" t="str">
            <v>CD-NC-113-2023</v>
          </cell>
          <cell r="D88">
            <v>85</v>
          </cell>
          <cell r="E88" t="str">
            <v>DAVID JULIÁN DUARTE ANGARITA</v>
          </cell>
          <cell r="F88">
            <v>44972</v>
          </cell>
          <cell r="G88" t="str">
            <v>Prestación de servicios profesionales para la orientación técnica, definición y estructuración de la información misional, así como la implementación de procesos de Gestión del Conocimiento asociados a cada línea temática en articulación con los responsables temáticos</v>
          </cell>
          <cell r="H88" t="str">
            <v>PROFESIONAL</v>
          </cell>
          <cell r="I88" t="str">
            <v>2 CONTRATACIÓN DIRECTA</v>
          </cell>
          <cell r="J88" t="str">
            <v>14 PRESTACIÓN DE SERVICIOS</v>
          </cell>
          <cell r="K88" t="str">
            <v>N/A</v>
          </cell>
          <cell r="L88">
            <v>81112002</v>
          </cell>
          <cell r="M88">
            <v>17523</v>
          </cell>
          <cell r="O88">
            <v>17423</v>
          </cell>
          <cell r="P88">
            <v>44973</v>
          </cell>
          <cell r="R88" t="str">
            <v>C-3202-0900-4-0-3202008-02</v>
          </cell>
          <cell r="S88" t="str">
            <v>SIMPLIFICADO</v>
          </cell>
          <cell r="T88">
            <v>7297618</v>
          </cell>
          <cell r="U88">
            <v>76624989</v>
          </cell>
          <cell r="V88" t="str">
            <v>Setenta y seis millones seiscientos veinticuatro mil novecientos ochenta y nueve pesos</v>
          </cell>
          <cell r="X88" t="str">
            <v>1 PERSONA NATURAL</v>
          </cell>
          <cell r="Y88" t="str">
            <v>3 CÉDULA DE CIUDADANÍA</v>
          </cell>
          <cell r="Z88">
            <v>80238524</v>
          </cell>
          <cell r="AA88" t="str">
            <v>N-A</v>
          </cell>
          <cell r="AB88" t="str">
            <v>11 NO SE DILIGENCIA INFORMACIÓN PARA ESTE FORMULARIO EN ESTE PERÍODO DE REPORTE</v>
          </cell>
          <cell r="AC88" t="str">
            <v>MASCULINO</v>
          </cell>
          <cell r="AD88" t="str">
            <v>CUNDINAMARCA</v>
          </cell>
          <cell r="AE88" t="str">
            <v>MADRID</v>
          </cell>
          <cell r="AF88" t="str">
            <v>DAVID</v>
          </cell>
          <cell r="AG88" t="str">
            <v>JULIÁN</v>
          </cell>
          <cell r="AH88" t="str">
            <v>DUARTE</v>
          </cell>
          <cell r="AI88" t="str">
            <v>ANGARITA</v>
          </cell>
          <cell r="AJ88" t="str">
            <v>SI</v>
          </cell>
          <cell r="AK88" t="str">
            <v>1 PÓLIZA</v>
          </cell>
          <cell r="AL88" t="str">
            <v>8 MUNDIAL SEGUROS</v>
          </cell>
          <cell r="AM88" t="str">
            <v>2 CUMPLIMIENTO</v>
          </cell>
          <cell r="AN88">
            <v>44973</v>
          </cell>
          <cell r="AO88" t="str">
            <v>NB-100247304</v>
          </cell>
          <cell r="AP88" t="str">
            <v>SGMAP-SUBDIRECCION DE GESTION Y MANEJO DE AREAS PROTEGIDAS</v>
          </cell>
          <cell r="AQ88" t="str">
            <v>GRUPO DE CONTRATOS</v>
          </cell>
          <cell r="AR88" t="str">
            <v>GRUPO DE GESTIÓN DEL CONOCIMIENTO E INNOVACIÓN</v>
          </cell>
          <cell r="AS88" t="str">
            <v>2 SUPERVISOR</v>
          </cell>
          <cell r="AT88" t="str">
            <v>3 CÉDULA DE CIUDADANÍA</v>
          </cell>
          <cell r="AU88">
            <v>51723033</v>
          </cell>
          <cell r="AV88" t="str">
            <v>LUZ MILA SOTELO DELGADILLO</v>
          </cell>
          <cell r="AW88">
            <v>315</v>
          </cell>
          <cell r="AX88">
            <v>10.5</v>
          </cell>
          <cell r="AY88" t="str">
            <v>3 NO PACTADOS</v>
          </cell>
          <cell r="AZ88" t="str">
            <v>4 NO SE HA ADICIONADO NI EN VALOR y EN TIEMPO</v>
          </cell>
          <cell r="BF88">
            <v>44973</v>
          </cell>
          <cell r="BG88">
            <v>44974</v>
          </cell>
          <cell r="BH88">
            <v>44974</v>
          </cell>
          <cell r="BI88">
            <v>45290</v>
          </cell>
          <cell r="BS88" t="str">
            <v>2023420501000085E</v>
          </cell>
          <cell r="BT88">
            <v>76624989</v>
          </cell>
          <cell r="BU88" t="str">
            <v>MYRIAM JANETH GONZALEZ</v>
          </cell>
          <cell r="BV88" t="str">
            <v>https://www.secop.gov.co/CO1BusinessLine/Tendering/BuyerWorkArea/Index?docUniqueIdentifier=CO1.BDOS.4013635</v>
          </cell>
          <cell r="BW88" t="str">
            <v>VIGENTE</v>
          </cell>
          <cell r="BY88" t="str">
            <v>https://community.secop.gov.co/Public/Tendering/OpportunityDetail/Index?noticeUID=CO1.NTC.4014907&amp;isFromPublicArea=True&amp;isModal=False</v>
          </cell>
          <cell r="BZ88" t="str">
            <v>Bogotá</v>
          </cell>
          <cell r="CA88" t="str">
            <v>D.C.</v>
          </cell>
          <cell r="CB88">
            <v>44974</v>
          </cell>
          <cell r="CC88">
            <v>44971</v>
          </cell>
          <cell r="CD88" t="str">
            <v>gestionconocimiento.ggci</v>
          </cell>
          <cell r="CE88" t="str">
            <v>@parquesnacionales.gov.co</v>
          </cell>
          <cell r="CF88" t="str">
            <v>gestionconocimiento.ggci@parquesnacionales.gov.co</v>
          </cell>
          <cell r="CG88" t="str">
            <v>INGENIERO CATASTRAL Y GEODASTA</v>
          </cell>
          <cell r="CH88">
            <v>2023</v>
          </cell>
          <cell r="CI88" t="str">
            <v>BANCOLOMBIA</v>
          </cell>
          <cell r="CJ88" t="str">
            <v>AHORROS</v>
          </cell>
          <cell r="CK88" t="str">
            <v>70230820170</v>
          </cell>
          <cell r="CM88" t="str">
            <v>NO</v>
          </cell>
        </row>
        <row r="89">
          <cell r="A89" t="str">
            <v>NC-CPS-086-2023</v>
          </cell>
          <cell r="B89" t="str">
            <v>2 NACIONAL</v>
          </cell>
          <cell r="C89" t="str">
            <v>CD-NC-097-2023</v>
          </cell>
          <cell r="D89">
            <v>86</v>
          </cell>
          <cell r="E89" t="str">
            <v>EDUARDO CORTES ZUBIETA</v>
          </cell>
          <cell r="F89">
            <v>44973</v>
          </cell>
          <cell r="G89" t="str">
            <v>Prestar servicios profesionales para soportar y administrar los servicios de nube, desarrollar y soportar los sistemas de información de la entidad que le sean asignados, contribuyendo al Proyecto de Administración de SPNN.</v>
          </cell>
          <cell r="H89" t="str">
            <v>PROFESIONAL</v>
          </cell>
          <cell r="I89" t="str">
            <v>2 CONTRATACIÓN DIRECTA</v>
          </cell>
          <cell r="J89" t="str">
            <v>14 PRESTACIÓN DE SERVICIOS</v>
          </cell>
          <cell r="K89" t="str">
            <v>N/A</v>
          </cell>
          <cell r="L89">
            <v>81112209</v>
          </cell>
          <cell r="M89">
            <v>22523</v>
          </cell>
          <cell r="O89">
            <v>17923</v>
          </cell>
          <cell r="P89">
            <v>44973</v>
          </cell>
          <cell r="R89" t="str">
            <v>C-3202-0900-4-0-3202032-02</v>
          </cell>
          <cell r="S89" t="str">
            <v>SIMPLIFICADO</v>
          </cell>
          <cell r="T89">
            <v>8349000</v>
          </cell>
          <cell r="U89">
            <v>50094000</v>
          </cell>
          <cell r="V89" t="str">
            <v>Cincuenta millones noventa y cuatro mil pesos</v>
          </cell>
          <cell r="X89" t="str">
            <v>1 PERSONA NATURAL</v>
          </cell>
          <cell r="Y89" t="str">
            <v>3 CÉDULA DE CIUDADANÍA</v>
          </cell>
          <cell r="Z89">
            <v>80816932</v>
          </cell>
          <cell r="AA89" t="str">
            <v>N-A</v>
          </cell>
          <cell r="AB89" t="str">
            <v>11 NO SE DILIGENCIA INFORMACIÓN PARA ESTE FORMULARIO EN ESTE PERÍODO DE REPORTE</v>
          </cell>
          <cell r="AC89" t="str">
            <v>MASCULINO</v>
          </cell>
          <cell r="AD89" t="str">
            <v>CUNDINAMARCA</v>
          </cell>
          <cell r="AE89" t="str">
            <v>BOGOTÁ</v>
          </cell>
          <cell r="AF89" t="str">
            <v>EDUARDO</v>
          </cell>
          <cell r="AH89" t="str">
            <v>CORTES</v>
          </cell>
          <cell r="AI89" t="str">
            <v>ZUBIETA</v>
          </cell>
          <cell r="AJ89" t="str">
            <v>NO</v>
          </cell>
          <cell r="AK89" t="str">
            <v>6 NO CONSTITUYÓ GARANTÍAS</v>
          </cell>
          <cell r="AL89" t="str">
            <v>N-A</v>
          </cell>
          <cell r="AM89" t="str">
            <v>N-A</v>
          </cell>
          <cell r="AN89" t="str">
            <v>N-A</v>
          </cell>
          <cell r="AO89" t="str">
            <v>N-A</v>
          </cell>
          <cell r="AP89" t="str">
            <v>SAF-SUBDIRECCION ADMINISTRATIVA Y FINANCIERA</v>
          </cell>
          <cell r="AQ89" t="str">
            <v>GRUPO DE CONTRATOS</v>
          </cell>
          <cell r="AR89" t="str">
            <v>GRUPO DE TECNOLOGÍAS DE LA INFORMACIÓN Y LAS COMUNICACIONES</v>
          </cell>
          <cell r="AS89" t="str">
            <v>2 SUPERVISOR</v>
          </cell>
          <cell r="AT89" t="str">
            <v>3 CÉDULA DE CIUDADANÍA</v>
          </cell>
          <cell r="AU89">
            <v>79245176</v>
          </cell>
          <cell r="AV89" t="str">
            <v>CARLOS ARTURO SAENZ BARON</v>
          </cell>
          <cell r="AW89">
            <v>180</v>
          </cell>
          <cell r="AX89">
            <v>6</v>
          </cell>
          <cell r="AY89" t="str">
            <v>3 NO PACTADOS</v>
          </cell>
          <cell r="AZ89" t="str">
            <v>4 NO SE HA ADICIONADO NI EN VALOR y EN TIEMPO</v>
          </cell>
          <cell r="BF89">
            <v>44973</v>
          </cell>
          <cell r="BG89">
            <v>44973</v>
          </cell>
          <cell r="BH89">
            <v>44973</v>
          </cell>
          <cell r="BI89">
            <v>45153</v>
          </cell>
          <cell r="BS89" t="str">
            <v>2023420501000086E</v>
          </cell>
          <cell r="BT89">
            <v>50094000</v>
          </cell>
          <cell r="BU89" t="str">
            <v>EDNA ROCIO CASTRO</v>
          </cell>
          <cell r="BV89" t="str">
            <v>https://www.secop.gov.co/CO1BusinessLine/Tendering/BuyerWorkArea/Index?docUniqueIdentifier=CO1.BDOS.4010830</v>
          </cell>
          <cell r="BW89" t="str">
            <v>TERMINADO NORMALMENTE</v>
          </cell>
          <cell r="BY89" t="str">
            <v>https://community.secop.gov.co/Public/Tendering/OpportunityDetail/Index?noticeUID=CO1.NTC.4014809&amp;isFromPublicArea=True&amp;isModal=False</v>
          </cell>
          <cell r="BZ89" t="str">
            <v>Bogotá</v>
          </cell>
          <cell r="CA89" t="str">
            <v>D.C.</v>
          </cell>
          <cell r="CB89" t="str">
            <v>N-A</v>
          </cell>
          <cell r="CC89">
            <v>44973</v>
          </cell>
          <cell r="CD89" t="str">
            <v>N/A</v>
          </cell>
          <cell r="CE89" t="str">
            <v>@parquesnacionales.gov.co</v>
          </cell>
          <cell r="CF89" t="str">
            <v>N/A@parquesnacionales.gov.co</v>
          </cell>
          <cell r="CG89" t="str">
            <v>INGENIERO DE SISTEMAS</v>
          </cell>
          <cell r="CH89">
            <v>2023</v>
          </cell>
          <cell r="CI89" t="str">
            <v>BANCOLOMBIA</v>
          </cell>
          <cell r="CJ89" t="str">
            <v>AHORROS</v>
          </cell>
          <cell r="CK89" t="str">
            <v>54784412353</v>
          </cell>
          <cell r="CM89" t="str">
            <v>NO</v>
          </cell>
        </row>
        <row r="90">
          <cell r="A90" t="str">
            <v>NC-CPS-087-2023</v>
          </cell>
          <cell r="B90" t="str">
            <v>2 NACIONAL</v>
          </cell>
          <cell r="C90" t="str">
            <v>CD-NC-096-2023</v>
          </cell>
          <cell r="D90">
            <v>87</v>
          </cell>
          <cell r="E90" t="str">
            <v>GERMAN ANDRES ACOSTA RUGE</v>
          </cell>
          <cell r="F90">
            <v>44973</v>
          </cell>
          <cell r="G90" t="str">
            <v>Prestar servicios profesionales para realizar la planificación, definición de soluciones, seguimiento y ejecución de los proyectos de radiocomunicaciones de la entidad, contribuyendo al Proyecto de fortalecimiento de la capacidad institucional.</v>
          </cell>
          <cell r="H90" t="str">
            <v>PROFESIONAL</v>
          </cell>
          <cell r="I90" t="str">
            <v>2 CONTRATACIÓN DIRECTA</v>
          </cell>
          <cell r="J90" t="str">
            <v>14 PRESTACIÓN DE SERVICIOS</v>
          </cell>
          <cell r="K90" t="str">
            <v>N/A</v>
          </cell>
          <cell r="L90">
            <v>81111708</v>
          </cell>
          <cell r="M90">
            <v>22223</v>
          </cell>
          <cell r="O90">
            <v>17823</v>
          </cell>
          <cell r="P90">
            <v>44973</v>
          </cell>
          <cell r="R90" t="str">
            <v>C-3299-0900-2-0-3299063-02</v>
          </cell>
          <cell r="S90" t="str">
            <v>SIMPLIFICADO</v>
          </cell>
          <cell r="T90">
            <v>6137000</v>
          </cell>
          <cell r="U90">
            <v>36822000</v>
          </cell>
          <cell r="V90" t="str">
            <v>Treinta y seis millones ochocientos veintidos mil pesos</v>
          </cell>
          <cell r="X90" t="str">
            <v>1 PERSONA NATURAL</v>
          </cell>
          <cell r="Y90" t="str">
            <v>3 CÉDULA DE CIUDADANÍA</v>
          </cell>
          <cell r="Z90">
            <v>80931479</v>
          </cell>
          <cell r="AA90" t="str">
            <v>N-A</v>
          </cell>
          <cell r="AB90" t="str">
            <v>11 NO SE DILIGENCIA INFORMACIÓN PARA ESTE FORMULARIO EN ESTE PERÍODO DE REPORTE</v>
          </cell>
          <cell r="AC90" t="str">
            <v>MASCULINO</v>
          </cell>
          <cell r="AD90" t="str">
            <v>CUNDINAMARCA</v>
          </cell>
          <cell r="AE90" t="str">
            <v>BOGOTÁ</v>
          </cell>
          <cell r="AF90" t="str">
            <v>GERMAN</v>
          </cell>
          <cell r="AG90" t="str">
            <v>ANDRES</v>
          </cell>
          <cell r="AH90" t="str">
            <v>ACOSTA</v>
          </cell>
          <cell r="AI90" t="str">
            <v>RUGE</v>
          </cell>
          <cell r="AJ90" t="str">
            <v>NO</v>
          </cell>
          <cell r="AK90" t="str">
            <v>6 NO CONSTITUYÓ GARANTÍAS</v>
          </cell>
          <cell r="AL90" t="str">
            <v>N-A</v>
          </cell>
          <cell r="AM90" t="str">
            <v>N-A</v>
          </cell>
          <cell r="AN90" t="str">
            <v>N-A</v>
          </cell>
          <cell r="AO90" t="str">
            <v>N-A</v>
          </cell>
          <cell r="AP90" t="str">
            <v>SAF-SUBDIRECCION ADMINISTRATIVA Y FINANCIERA</v>
          </cell>
          <cell r="AQ90" t="str">
            <v>GRUPO DE CONTRATOS</v>
          </cell>
          <cell r="AR90" t="str">
            <v>GRUPO DE TECNOLOGÍAS DE LA INFORMACIÓN Y LAS COMUNICACIONES</v>
          </cell>
          <cell r="AS90" t="str">
            <v>2 SUPERVISOR</v>
          </cell>
          <cell r="AT90" t="str">
            <v>3 CÉDULA DE CIUDADANÍA</v>
          </cell>
          <cell r="AU90">
            <v>79245176</v>
          </cell>
          <cell r="AV90" t="str">
            <v>CARLOS ARTURO SAENZ BARON</v>
          </cell>
          <cell r="AW90">
            <v>180</v>
          </cell>
          <cell r="AX90">
            <v>6</v>
          </cell>
          <cell r="AY90" t="str">
            <v>3 NO PACTADOS</v>
          </cell>
          <cell r="AZ90" t="str">
            <v>4 NO SE HA ADICIONADO NI EN VALOR y EN TIEMPO</v>
          </cell>
          <cell r="BF90">
            <v>44973</v>
          </cell>
          <cell r="BG90">
            <v>44973</v>
          </cell>
          <cell r="BH90">
            <v>44973</v>
          </cell>
          <cell r="BI90">
            <v>45153</v>
          </cell>
          <cell r="BS90" t="str">
            <v>2023420501000087E</v>
          </cell>
          <cell r="BT90">
            <v>36822000</v>
          </cell>
          <cell r="BU90" t="str">
            <v>EDNA ROCIO CASTRO</v>
          </cell>
          <cell r="BV90" t="str">
            <v>https://www.secop.gov.co/CO1BusinessLine/Tendering/BuyerWorkArea/Index?docUniqueIdentifier=CO1.BDOS.4008095</v>
          </cell>
          <cell r="BW90" t="str">
            <v>TERMINADO NORMALMENTE</v>
          </cell>
          <cell r="BY90" t="str">
            <v>https://community.secop.gov.co/Public/Tendering/OpportunityDetail/Index?noticeUID=CO1.NTC.4014297&amp;isFromPublicArea=True&amp;isModal=False</v>
          </cell>
          <cell r="BZ90" t="str">
            <v>Bogotá</v>
          </cell>
          <cell r="CA90" t="str">
            <v>D.C.</v>
          </cell>
          <cell r="CB90" t="str">
            <v>N-A</v>
          </cell>
          <cell r="CC90">
            <v>44973</v>
          </cell>
          <cell r="CD90" t="str">
            <v>proyectos.telecomunicaciones</v>
          </cell>
          <cell r="CE90" t="str">
            <v>@parquesnacionales.gov.co</v>
          </cell>
          <cell r="CF90" t="str">
            <v>proyectos.telecomunicaciones@parquesnacionales.gov.co</v>
          </cell>
          <cell r="CG90" t="str">
            <v>INGENIERO ELECTRONICO</v>
          </cell>
          <cell r="CH90">
            <v>2023</v>
          </cell>
          <cell r="CI90" t="str">
            <v>POPULAR</v>
          </cell>
          <cell r="CJ90" t="str">
            <v>AHORROS</v>
          </cell>
          <cell r="CK90" t="str">
            <v>230430165407</v>
          </cell>
          <cell r="CM90" t="str">
            <v>NO</v>
          </cell>
        </row>
        <row r="91">
          <cell r="A91" t="str">
            <v>NC-CPS-088-2023</v>
          </cell>
          <cell r="B91" t="str">
            <v>2 NACIONAL</v>
          </cell>
          <cell r="C91" t="str">
            <v>CD-NC-101-2023</v>
          </cell>
          <cell r="D91">
            <v>88</v>
          </cell>
          <cell r="E91" t="str">
            <v>IVAN DARIO PINTO SARMIENTO</v>
          </cell>
          <cell r="F91">
            <v>44973</v>
          </cell>
          <cell r="G91" t="str">
            <v>Prestación de servicios profesionales para generar lineamientos técnicos para el manejo de vida silvestre con especial atención al manejo de especies exóticas, programas de conservación y liberaciones en las áreas administradas por Parques Nacionales Naturales de Colombia.</v>
          </cell>
          <cell r="H91" t="str">
            <v>PROFESIONAL</v>
          </cell>
          <cell r="I91" t="str">
            <v>2 CONTRATACIÓN DIRECTA</v>
          </cell>
          <cell r="J91" t="str">
            <v>14 PRESTACIÓN DE SERVICIOS</v>
          </cell>
          <cell r="K91" t="str">
            <v>N/A</v>
          </cell>
          <cell r="L91">
            <v>77101604</v>
          </cell>
          <cell r="M91">
            <v>23623</v>
          </cell>
          <cell r="O91">
            <v>18023</v>
          </cell>
          <cell r="P91">
            <v>44973</v>
          </cell>
          <cell r="R91" t="str">
            <v>C-3202-0900-4-0-3202004-02</v>
          </cell>
          <cell r="S91" t="str">
            <v>SIMPLIFICADO</v>
          </cell>
          <cell r="T91">
            <v>5877696</v>
          </cell>
          <cell r="U91">
            <v>35266176</v>
          </cell>
          <cell r="V91" t="str">
            <v>Treinta y cinco millones doscientos sesenta y seis mil ciento setenta y seis pesos</v>
          </cell>
          <cell r="X91" t="str">
            <v>1 PERSONA NATURAL</v>
          </cell>
          <cell r="Y91" t="str">
            <v>3 CÉDULA DE CIUDADANÍA</v>
          </cell>
          <cell r="Z91">
            <v>1010184555</v>
          </cell>
          <cell r="AA91" t="str">
            <v>N-A</v>
          </cell>
          <cell r="AB91" t="str">
            <v>11 NO SE DILIGENCIA INFORMACIÓN PARA ESTE FORMULARIO EN ESTE PERÍODO DE REPORTE</v>
          </cell>
          <cell r="AC91" t="str">
            <v>MASCULINO</v>
          </cell>
          <cell r="AD91" t="str">
            <v>CUNDINAMARCA</v>
          </cell>
          <cell r="AE91" t="str">
            <v>BOGOTÁ</v>
          </cell>
          <cell r="AF91" t="str">
            <v>IVAN</v>
          </cell>
          <cell r="AG91" t="str">
            <v>DARIO</v>
          </cell>
          <cell r="AH91" t="str">
            <v>PINTO</v>
          </cell>
          <cell r="AI91" t="str">
            <v>SARMIENTO</v>
          </cell>
          <cell r="AJ91" t="str">
            <v>NO</v>
          </cell>
          <cell r="AK91" t="str">
            <v>6 NO CONSTITUYÓ GARANTÍAS</v>
          </cell>
          <cell r="AL91" t="str">
            <v>N-A</v>
          </cell>
          <cell r="AM91" t="str">
            <v>N-A</v>
          </cell>
          <cell r="AN91" t="str">
            <v>N-A</v>
          </cell>
          <cell r="AO91" t="str">
            <v>N-A</v>
          </cell>
          <cell r="AP91" t="str">
            <v>SGMAP-SUBDIRECCION DE GESTION Y MANEJO DE AREAS PROTEGIDAS</v>
          </cell>
          <cell r="AQ91" t="str">
            <v>GRUPO DE CONTRATOS</v>
          </cell>
          <cell r="AR91" t="str">
            <v>GRUPO DE PLANEACIÓN Y MANEJO</v>
          </cell>
          <cell r="AS91" t="str">
            <v>2 SUPERVISOR</v>
          </cell>
          <cell r="AT91" t="str">
            <v>3 CÉDULA DE CIUDADANÍA</v>
          </cell>
          <cell r="AU91">
            <v>80875190</v>
          </cell>
          <cell r="AV91" t="str">
            <v>CÉSAR ANDRÉS DELGADO HERNÁNDEZ</v>
          </cell>
          <cell r="AW91">
            <v>180</v>
          </cell>
          <cell r="AX91">
            <v>6</v>
          </cell>
          <cell r="AY91" t="str">
            <v>3 NO PACTADOS</v>
          </cell>
          <cell r="AZ91" t="str">
            <v>4 NO SE HA ADICIONADO NI EN VALOR y EN TIEMPO</v>
          </cell>
          <cell r="BF91">
            <v>44973</v>
          </cell>
          <cell r="BG91">
            <v>44973</v>
          </cell>
          <cell r="BH91">
            <v>44973</v>
          </cell>
          <cell r="BI91">
            <v>45153</v>
          </cell>
          <cell r="BS91" t="str">
            <v>2023420501000088E</v>
          </cell>
          <cell r="BT91">
            <v>35266176</v>
          </cell>
          <cell r="BU91" t="str">
            <v>EDNA ROCIO CASTRO</v>
          </cell>
          <cell r="BV91" t="str">
            <v>https://www.secop.gov.co/CO1BusinessLine/Tendering/BuyerWorkArea/Index?docUniqueIdentifier=CO1.BDOS.4012489</v>
          </cell>
          <cell r="BW91" t="str">
            <v>TERMINADO NORMALMENTE</v>
          </cell>
          <cell r="BY91" t="str">
            <v>https://community.secop.gov.co/Public/Tendering/OpportunityDetail/Index?noticeUID=CO1.NTC.4014665&amp;isFromPublicArea=True&amp;isModal=False</v>
          </cell>
          <cell r="BZ91" t="str">
            <v>Bogotá</v>
          </cell>
          <cell r="CA91" t="str">
            <v>D.C.</v>
          </cell>
          <cell r="CB91" t="str">
            <v>N-A</v>
          </cell>
          <cell r="CC91">
            <v>44973</v>
          </cell>
          <cell r="CD91" t="str">
            <v>ivan.pinto</v>
          </cell>
          <cell r="CE91" t="str">
            <v>@parquesnacionales.gov.co</v>
          </cell>
          <cell r="CF91" t="str">
            <v>ivan.pinto@parquesnacionales.gov.co</v>
          </cell>
          <cell r="CG91" t="str">
            <v>BIOLOGO</v>
          </cell>
          <cell r="CH91">
            <v>2023</v>
          </cell>
          <cell r="CI91" t="str">
            <v>BANCOLOMBIA</v>
          </cell>
          <cell r="CJ91" t="str">
            <v>AHORROS</v>
          </cell>
          <cell r="CK91" t="str">
            <v>14157505573</v>
          </cell>
          <cell r="CM91" t="str">
            <v>NO</v>
          </cell>
        </row>
        <row r="92">
          <cell r="A92" t="str">
            <v>NC-CPS-089-2023</v>
          </cell>
          <cell r="B92" t="str">
            <v>2 NACIONAL</v>
          </cell>
          <cell r="C92" t="str">
            <v>CD-NC-100-2023</v>
          </cell>
          <cell r="D92">
            <v>89</v>
          </cell>
          <cell r="E92" t="str">
            <v>JUDITH CRISTINA BURBANO DÁVILA</v>
          </cell>
          <cell r="F92">
            <v>44973</v>
          </cell>
          <cell r="G92" t="str">
            <v>Prestación de servicios profesionales para realizar la formulación, actualización y seguimiento de los indicadores de restauración ecológica para las áreas protegidas administradas por Parques Nacionales Naturales de Colombia y sus zonas de influencia.</v>
          </cell>
          <cell r="H92" t="str">
            <v>PROFESIONAL</v>
          </cell>
          <cell r="I92" t="str">
            <v>2 CONTRATACIÓN DIRECTA</v>
          </cell>
          <cell r="J92" t="str">
            <v>14 PRESTACIÓN DE SERVICIOS</v>
          </cell>
          <cell r="K92" t="str">
            <v>N/A</v>
          </cell>
          <cell r="L92">
            <v>77101604</v>
          </cell>
          <cell r="M92">
            <v>17923</v>
          </cell>
          <cell r="O92">
            <v>17523</v>
          </cell>
          <cell r="P92">
            <v>44973</v>
          </cell>
          <cell r="R92" t="str">
            <v>C-3202-0900-4-0-3202005-02</v>
          </cell>
          <cell r="S92" t="str">
            <v>SIMPLIFICADO</v>
          </cell>
          <cell r="T92">
            <v>7297618</v>
          </cell>
          <cell r="U92">
            <v>76624989</v>
          </cell>
          <cell r="V92" t="str">
            <v>Setenta y seis millones seiscientos veinticuatro mil novecientos ochenta y nueve pesos</v>
          </cell>
          <cell r="X92" t="str">
            <v>1 PERSONA NATURAL</v>
          </cell>
          <cell r="Y92" t="str">
            <v>3 CÉDULA DE CIUDADANÍA</v>
          </cell>
          <cell r="Z92">
            <v>1085260862</v>
          </cell>
          <cell r="AA92" t="str">
            <v>N-A</v>
          </cell>
          <cell r="AB92" t="str">
            <v>11 NO SE DILIGENCIA INFORMACIÓN PARA ESTE FORMULARIO EN ESTE PERÍODO DE REPORTE</v>
          </cell>
          <cell r="AC92" t="str">
            <v>FEMENINO</v>
          </cell>
          <cell r="AD92" t="str">
            <v>NARIÑO</v>
          </cell>
          <cell r="AE92" t="str">
            <v>CONTADERO</v>
          </cell>
          <cell r="AF92" t="str">
            <v>JUDITH</v>
          </cell>
          <cell r="AG92" t="str">
            <v>CRISTINA</v>
          </cell>
          <cell r="AH92" t="str">
            <v>BURBANO</v>
          </cell>
          <cell r="AI92" t="str">
            <v>DÁVILA</v>
          </cell>
          <cell r="AJ92" t="str">
            <v>SI</v>
          </cell>
          <cell r="AK92" t="str">
            <v>1 PÓLIZA</v>
          </cell>
          <cell r="AL92" t="str">
            <v>12 SEGUROS DEL ESTADO</v>
          </cell>
          <cell r="AM92" t="str">
            <v>2 CUMPLIMIENTO</v>
          </cell>
          <cell r="AN92">
            <v>44973</v>
          </cell>
          <cell r="AO92" t="str">
            <v>45-46-101018656</v>
          </cell>
          <cell r="AP92" t="str">
            <v>SGMAP-SUBDIRECCION DE GESTION Y MANEJO DE AREAS PROTEGIDAS</v>
          </cell>
          <cell r="AQ92" t="str">
            <v>GRUPO DE CONTRATOS</v>
          </cell>
          <cell r="AR92" t="str">
            <v>GRUPO DE PLANEACIÓN Y MANEJO</v>
          </cell>
          <cell r="AS92" t="str">
            <v>2 SUPERVISOR</v>
          </cell>
          <cell r="AT92" t="str">
            <v>3 CÉDULA DE CIUDADANÍA</v>
          </cell>
          <cell r="AU92">
            <v>80875190</v>
          </cell>
          <cell r="AV92" t="str">
            <v>CÉSAR ANDRÉS DELGADO HERNÁNDEZ</v>
          </cell>
          <cell r="AW92">
            <v>315</v>
          </cell>
          <cell r="AX92">
            <v>10.5</v>
          </cell>
          <cell r="AY92" t="str">
            <v>3 NO PACTADOS</v>
          </cell>
          <cell r="AZ92" t="str">
            <v>4 NO SE HA ADICIONADO NI EN VALOR y EN TIEMPO</v>
          </cell>
          <cell r="BF92">
            <v>44973</v>
          </cell>
          <cell r="BG92">
            <v>44974</v>
          </cell>
          <cell r="BH92">
            <v>44974</v>
          </cell>
          <cell r="BI92">
            <v>45290</v>
          </cell>
          <cell r="BS92" t="str">
            <v>2023420501000089E</v>
          </cell>
          <cell r="BT92">
            <v>76624989</v>
          </cell>
          <cell r="BU92" t="str">
            <v>MYRIAM JANETH GONZALEZ</v>
          </cell>
          <cell r="BV92" t="str">
            <v>https://www.secop.gov.co/CO1BusinessLine/Tendering/BuyerWorkArea/Index?docUniqueIdentifier=CO1.BDOS.4009092</v>
          </cell>
          <cell r="BW92" t="str">
            <v>VIGENTE</v>
          </cell>
          <cell r="BY92" t="str">
            <v>https://community.secop.gov.co/Public/Tendering/OpportunityDetail/Index?noticeUID=CO1.NTC.4013870&amp;isFromPublicArea=True&amp;isModal=False</v>
          </cell>
          <cell r="BZ92" t="str">
            <v>Bogotá</v>
          </cell>
          <cell r="CA92" t="str">
            <v>D.C.</v>
          </cell>
          <cell r="CB92">
            <v>44974</v>
          </cell>
          <cell r="CC92">
            <v>44973</v>
          </cell>
          <cell r="CD92" t="str">
            <v>cristina.burbano</v>
          </cell>
          <cell r="CE92" t="str">
            <v>@parquesnacionales.gov.co</v>
          </cell>
          <cell r="CF92" t="str">
            <v>cristina.burbano@parquesnacionales.gov.co</v>
          </cell>
          <cell r="CG92" t="str">
            <v>INGENIERA AGROFORESTAL</v>
          </cell>
          <cell r="CH92">
            <v>2023</v>
          </cell>
          <cell r="CI92" t="str">
            <v>BANCOLOMBIA</v>
          </cell>
          <cell r="CJ92" t="str">
            <v>AHORROS</v>
          </cell>
          <cell r="CK92" t="str">
            <v>20362614041</v>
          </cell>
          <cell r="CM92" t="str">
            <v>NO</v>
          </cell>
        </row>
        <row r="93">
          <cell r="A93" t="str">
            <v>NC-CPS-090-2023</v>
          </cell>
          <cell r="B93" t="str">
            <v>2 NACIONAL</v>
          </cell>
          <cell r="C93" t="str">
            <v>CD-NC-091-2023</v>
          </cell>
          <cell r="D93">
            <v>90</v>
          </cell>
          <cell r="E93" t="str">
            <v>DANIEL AUGUSTO RINCON PUERTA</v>
          </cell>
          <cell r="F93">
            <v>44973</v>
          </cell>
          <cell r="G93" t="str">
            <v>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v>
          </cell>
          <cell r="H93" t="str">
            <v>PROFESIONAL</v>
          </cell>
          <cell r="I93" t="str">
            <v>2 CONTRATACIÓN DIRECTA</v>
          </cell>
          <cell r="J93" t="str">
            <v>14 PRESTACIÓN DE SERVICIOS</v>
          </cell>
          <cell r="K93" t="str">
            <v>N/A</v>
          </cell>
          <cell r="L93">
            <v>70151805</v>
          </cell>
          <cell r="M93">
            <v>15023</v>
          </cell>
          <cell r="O93">
            <v>17723</v>
          </cell>
          <cell r="P93">
            <v>44973</v>
          </cell>
          <cell r="R93" t="str">
            <v>C-3202-0900-4-0-3202031-02</v>
          </cell>
          <cell r="S93" t="str">
            <v>SIMPLIFICADO</v>
          </cell>
          <cell r="T93">
            <v>7735476</v>
          </cell>
          <cell r="U93">
            <v>81996046</v>
          </cell>
          <cell r="V93" t="str">
            <v>Ochenta y un millones novecientos noventa y seis mil cuarenta y seis pesos</v>
          </cell>
          <cell r="X93" t="str">
            <v>1 PERSONA NATURAL</v>
          </cell>
          <cell r="Y93" t="str">
            <v>3 CÉDULA DE CIUDADANÍA</v>
          </cell>
          <cell r="Z93">
            <v>80796929</v>
          </cell>
          <cell r="AA93" t="str">
            <v>N-A</v>
          </cell>
          <cell r="AB93" t="str">
            <v>11 NO SE DILIGENCIA INFORMACIÓN PARA ESTE FORMULARIO EN ESTE PERÍODO DE REPORTE</v>
          </cell>
          <cell r="AC93" t="str">
            <v>MASCULINO</v>
          </cell>
          <cell r="AD93" t="str">
            <v>CUNDINAMARCA</v>
          </cell>
          <cell r="AE93" t="str">
            <v>BOGOTÁ</v>
          </cell>
          <cell r="AF93" t="str">
            <v>DANIEL</v>
          </cell>
          <cell r="AG93" t="str">
            <v>AUGUSTO</v>
          </cell>
          <cell r="AH93" t="str">
            <v>RINCON</v>
          </cell>
          <cell r="AI93" t="str">
            <v>PUERTA</v>
          </cell>
          <cell r="AJ93" t="str">
            <v>SI</v>
          </cell>
          <cell r="AK93" t="str">
            <v>1 PÓLIZA</v>
          </cell>
          <cell r="AL93" t="str">
            <v>12 SEGUROS DEL ESTADO</v>
          </cell>
          <cell r="AM93" t="str">
            <v>2 CUMPLIMIENTO</v>
          </cell>
          <cell r="AN93">
            <v>44973</v>
          </cell>
          <cell r="AO93" t="str">
            <v>11-46-101033501</v>
          </cell>
          <cell r="AP93" t="str">
            <v>SGMAP-SUBDIRECCION DE GESTION Y MANEJO DE AREAS PROTEGIDAS</v>
          </cell>
          <cell r="AQ93" t="str">
            <v>GRUPO DE CONTRATOS</v>
          </cell>
          <cell r="AR93" t="str">
            <v>GRUPO DE PLANEACIÓN Y MANEJO</v>
          </cell>
          <cell r="AS93" t="str">
            <v>2 SUPERVISOR</v>
          </cell>
          <cell r="AT93" t="str">
            <v>3 CÉDULA DE CIUDADANÍA</v>
          </cell>
          <cell r="AU93">
            <v>80875190</v>
          </cell>
          <cell r="AV93" t="str">
            <v>CÉSAR ANDRÉS DELGADO HERNÁNDEZ</v>
          </cell>
          <cell r="AW93">
            <v>314</v>
          </cell>
          <cell r="AX93">
            <v>10.466666666666667</v>
          </cell>
          <cell r="AY93" t="str">
            <v>3 NO PACTADOS</v>
          </cell>
          <cell r="AZ93" t="str">
            <v>4 NO SE HA ADICIONADO NI EN VALOR y EN TIEMPO</v>
          </cell>
          <cell r="BA93">
            <v>0</v>
          </cell>
          <cell r="BB93">
            <v>0</v>
          </cell>
          <cell r="BF93">
            <v>44973</v>
          </cell>
          <cell r="BG93">
            <v>44973</v>
          </cell>
          <cell r="BH93">
            <v>44973</v>
          </cell>
          <cell r="BI93">
            <v>45290</v>
          </cell>
          <cell r="BK93" t="str">
            <v>2. NO</v>
          </cell>
          <cell r="BN93" t="str">
            <v>2. NO</v>
          </cell>
          <cell r="BO93">
            <v>0</v>
          </cell>
          <cell r="BS93" t="str">
            <v>2023420501000090E</v>
          </cell>
          <cell r="BT93">
            <v>81996046</v>
          </cell>
          <cell r="BU93" t="str">
            <v>ALFONSO DAVID ORTIZ</v>
          </cell>
          <cell r="BV93" t="str">
            <v>https://www.secop.gov.co/CO1BusinessLine/Tendering/BuyerWorkArea/Index?docUniqueIdentifier=CO1.BDOS.4007549</v>
          </cell>
          <cell r="BW93" t="str">
            <v>VIGENTE</v>
          </cell>
          <cell r="BY93" t="str">
            <v>https://community.secop.gov.co/Public/Tendering/OpportunityDetail/Index?noticeUID=CO1.NTC.4016832&amp;isFromPublicArea=True&amp;isModal=False</v>
          </cell>
          <cell r="BZ93" t="str">
            <v>Bogotá</v>
          </cell>
          <cell r="CA93" t="str">
            <v>D.C.</v>
          </cell>
          <cell r="CB93">
            <v>44973</v>
          </cell>
          <cell r="CC93">
            <v>44971</v>
          </cell>
          <cell r="CD93" t="str">
            <v>daniel.rincon</v>
          </cell>
          <cell r="CE93" t="str">
            <v>@parquesnacionales.gov.co</v>
          </cell>
          <cell r="CF93" t="str">
            <v>daniel.rincon@parquesnacionales.gov.co</v>
          </cell>
          <cell r="CG93" t="str">
            <v>BIOLOGO AMBIENTAL</v>
          </cell>
          <cell r="CH93">
            <v>2023</v>
          </cell>
          <cell r="CI93" t="str">
            <v>BANCOLOMBIA</v>
          </cell>
          <cell r="CJ93" t="str">
            <v>AHORROS</v>
          </cell>
          <cell r="CK93" t="str">
            <v>89555978821</v>
          </cell>
          <cell r="CM93" t="str">
            <v>NO</v>
          </cell>
        </row>
        <row r="94">
          <cell r="A94" t="str">
            <v>NC-CPS-091-2023</v>
          </cell>
          <cell r="B94" t="str">
            <v>2 NACIONAL</v>
          </cell>
          <cell r="C94" t="str">
            <v>CD-NC-098-2023</v>
          </cell>
          <cell r="D94">
            <v>91</v>
          </cell>
          <cell r="E94" t="str">
            <v>IVÁN ANDRÉS POSADA CÉSPEDES</v>
          </cell>
          <cell r="F94">
            <v>44973</v>
          </cell>
          <cell r="G94" t="str">
            <v>Prestación de servicios profesionales para la revisión temática, coherencia y actualización de los datos de lectura y análisis de sensoramiento remoto para coberturas de la tierra, aplicando los criterios de gestión del conocimiento.</v>
          </cell>
          <cell r="H94" t="str">
            <v>PROFESIONAL</v>
          </cell>
          <cell r="I94" t="str">
            <v>2 CONTRATACIÓN DIRECTA</v>
          </cell>
          <cell r="J94" t="str">
            <v>14 PRESTACIÓN DE SERVICIOS</v>
          </cell>
          <cell r="K94" t="str">
            <v>N/A</v>
          </cell>
          <cell r="L94">
            <v>81112002</v>
          </cell>
          <cell r="M94">
            <v>16523</v>
          </cell>
          <cell r="O94">
            <v>18323</v>
          </cell>
          <cell r="P94">
            <v>44973</v>
          </cell>
          <cell r="R94" t="str">
            <v>C-3202-0900-4-0-3202032-02</v>
          </cell>
          <cell r="S94" t="str">
            <v>SIMPLIFICADO</v>
          </cell>
          <cell r="T94">
            <v>4727782</v>
          </cell>
          <cell r="U94">
            <v>49641711</v>
          </cell>
          <cell r="V94" t="str">
            <v>Cuarenta y nueve millones seiscientos cuarenta y un mil setecientos once pesos</v>
          </cell>
          <cell r="X94" t="str">
            <v>1 PERSONA NATURAL</v>
          </cell>
          <cell r="Y94" t="str">
            <v>3 CÉDULA DE CIUDADANÍA</v>
          </cell>
          <cell r="Z94">
            <v>79881484</v>
          </cell>
          <cell r="AA94" t="str">
            <v>N-A</v>
          </cell>
          <cell r="AB94" t="str">
            <v>11 NO SE DILIGENCIA INFORMACIÓN PARA ESTE FORMULARIO EN ESTE PERÍODO DE REPORTE</v>
          </cell>
          <cell r="AC94" t="str">
            <v>MASCULINO</v>
          </cell>
          <cell r="AD94" t="str">
            <v>CUNDINAMARCA</v>
          </cell>
          <cell r="AE94" t="str">
            <v>BOGOTÁ</v>
          </cell>
          <cell r="AF94" t="str">
            <v>IVAN</v>
          </cell>
          <cell r="AG94" t="str">
            <v>ANDRÉS</v>
          </cell>
          <cell r="AH94" t="str">
            <v>POSADA</v>
          </cell>
          <cell r="AI94" t="str">
            <v>CÉSPEDES</v>
          </cell>
          <cell r="AJ94" t="str">
            <v>NO</v>
          </cell>
          <cell r="AK94" t="str">
            <v>6 NO CONSTITUYÓ GARANTÍAS</v>
          </cell>
          <cell r="AL94" t="str">
            <v>N-A</v>
          </cell>
          <cell r="AM94" t="str">
            <v>N-A</v>
          </cell>
          <cell r="AN94" t="str">
            <v>N-A</v>
          </cell>
          <cell r="AO94" t="str">
            <v>N-A</v>
          </cell>
          <cell r="AP94" t="str">
            <v>SGMAP-SUBDIRECCION DE GESTION Y MANEJO DE AREAS PROTEGIDAS</v>
          </cell>
          <cell r="AQ94" t="str">
            <v>GRUPO DE CONTRATOS</v>
          </cell>
          <cell r="AR94" t="str">
            <v>GRUPO DE GESTIÓN DEL CONOCIMIENTO E INNOVACIÓN</v>
          </cell>
          <cell r="AS94" t="str">
            <v>2 SUPERVISOR</v>
          </cell>
          <cell r="AT94" t="str">
            <v>3 CÉDULA DE CIUDADANÍA</v>
          </cell>
          <cell r="AU94">
            <v>51723033</v>
          </cell>
          <cell r="AV94" t="str">
            <v>LUZ MILA SOTELO DELGADILLO</v>
          </cell>
          <cell r="AW94">
            <v>315</v>
          </cell>
          <cell r="AX94">
            <v>10.5</v>
          </cell>
          <cell r="AY94" t="str">
            <v>3 NO PACTADOS</v>
          </cell>
          <cell r="AZ94" t="str">
            <v>4 NO SE HA ADICIONADO NI EN VALOR y EN TIEMPO</v>
          </cell>
          <cell r="BA94">
            <v>0</v>
          </cell>
          <cell r="BB94">
            <v>0</v>
          </cell>
          <cell r="BF94">
            <v>44973</v>
          </cell>
          <cell r="BG94">
            <v>44973</v>
          </cell>
          <cell r="BH94">
            <v>44973</v>
          </cell>
          <cell r="BI94">
            <v>45290</v>
          </cell>
          <cell r="BK94" t="str">
            <v>2. NO</v>
          </cell>
          <cell r="BN94" t="str">
            <v>2. NO</v>
          </cell>
          <cell r="BO94">
            <v>0</v>
          </cell>
          <cell r="BS94" t="str">
            <v>2023420501000091E</v>
          </cell>
          <cell r="BT94">
            <v>49641711</v>
          </cell>
          <cell r="BU94" t="str">
            <v>ALFONSO DAVID ORTIZ</v>
          </cell>
          <cell r="BV94" t="str">
            <v>https://www.secop.gov.co/CO1BusinessLine/Tendering/BuyerWorkArea/Index?docUniqueIdentifier=CO1.BDOS.4009501</v>
          </cell>
          <cell r="BW94" t="str">
            <v>VIGENTE</v>
          </cell>
          <cell r="BY94" t="str">
            <v>https://community.secop.gov.co/Public/Tendering/OpportunityDetail/Index?noticeUID=CO1.NTC.4015115&amp;isFromPublicArea=True&amp;isModal=False</v>
          </cell>
          <cell r="BZ94" t="str">
            <v>Bogotá</v>
          </cell>
          <cell r="CA94" t="str">
            <v>D.C.</v>
          </cell>
          <cell r="CB94" t="str">
            <v>N-A</v>
          </cell>
          <cell r="CC94">
            <v>44972</v>
          </cell>
          <cell r="CD94" t="str">
            <v>N/A</v>
          </cell>
          <cell r="CE94" t="str">
            <v>@parquesnacionales.gov.co</v>
          </cell>
          <cell r="CF94" t="str">
            <v>N/A@parquesnacionales.gov.co</v>
          </cell>
          <cell r="CG94" t="str">
            <v>INGENIERO FORESTAL</v>
          </cell>
          <cell r="CH94">
            <v>2023</v>
          </cell>
          <cell r="CI94" t="str">
            <v>BANCOLOMBIA</v>
          </cell>
          <cell r="CJ94" t="str">
            <v>AHORROS</v>
          </cell>
          <cell r="CK94" t="str">
            <v>20778550813</v>
          </cell>
          <cell r="CM94" t="str">
            <v>NO</v>
          </cell>
        </row>
        <row r="95">
          <cell r="A95" t="str">
            <v>NC-CPS-092-2023</v>
          </cell>
          <cell r="B95" t="str">
            <v>2 NACIONAL</v>
          </cell>
          <cell r="C95" t="str">
            <v>CD-NC-099-2023</v>
          </cell>
          <cell r="D95">
            <v>92</v>
          </cell>
          <cell r="E95" t="str">
            <v>JENNY ASTRID HERNÁNDEZ ORTIZ</v>
          </cell>
          <cell r="F95">
            <v>44973</v>
          </cell>
          <cell r="G95" t="str">
            <v>Prestación de servicios profesionales para el monitoreo y tratamiento de los datos derivados de la lectura de sensores remotos para los procesos de restauración ecológica en áreas administradas por Parques Nacionales Naturales de Colombia aplicando los criterios de gestión del conocimiento.</v>
          </cell>
          <cell r="H95" t="str">
            <v>PROFESIONAL</v>
          </cell>
          <cell r="I95" t="str">
            <v>2 CONTRATACIÓN DIRECTA</v>
          </cell>
          <cell r="J95" t="str">
            <v>14 PRESTACIÓN DE SERVICIOS</v>
          </cell>
          <cell r="K95" t="str">
            <v>N/A</v>
          </cell>
          <cell r="L95">
            <v>77101604</v>
          </cell>
          <cell r="M95">
            <v>23123</v>
          </cell>
          <cell r="O95">
            <v>18123</v>
          </cell>
          <cell r="P95">
            <v>44973</v>
          </cell>
          <cell r="R95" t="str">
            <v>C-3202-0900-4-0-3202005-02</v>
          </cell>
          <cell r="S95" t="str">
            <v>SIMPLIFICADO</v>
          </cell>
          <cell r="T95">
            <v>5877696</v>
          </cell>
          <cell r="U95">
            <v>61715808</v>
          </cell>
          <cell r="V95" t="str">
            <v>Sesenta y un millones setecientos quince mil ochocientos ocho pesos</v>
          </cell>
          <cell r="X95" t="str">
            <v>1 PERSONA NATURAL</v>
          </cell>
          <cell r="Y95" t="str">
            <v>3 CÉDULA DE CIUDADANÍA</v>
          </cell>
          <cell r="Z95">
            <v>53012931</v>
          </cell>
          <cell r="AA95" t="str">
            <v>N-A</v>
          </cell>
          <cell r="AB95" t="str">
            <v>11 NO SE DILIGENCIA INFORMACIÓN PARA ESTE FORMULARIO EN ESTE PERÍODO DE REPORTE</v>
          </cell>
          <cell r="AC95" t="str">
            <v>FEMENINO</v>
          </cell>
          <cell r="AD95" t="str">
            <v>CUNDINAMARCA</v>
          </cell>
          <cell r="AE95" t="str">
            <v>BOGOTÁ</v>
          </cell>
          <cell r="AF95" t="str">
            <v>JENNY</v>
          </cell>
          <cell r="AG95" t="str">
            <v>ASTRID</v>
          </cell>
          <cell r="AH95" t="str">
            <v>HERNÁNDEZ</v>
          </cell>
          <cell r="AI95" t="str">
            <v>ORTIZ</v>
          </cell>
          <cell r="AJ95" t="str">
            <v>SI</v>
          </cell>
          <cell r="AK95" t="str">
            <v>1 PÓLIZA</v>
          </cell>
          <cell r="AL95" t="str">
            <v>12 SEGUROS DEL ESTADO</v>
          </cell>
          <cell r="AM95" t="str">
            <v>2 CUMPLIMIENTO</v>
          </cell>
          <cell r="AN95">
            <v>44973</v>
          </cell>
          <cell r="AO95" t="str">
            <v>25-46-101026052</v>
          </cell>
          <cell r="AP95" t="str">
            <v>SGMAP-SUBDIRECCION DE GESTION Y MANEJO DE AREAS PROTEGIDAS</v>
          </cell>
          <cell r="AQ95" t="str">
            <v>GRUPO DE CONTRATOS</v>
          </cell>
          <cell r="AR95" t="str">
            <v>GRUPO DE GESTIÓN DEL CONOCIMIENTO E INNOVACIÓN</v>
          </cell>
          <cell r="AS95" t="str">
            <v>2 SUPERVISOR</v>
          </cell>
          <cell r="AT95" t="str">
            <v>3 CÉDULA DE CIUDADANÍA</v>
          </cell>
          <cell r="AU95">
            <v>51723033</v>
          </cell>
          <cell r="AV95" t="str">
            <v>LUZ MILA SOTELO DELGADILLO</v>
          </cell>
          <cell r="AW95">
            <v>315</v>
          </cell>
          <cell r="AX95">
            <v>10.5</v>
          </cell>
          <cell r="AY95" t="str">
            <v>3 NO PACTADOS</v>
          </cell>
          <cell r="AZ95" t="str">
            <v>4 NO SE HA ADICIONADO NI EN VALOR y EN TIEMPO</v>
          </cell>
          <cell r="BF95">
            <v>44973</v>
          </cell>
          <cell r="BG95">
            <v>44974</v>
          </cell>
          <cell r="BH95">
            <v>44974</v>
          </cell>
          <cell r="BI95">
            <v>45290</v>
          </cell>
          <cell r="BS95" t="str">
            <v>2023420501000092E</v>
          </cell>
          <cell r="BT95">
            <v>61715808</v>
          </cell>
          <cell r="BU95" t="str">
            <v>ALFONSO DAVID ORTIZ</v>
          </cell>
          <cell r="BV95" t="str">
            <v>https://www.secop.gov.co/CO1BusinessLine/Tendering/BuyerWorkArea/Index?docUniqueIdentifier=CO1.BDOS.4013041</v>
          </cell>
          <cell r="BW95" t="str">
            <v>VIGENTE</v>
          </cell>
          <cell r="BY95" t="str">
            <v>https://community.secop.gov.co/Public/Tendering/OpportunityDetail/Index?noticeUID=CO1.NTC.4017599&amp;isFromPublicArea=True&amp;isModal=False</v>
          </cell>
          <cell r="BZ95" t="str">
            <v>Bogotá</v>
          </cell>
          <cell r="CA95" t="str">
            <v>D.C.</v>
          </cell>
          <cell r="CB95">
            <v>44974</v>
          </cell>
          <cell r="CC95">
            <v>44972</v>
          </cell>
          <cell r="CD95" t="str">
            <v>N/A</v>
          </cell>
          <cell r="CE95" t="str">
            <v>@parquesnacionales.gov.co</v>
          </cell>
          <cell r="CF95" t="str">
            <v>N/A@parquesnacionales.gov.co</v>
          </cell>
          <cell r="CG95" t="str">
            <v>INGENIERA FORESTAL</v>
          </cell>
          <cell r="CH95">
            <v>2023</v>
          </cell>
          <cell r="CI95" t="str">
            <v>DAVIVIENDA</v>
          </cell>
          <cell r="CJ95" t="str">
            <v>AHORROS</v>
          </cell>
          <cell r="CK95" t="str">
            <v>451700053494</v>
          </cell>
          <cell r="CM95" t="str">
            <v>NO</v>
          </cell>
        </row>
        <row r="96">
          <cell r="A96" t="str">
            <v>NC-CPS-093-2023</v>
          </cell>
          <cell r="B96" t="str">
            <v>2 NACIONAL</v>
          </cell>
          <cell r="C96" t="str">
            <v>CD-NC-108-2023</v>
          </cell>
          <cell r="D96">
            <v>93</v>
          </cell>
          <cell r="E96" t="str">
            <v>CARLOS ARMANDO ROSERO RODRIGUEZ</v>
          </cell>
          <cell r="F96">
            <v>44973</v>
          </cell>
          <cell r="G96" t="str">
            <v>Prestación de servicios técnicos para acompañar la instrumentalización y mejoramiento de las herramientas técnicas institucionales diseñadas para la interpretación del patrimonio natural y cultural en Parques Nacionales Naturales de Colombia.</v>
          </cell>
          <cell r="H96" t="str">
            <v>APOYO A LA GESTIÓN</v>
          </cell>
          <cell r="I96" t="str">
            <v>2 CONTRATACIÓN DIRECTA</v>
          </cell>
          <cell r="J96" t="str">
            <v>14 PRESTACIÓN DE SERVICIOS</v>
          </cell>
          <cell r="K96" t="str">
            <v>N/A</v>
          </cell>
          <cell r="L96">
            <v>77101604</v>
          </cell>
          <cell r="M96">
            <v>23723</v>
          </cell>
          <cell r="O96">
            <v>18423</v>
          </cell>
          <cell r="P96">
            <v>44973</v>
          </cell>
          <cell r="R96" t="str">
            <v>C-3202-0900-4-0-3202014-02</v>
          </cell>
          <cell r="S96" t="str">
            <v>SIMPLIFICADO</v>
          </cell>
          <cell r="T96">
            <v>2987823</v>
          </cell>
          <cell r="U96">
            <v>20914761</v>
          </cell>
          <cell r="V96" t="str">
            <v>Veinte millones novecientos catorce mil setecientos sesenta y un pesos</v>
          </cell>
          <cell r="X96" t="str">
            <v>1 PERSONA NATURAL</v>
          </cell>
          <cell r="Y96" t="str">
            <v>3 CÉDULA DE CIUDADANÍA</v>
          </cell>
          <cell r="Z96">
            <v>79671144</v>
          </cell>
          <cell r="AA96" t="str">
            <v>N-A</v>
          </cell>
          <cell r="AB96" t="str">
            <v>11 NO SE DILIGENCIA INFORMACIÓN PARA ESTE FORMULARIO EN ESTE PERÍODO DE REPORTE</v>
          </cell>
          <cell r="AC96" t="str">
            <v>MASCULINO</v>
          </cell>
          <cell r="AD96" t="str">
            <v>CUNDINAMARCA</v>
          </cell>
          <cell r="AE96" t="str">
            <v>BOGOTÁ</v>
          </cell>
          <cell r="AF96" t="str">
            <v>CARLOS</v>
          </cell>
          <cell r="AG96" t="str">
            <v>ARMANDO</v>
          </cell>
          <cell r="AH96" t="str">
            <v>ROSERO</v>
          </cell>
          <cell r="AI96" t="str">
            <v>RODRIGUEZ</v>
          </cell>
          <cell r="AJ96" t="str">
            <v>NO</v>
          </cell>
          <cell r="AK96" t="str">
            <v>6 NO CONSTITUYÓ GARANTÍAS</v>
          </cell>
          <cell r="AL96" t="str">
            <v>N-A</v>
          </cell>
          <cell r="AM96" t="str">
            <v>N-A</v>
          </cell>
          <cell r="AN96" t="str">
            <v>N-A</v>
          </cell>
          <cell r="AO96" t="str">
            <v>N-A</v>
          </cell>
          <cell r="AP96" t="str">
            <v>SGMAP-SUBDIRECCION DE GESTION Y MANEJO DE AREAS PROTEGIDAS</v>
          </cell>
          <cell r="AQ96" t="str">
            <v>GRUPO DE CONTRATOS</v>
          </cell>
          <cell r="AR96" t="str">
            <v>GRUPO DE PLANEACIÓN Y MANEJO</v>
          </cell>
          <cell r="AS96" t="str">
            <v>2 SUPERVISOR</v>
          </cell>
          <cell r="AT96" t="str">
            <v>3 CÉDULA DE CIUDADANÍA</v>
          </cell>
          <cell r="AU96">
            <v>51842541</v>
          </cell>
          <cell r="AV96" t="str">
            <v>CLARA ESPERANZA OSORIO DUSSAN</v>
          </cell>
          <cell r="AW96">
            <v>210</v>
          </cell>
          <cell r="AX96">
            <v>7</v>
          </cell>
          <cell r="AY96" t="str">
            <v>3 NO PACTADOS</v>
          </cell>
          <cell r="AZ96" t="str">
            <v>3 ADICIÓN EN VALOR y EN TIEMPO</v>
          </cell>
          <cell r="BA96">
            <v>1</v>
          </cell>
          <cell r="BB96">
            <v>10457380</v>
          </cell>
          <cell r="BC96">
            <v>45183</v>
          </cell>
          <cell r="BD96">
            <v>106</v>
          </cell>
          <cell r="BE96">
            <v>45183</v>
          </cell>
          <cell r="BF96">
            <v>44973</v>
          </cell>
          <cell r="BG96">
            <v>44973</v>
          </cell>
          <cell r="BH96">
            <v>44973</v>
          </cell>
          <cell r="BI96">
            <v>45290</v>
          </cell>
          <cell r="BS96" t="str">
            <v>2023420501000093E</v>
          </cell>
          <cell r="BT96">
            <v>31372141</v>
          </cell>
          <cell r="BU96" t="str">
            <v>EDNA ROCIO CASTRO</v>
          </cell>
          <cell r="BV96" t="str">
            <v>https://www.secop.gov.co/CO1BusinessLine/Tendering/BuyerWorkArea/Index?docUniqueIdentifier=CO1.BDOS.4013242</v>
          </cell>
          <cell r="BW96" t="str">
            <v>VIGENTE</v>
          </cell>
          <cell r="BY96" t="str">
            <v>https://community.secop.gov.co/Public/Tendering/OpportunityDetail/Index?noticeUID=CO1.NTC.4019956&amp;isFromPublicArea=True&amp;isModal=False</v>
          </cell>
          <cell r="BZ96" t="str">
            <v>Bogotá</v>
          </cell>
          <cell r="CA96" t="str">
            <v>D.C.</v>
          </cell>
          <cell r="CB96" t="str">
            <v>N-A</v>
          </cell>
          <cell r="CC96">
            <v>44973</v>
          </cell>
          <cell r="CD96" t="str">
            <v>N/A</v>
          </cell>
          <cell r="CE96" t="str">
            <v>@parquesnacionales.gov.co</v>
          </cell>
          <cell r="CF96" t="str">
            <v>N/A@parquesnacionales.gov.co</v>
          </cell>
          <cell r="CG96" t="str">
            <v>TECNOLOGO EN GUIANZA TURISTICA</v>
          </cell>
          <cell r="CH96">
            <v>2023</v>
          </cell>
          <cell r="CI96" t="str">
            <v>DAVIVIENDA</v>
          </cell>
          <cell r="CJ96" t="str">
            <v>AHORROS</v>
          </cell>
          <cell r="CK96" t="str">
            <v>077300080924</v>
          </cell>
          <cell r="CM96" t="str">
            <v>NO</v>
          </cell>
        </row>
        <row r="97">
          <cell r="A97" t="str">
            <v>NC-CPS-094-2023</v>
          </cell>
          <cell r="B97" t="str">
            <v>2 NACIONAL</v>
          </cell>
          <cell r="C97" t="str">
            <v>CD-NC-111-2023</v>
          </cell>
          <cell r="D97">
            <v>94</v>
          </cell>
          <cell r="E97" t="str">
            <v>MARLEY ROJAS GUTIÉRREZ</v>
          </cell>
          <cell r="F97">
            <v>44973</v>
          </cell>
          <cell r="G97" t="str">
            <v>Prestación de servicios profesionales para la gestión de proyectos, obras o actividades de infraestructura, que se pretenda ejecutar en las áreas administradas por Parques Nacionales Naturales, en el marco del Proceso de Autoridad Ambiental.</v>
          </cell>
          <cell r="H97" t="str">
            <v>PROFESIONAL</v>
          </cell>
          <cell r="I97" t="str">
            <v>2 CONTRATACIÓN DIRECTA</v>
          </cell>
          <cell r="J97" t="str">
            <v>14 PRESTACIÓN DE SERVICIOS</v>
          </cell>
          <cell r="K97" t="str">
            <v>N/A</v>
          </cell>
          <cell r="L97">
            <v>77101604</v>
          </cell>
          <cell r="M97">
            <v>20623</v>
          </cell>
          <cell r="O97">
            <v>18523</v>
          </cell>
          <cell r="P97">
            <v>44973</v>
          </cell>
          <cell r="R97" t="str">
            <v>C-3202-0900-4-0-3202008-02</v>
          </cell>
          <cell r="S97" t="str">
            <v>SIMPLIFICADO</v>
          </cell>
          <cell r="T97">
            <v>6494854</v>
          </cell>
          <cell r="U97">
            <v>69711433</v>
          </cell>
          <cell r="V97" t="str">
            <v>Sesenta y nueve millones setecientos once mil cuatrocientos treinta y tres pesos</v>
          </cell>
          <cell r="X97" t="str">
            <v>1 PERSONA NATURAL</v>
          </cell>
          <cell r="Y97" t="str">
            <v>3 CÉDULA DE CIUDADANÍA</v>
          </cell>
          <cell r="Z97">
            <v>28541768</v>
          </cell>
          <cell r="AA97" t="str">
            <v>N-A</v>
          </cell>
          <cell r="AB97" t="str">
            <v>11 NO SE DILIGENCIA INFORMACIÓN PARA ESTE FORMULARIO EN ESTE PERÍODO DE REPORTE</v>
          </cell>
          <cell r="AC97" t="str">
            <v>FEMENINO</v>
          </cell>
          <cell r="AD97" t="str">
            <v>CUNDINAMARCA</v>
          </cell>
          <cell r="AE97" t="str">
            <v>BOGOTÁ</v>
          </cell>
          <cell r="AF97" t="str">
            <v>MARLEY</v>
          </cell>
          <cell r="AH97" t="str">
            <v>ROJAS</v>
          </cell>
          <cell r="AI97" t="str">
            <v>GUTIERREZ</v>
          </cell>
          <cell r="AJ97" t="str">
            <v>SI</v>
          </cell>
          <cell r="AK97" t="str">
            <v>1 PÓLIZA</v>
          </cell>
          <cell r="AL97" t="str">
            <v>12 SEGUROS DEL ESTADO</v>
          </cell>
          <cell r="AM97" t="str">
            <v>2 CUMPLIMIENTO</v>
          </cell>
          <cell r="AN97">
            <v>44974</v>
          </cell>
          <cell r="AO97" t="str">
            <v>37-45-101004971</v>
          </cell>
          <cell r="AP97" t="str">
            <v>SGMAP-SUBDIRECCION DE GESTION Y MANEJO DE AREAS PROTEGIDAS</v>
          </cell>
          <cell r="AQ97" t="str">
            <v>GRUPO DE CONTRATOS</v>
          </cell>
          <cell r="AR97" t="str">
            <v>GRUPO DE TRÁMITES Y EVALUACIÓN AMBIENTAL</v>
          </cell>
          <cell r="AS97" t="str">
            <v>2 SUPERVISOR</v>
          </cell>
          <cell r="AT97" t="str">
            <v>3 CÉDULA DE CIUDADANÍA</v>
          </cell>
          <cell r="AU97">
            <v>79690000</v>
          </cell>
          <cell r="AV97" t="str">
            <v>GUILLERMO ALBERTO SANTOS CEBALLOS</v>
          </cell>
          <cell r="AW97">
            <v>315</v>
          </cell>
          <cell r="AX97">
            <v>10.5</v>
          </cell>
          <cell r="AY97" t="str">
            <v>3 NO PACTADOS</v>
          </cell>
          <cell r="AZ97" t="str">
            <v>4 NO SE HA ADICIONADO NI EN VALOR y EN TIEMPO</v>
          </cell>
          <cell r="BF97">
            <v>44973</v>
          </cell>
          <cell r="BG97">
            <v>44974</v>
          </cell>
          <cell r="BH97">
            <v>44974</v>
          </cell>
          <cell r="BI97">
            <v>45290</v>
          </cell>
          <cell r="BS97" t="str">
            <v>2023420501000094E</v>
          </cell>
          <cell r="BT97">
            <v>69711433</v>
          </cell>
          <cell r="BU97" t="str">
            <v>ALFONSO DAVID ORTIZ</v>
          </cell>
          <cell r="BV97" t="str">
            <v>https://www.secop.gov.co/CO1BusinessLine/Tendering/BuyerWorkArea/Index?docUniqueIdentifier=CO1.BDOS.4016364</v>
          </cell>
          <cell r="BW97" t="str">
            <v>VIGENTE</v>
          </cell>
          <cell r="BY97" t="str">
            <v>https://community.secop.gov.co/Public/Tendering/OpportunityDetail/Index?noticeUID=CO1.NTC.4022676&amp;isFromPublicArea=True&amp;isModal=False</v>
          </cell>
          <cell r="BZ97" t="str">
            <v>Bogotá</v>
          </cell>
          <cell r="CA97" t="str">
            <v>D.C.</v>
          </cell>
          <cell r="CB97">
            <v>44974</v>
          </cell>
          <cell r="CC97">
            <v>44973</v>
          </cell>
          <cell r="CD97" t="str">
            <v>marley.rojas</v>
          </cell>
          <cell r="CE97" t="str">
            <v>@parquesnacionales.gov.co</v>
          </cell>
          <cell r="CF97" t="str">
            <v>marley.rojas@parquesnacionales.gov.co</v>
          </cell>
          <cell r="CG97" t="str">
            <v>INGENIERA CIVIL</v>
          </cell>
          <cell r="CH97">
            <v>2023</v>
          </cell>
          <cell r="CI97" t="str">
            <v>BANCOLOMBIA</v>
          </cell>
          <cell r="CJ97" t="str">
            <v>AHORROS</v>
          </cell>
          <cell r="CK97" t="str">
            <v>82565664952</v>
          </cell>
          <cell r="CM97" t="str">
            <v>NO</v>
          </cell>
        </row>
        <row r="98">
          <cell r="A98" t="str">
            <v>NC-CPS-095-2023</v>
          </cell>
          <cell r="B98" t="str">
            <v>2 NACIONAL</v>
          </cell>
          <cell r="C98" t="str">
            <v>CD-NC-110-2023</v>
          </cell>
          <cell r="D98">
            <v>95</v>
          </cell>
          <cell r="E98" t="str">
            <v>JOHANNA PEREZ SANCHEZ</v>
          </cell>
          <cell r="F98">
            <v>44973</v>
          </cell>
          <cell r="G98" t="str">
            <v>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v>
          </cell>
          <cell r="H98" t="str">
            <v>PROFESIONAL</v>
          </cell>
          <cell r="I98" t="str">
            <v>2 CONTRATACIÓN DIRECTA</v>
          </cell>
          <cell r="J98" t="str">
            <v>14 PRESTACIÓN DE SERVICIOS</v>
          </cell>
          <cell r="K98" t="str">
            <v>N/A</v>
          </cell>
          <cell r="L98">
            <v>77101604</v>
          </cell>
          <cell r="M98">
            <v>18623</v>
          </cell>
          <cell r="O98">
            <v>18623</v>
          </cell>
          <cell r="P98">
            <v>44974</v>
          </cell>
          <cell r="R98" t="str">
            <v>C-3202-0900-4-0-3202018-02</v>
          </cell>
          <cell r="S98" t="str">
            <v>SIMPLIFICADO</v>
          </cell>
          <cell r="T98">
            <v>6884546</v>
          </cell>
          <cell r="U98">
            <v>41307276</v>
          </cell>
          <cell r="V98" t="str">
            <v>Cuarenta y un millones trescientos siete mil doscientos setenta y seis pesos</v>
          </cell>
          <cell r="X98" t="str">
            <v>1 PERSONA NATURAL</v>
          </cell>
          <cell r="Y98" t="str">
            <v>3 CÉDULA DE CIUDADANÍA</v>
          </cell>
          <cell r="Z98">
            <v>52713670</v>
          </cell>
          <cell r="AA98" t="str">
            <v>N-A</v>
          </cell>
          <cell r="AB98" t="str">
            <v>11 NO SE DILIGENCIA INFORMACIÓN PARA ESTE FORMULARIO EN ESTE PERÍODO DE REPORTE</v>
          </cell>
          <cell r="AC98" t="str">
            <v>FEMENINO</v>
          </cell>
          <cell r="AD98" t="str">
            <v>CUNDINAMARCA</v>
          </cell>
          <cell r="AE98" t="str">
            <v>BOGOTÁ</v>
          </cell>
          <cell r="AF98" t="str">
            <v>JOHANNA</v>
          </cell>
          <cell r="AH98" t="str">
            <v>PEREZ</v>
          </cell>
          <cell r="AI98" t="str">
            <v>SANCHEZ</v>
          </cell>
          <cell r="AJ98" t="str">
            <v>NO</v>
          </cell>
          <cell r="AK98" t="str">
            <v>6 NO CONSTITUYÓ GARANTÍAS</v>
          </cell>
          <cell r="AL98" t="str">
            <v>N-A</v>
          </cell>
          <cell r="AM98" t="str">
            <v>N-A</v>
          </cell>
          <cell r="AN98" t="str">
            <v>N-A</v>
          </cell>
          <cell r="AO98" t="str">
            <v>N-A</v>
          </cell>
          <cell r="AP98" t="str">
            <v>SGMAP-SUBDIRECCION DE GESTION Y MANEJO DE AREAS PROTEGIDAS</v>
          </cell>
          <cell r="AQ98" t="str">
            <v>GRUPO DE CONTRATOS</v>
          </cell>
          <cell r="AR98" t="str">
            <v>GRUPO DE GESTIÓN E INTEGRACIÓN DEL SINAP</v>
          </cell>
          <cell r="AS98" t="str">
            <v>2 SUPERVISOR</v>
          </cell>
          <cell r="AT98" t="str">
            <v>3 CÉDULA DE CIUDADANÍA</v>
          </cell>
          <cell r="AU98">
            <v>5947992</v>
          </cell>
          <cell r="AV98" t="str">
            <v>LUIS ALBERTO CRUZ COLORADO</v>
          </cell>
          <cell r="AW98">
            <v>180</v>
          </cell>
          <cell r="AX98">
            <v>6</v>
          </cell>
          <cell r="AY98" t="str">
            <v>3 NO PACTADOS</v>
          </cell>
          <cell r="AZ98" t="str">
            <v>3 ADICIÓN EN VALOR y EN TIEMPO</v>
          </cell>
          <cell r="BA98">
            <v>1</v>
          </cell>
          <cell r="BB98">
            <v>20653638</v>
          </cell>
          <cell r="BC98">
            <v>45153</v>
          </cell>
          <cell r="BD98">
            <v>90</v>
          </cell>
          <cell r="BE98">
            <v>45153</v>
          </cell>
          <cell r="BF98">
            <v>44974</v>
          </cell>
          <cell r="BG98">
            <v>44973</v>
          </cell>
          <cell r="BH98">
            <v>44973</v>
          </cell>
          <cell r="BI98">
            <v>45245</v>
          </cell>
          <cell r="BS98" t="str">
            <v>2023420501000095E</v>
          </cell>
          <cell r="BT98">
            <v>61960914</v>
          </cell>
          <cell r="BU98" t="str">
            <v>ALFONSO DAVID ORTIZ</v>
          </cell>
          <cell r="BV98" t="str">
            <v>https://www.secop.gov.co/CO1BusinessLine/Tendering/BuyerWorkArea/Index?docUniqueIdentifier=CO1.BDOS.4018088</v>
          </cell>
          <cell r="BW98" t="str">
            <v>VIGENTE</v>
          </cell>
          <cell r="BY98" t="str">
            <v>https://community.secop.gov.co/Public/Tendering/OpportunityDetail/Index?noticeUID=CO1.NTC.4019790&amp;isFromPublicArea=True&amp;isModal=False</v>
          </cell>
          <cell r="BZ98" t="str">
            <v>Bogotá</v>
          </cell>
          <cell r="CA98" t="str">
            <v>D.C.</v>
          </cell>
          <cell r="CB98" t="str">
            <v>N-A</v>
          </cell>
          <cell r="CC98">
            <v>44973</v>
          </cell>
          <cell r="CD98" t="str">
            <v>compensaciones.sinap</v>
          </cell>
          <cell r="CE98" t="str">
            <v>@parquesnacionales.gov.co</v>
          </cell>
          <cell r="CF98" t="str">
            <v>compensaciones.sinap@parquesnacionales.gov.co</v>
          </cell>
          <cell r="CG98" t="str">
            <v>BIOLOGA</v>
          </cell>
          <cell r="CH98">
            <v>2023</v>
          </cell>
          <cell r="CI98" t="str">
            <v>BANCOLOMBIA</v>
          </cell>
          <cell r="CJ98" t="str">
            <v>AHORROS</v>
          </cell>
          <cell r="CK98" t="str">
            <v>20630016605</v>
          </cell>
          <cell r="CM98" t="str">
            <v>SI</v>
          </cell>
        </row>
        <row r="99">
          <cell r="A99" t="str">
            <v>NC-CPS-096-2023</v>
          </cell>
          <cell r="B99" t="str">
            <v>2 NACIONAL</v>
          </cell>
          <cell r="C99" t="str">
            <v>CD-NC-107-2023</v>
          </cell>
          <cell r="D99">
            <v>96</v>
          </cell>
          <cell r="E99" t="str">
            <v>VIVIANA MORENO QUINTERO</v>
          </cell>
          <cell r="F99">
            <v>44973</v>
          </cell>
          <cell r="G99" t="str">
            <v>Prestación de servicios profesionales para orientar el proceso de seguimiento a la implementación de los planes de manejo de las áreas administradas por Parques Nacionales Naturales de Colombia.</v>
          </cell>
          <cell r="H99" t="str">
            <v>PROFESIONAL</v>
          </cell>
          <cell r="I99" t="str">
            <v>2 CONTRATACIÓN DIRECTA</v>
          </cell>
          <cell r="J99" t="str">
            <v>14 PRESTACIÓN DE SERVICIOS</v>
          </cell>
          <cell r="K99" t="str">
            <v>N/A</v>
          </cell>
          <cell r="L99">
            <v>77101604</v>
          </cell>
          <cell r="M99">
            <v>17723</v>
          </cell>
          <cell r="O99">
            <v>18223</v>
          </cell>
          <cell r="P99">
            <v>44973</v>
          </cell>
          <cell r="R99" t="str">
            <v>C-3202-0900-4-0-3202002-02</v>
          </cell>
          <cell r="S99" t="str">
            <v>SIMPLIFICADO</v>
          </cell>
          <cell r="T99">
            <v>6494854</v>
          </cell>
          <cell r="U99">
            <v>68195967</v>
          </cell>
          <cell r="V99" t="str">
            <v>Sesenta y ocho millones ciento noventa y cinco mil novecientos sesenta y siete pesos</v>
          </cell>
          <cell r="X99" t="str">
            <v>1 PERSONA NATURAL</v>
          </cell>
          <cell r="Y99" t="str">
            <v>3 CÉDULA DE CIUDADANÍA</v>
          </cell>
          <cell r="Z99">
            <v>34321413</v>
          </cell>
          <cell r="AA99" t="str">
            <v>N-A</v>
          </cell>
          <cell r="AB99" t="str">
            <v>11 NO SE DILIGENCIA INFORMACIÓN PARA ESTE FORMULARIO EN ESTE PERÍODO DE REPORTE</v>
          </cell>
          <cell r="AC99" t="str">
            <v>FEMENINO</v>
          </cell>
          <cell r="AD99" t="str">
            <v>VALLE DEL CAUCA</v>
          </cell>
          <cell r="AE99" t="str">
            <v>CALI</v>
          </cell>
          <cell r="AF99" t="str">
            <v>VIVIANA</v>
          </cell>
          <cell r="AH99" t="str">
            <v>MORENO</v>
          </cell>
          <cell r="AI99" t="str">
            <v>QUINTERO</v>
          </cell>
          <cell r="AJ99" t="str">
            <v>SI</v>
          </cell>
          <cell r="AK99" t="str">
            <v>1 PÓLIZA</v>
          </cell>
          <cell r="AL99" t="str">
            <v>12 SEGUROS DEL ESTADO</v>
          </cell>
          <cell r="AM99" t="str">
            <v>2 CUMPLIMIENTO</v>
          </cell>
          <cell r="AN99">
            <v>44973</v>
          </cell>
          <cell r="AO99" t="str">
            <v>11-46-101033515</v>
          </cell>
          <cell r="AP99" t="str">
            <v>SGMAP-SUBDIRECCION DE GESTION Y MANEJO DE AREAS PROTEGIDAS</v>
          </cell>
          <cell r="AQ99" t="str">
            <v>GRUPO DE CONTRATOS</v>
          </cell>
          <cell r="AR99" t="str">
            <v>GRUPO DE PLANEACIÓN Y MANEJO</v>
          </cell>
          <cell r="AS99" t="str">
            <v>2 SUPERVISOR</v>
          </cell>
          <cell r="AT99" t="str">
            <v>3 CÉDULA DE CIUDADANÍA</v>
          </cell>
          <cell r="AU99">
            <v>80875190</v>
          </cell>
          <cell r="AV99" t="str">
            <v>CÉSAR ANDRÉS DELGADO HERNÁNDEZ</v>
          </cell>
          <cell r="AW99">
            <v>315</v>
          </cell>
          <cell r="AX99">
            <v>10.5</v>
          </cell>
          <cell r="AY99" t="str">
            <v>3 NO PACTADOS</v>
          </cell>
          <cell r="AZ99" t="str">
            <v>4 NO SE HA ADICIONADO NI EN VALOR y EN TIEMPO</v>
          </cell>
          <cell r="BF99">
            <v>44973</v>
          </cell>
          <cell r="BG99">
            <v>44973</v>
          </cell>
          <cell r="BH99">
            <v>44973</v>
          </cell>
          <cell r="BI99">
            <v>45290</v>
          </cell>
          <cell r="BS99" t="str">
            <v>2023420501000096E</v>
          </cell>
          <cell r="BT99">
            <v>68195967</v>
          </cell>
          <cell r="BU99" t="str">
            <v>LEIDY MARCELA GARAVITO ROMERO</v>
          </cell>
          <cell r="BV99" t="str">
            <v>https://www.secop.gov.co/CO1BusinessLine/Tendering/BuyerWorkArea/Index?docUniqueIdentifier=CO1.BDOS.4013126</v>
          </cell>
          <cell r="BW99" t="str">
            <v>VIGENTE</v>
          </cell>
          <cell r="BY99" t="str">
            <v>https://community.secop.gov.co/Public/Tendering/OpportunityDetail/Index?noticeUID=CO1.NTC.4014273&amp;isFromPublicArea=True&amp;isModal=False</v>
          </cell>
          <cell r="BZ99" t="str">
            <v>Bogotá</v>
          </cell>
          <cell r="CA99" t="str">
            <v>D.C.</v>
          </cell>
          <cell r="CB99">
            <v>44973</v>
          </cell>
          <cell r="CC99">
            <v>44973</v>
          </cell>
          <cell r="CD99" t="str">
            <v>viviana.moreno</v>
          </cell>
          <cell r="CE99" t="str">
            <v>@parquesnacionales.gov.co</v>
          </cell>
          <cell r="CF99" t="str">
            <v>viviana.moreno@parquesnacionales.gov.co</v>
          </cell>
          <cell r="CG99" t="str">
            <v>BIOLOGA</v>
          </cell>
          <cell r="CH99">
            <v>2023</v>
          </cell>
          <cell r="CI99" t="str">
            <v>BANCOLOMBIA</v>
          </cell>
          <cell r="CJ99" t="str">
            <v>AHORROS</v>
          </cell>
          <cell r="CK99" t="str">
            <v>59757829741</v>
          </cell>
          <cell r="CM99" t="str">
            <v>NO</v>
          </cell>
        </row>
        <row r="100">
          <cell r="A100" t="str">
            <v>NC-CPS-097-2023</v>
          </cell>
          <cell r="B100" t="str">
            <v>2 NACIONAL</v>
          </cell>
          <cell r="C100" t="str">
            <v>CD-NC-109-2023</v>
          </cell>
          <cell r="D100">
            <v>97</v>
          </cell>
          <cell r="E100" t="str">
            <v>LUISA FERNANDA MALDONADO MORALES</v>
          </cell>
          <cell r="F100">
            <v>44974</v>
          </cell>
          <cell r="G100" t="str">
            <v>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v>
          </cell>
          <cell r="H100" t="str">
            <v>PROFESIONAL</v>
          </cell>
          <cell r="I100" t="str">
            <v>2 CONTRATACIÓN DIRECTA</v>
          </cell>
          <cell r="J100" t="str">
            <v>14 PRESTACIÓN DE SERVICIOS</v>
          </cell>
          <cell r="K100" t="str">
            <v>N/A</v>
          </cell>
          <cell r="L100">
            <v>77101604</v>
          </cell>
          <cell r="M100">
            <v>25823</v>
          </cell>
          <cell r="O100">
            <v>18923</v>
          </cell>
          <cell r="P100">
            <v>44974</v>
          </cell>
          <cell r="R100" t="str">
            <v>C-3202-0900-4-0-3202004-02</v>
          </cell>
          <cell r="S100" t="str">
            <v>SIMPLIFICADO</v>
          </cell>
          <cell r="T100">
            <v>6884546</v>
          </cell>
          <cell r="U100">
            <v>72287733</v>
          </cell>
          <cell r="V100" t="str">
            <v>Setenta y dos millones doscientos ochenta y siete mil setecientos treinta y tres pesos</v>
          </cell>
          <cell r="X100" t="str">
            <v>1 PERSONA NATURAL</v>
          </cell>
          <cell r="Y100" t="str">
            <v>3 CÉDULA DE CIUDADANÍA</v>
          </cell>
          <cell r="Z100">
            <v>52347683</v>
          </cell>
          <cell r="AA100" t="str">
            <v>N-A</v>
          </cell>
          <cell r="AB100" t="str">
            <v>11 NO SE DILIGENCIA INFORMACIÓN PARA ESTE FORMULARIO EN ESTE PERÍODO DE REPORTE</v>
          </cell>
          <cell r="AC100" t="str">
            <v>FEMENINO</v>
          </cell>
          <cell r="AD100" t="str">
            <v>CUNDINAMARCA</v>
          </cell>
          <cell r="AE100" t="str">
            <v>BOGOTÁ</v>
          </cell>
          <cell r="AF100" t="str">
            <v>LUISA</v>
          </cell>
          <cell r="AG100" t="str">
            <v>FERNANDA</v>
          </cell>
          <cell r="AH100" t="str">
            <v>MALDONADO</v>
          </cell>
          <cell r="AI100" t="str">
            <v>MORALES</v>
          </cell>
          <cell r="AJ100" t="str">
            <v>SI</v>
          </cell>
          <cell r="AK100" t="str">
            <v>1 PÓLIZA</v>
          </cell>
          <cell r="AL100" t="str">
            <v>12 SEGUROS DEL ESTADO</v>
          </cell>
          <cell r="AM100" t="str">
            <v>2 CUMPLIMIENTO</v>
          </cell>
          <cell r="AN100">
            <v>44974</v>
          </cell>
          <cell r="AO100" t="str">
            <v>18-46-101017247</v>
          </cell>
          <cell r="AP100" t="str">
            <v>SGMAP-SUBDIRECCION DE GESTION Y MANEJO DE AREAS PROTEGIDAS</v>
          </cell>
          <cell r="AQ100" t="str">
            <v>GRUPO DE CONTRATOS</v>
          </cell>
          <cell r="AR100" t="str">
            <v>GRUPO DE PLANEACIÓN Y MANEJO</v>
          </cell>
          <cell r="AS100" t="str">
            <v>2 SUPERVISOR</v>
          </cell>
          <cell r="AT100" t="str">
            <v>3 CÉDULA DE CIUDADANÍA</v>
          </cell>
          <cell r="AU100">
            <v>80875190</v>
          </cell>
          <cell r="AV100" t="str">
            <v>CÉSAR ANDRÉS DELGADO HERNÁNDEZ</v>
          </cell>
          <cell r="AW100">
            <v>315</v>
          </cell>
          <cell r="AX100">
            <v>10.5</v>
          </cell>
          <cell r="AY100" t="str">
            <v>3 NO PACTADOS</v>
          </cell>
          <cell r="AZ100" t="str">
            <v>4 NO SE HA ADICIONADO NI EN VALOR y EN TIEMPO</v>
          </cell>
          <cell r="BF100">
            <v>44974</v>
          </cell>
          <cell r="BG100">
            <v>44974</v>
          </cell>
          <cell r="BH100">
            <v>44974</v>
          </cell>
          <cell r="BI100">
            <v>45290</v>
          </cell>
          <cell r="BS100" t="str">
            <v>2023420501000097E</v>
          </cell>
          <cell r="BT100">
            <v>72287733</v>
          </cell>
          <cell r="BU100" t="str">
            <v>EDNA ROCIO CASTRO</v>
          </cell>
          <cell r="BV100" t="str">
            <v>https://www.secop.gov.co/CO1BusinessLine/Tendering/BuyerWorkArea/Index?docUniqueIdentifier=CO1.BDOS.4013867</v>
          </cell>
          <cell r="BW100" t="str">
            <v>VIGENTE</v>
          </cell>
          <cell r="BY100" t="str">
            <v>https://community.secop.gov.co/Public/Tendering/OpportunityDetail/Index?noticeUID=CO1.NTC.4020965&amp;isFromPublicArea=True&amp;isModal=False</v>
          </cell>
          <cell r="BZ100" t="str">
            <v>Bogotá</v>
          </cell>
          <cell r="CA100" t="str">
            <v>D.C.</v>
          </cell>
          <cell r="CB100">
            <v>44974</v>
          </cell>
          <cell r="CC100">
            <v>44974</v>
          </cell>
          <cell r="CD100" t="str">
            <v>luisa.maldonado</v>
          </cell>
          <cell r="CE100" t="str">
            <v>@parquesnacionales.gov.co</v>
          </cell>
          <cell r="CF100" t="str">
            <v>luisa.maldonado@parquesnacionales.gov.co</v>
          </cell>
          <cell r="CG100" t="str">
            <v>BIOLOGA MARINA</v>
          </cell>
          <cell r="CH100">
            <v>2023</v>
          </cell>
          <cell r="CI100" t="str">
            <v>DAVIVIENDA</v>
          </cell>
          <cell r="CJ100" t="str">
            <v>AHORROS</v>
          </cell>
          <cell r="CK100" t="str">
            <v>0550474700005660</v>
          </cell>
          <cell r="CM100" t="str">
            <v>NO</v>
          </cell>
        </row>
        <row r="101">
          <cell r="A101" t="str">
            <v>NC-CPS-098-2023</v>
          </cell>
          <cell r="B101" t="str">
            <v>2 NACIONAL</v>
          </cell>
          <cell r="C101" t="str">
            <v>CD-NC-115-2023</v>
          </cell>
          <cell r="D101">
            <v>98</v>
          </cell>
          <cell r="E101" t="str">
            <v>ÁNGELA MARÍA TORRES RAMÍREZ</v>
          </cell>
          <cell r="F101">
            <v>44974</v>
          </cell>
          <cell r="G101" t="str">
            <v>Prestación de servicios profesionales, para la verificación jurídica de las solicitudes de registro de Reservas Naturales de la Sociedad Civil, en el marco del proceso de Coordinación del SINAP.</v>
          </cell>
          <cell r="H101" t="str">
            <v>PROFESIONAL</v>
          </cell>
          <cell r="I101" t="str">
            <v>2 CONTRATACIÓN DIRECTA</v>
          </cell>
          <cell r="J101" t="str">
            <v>14 PRESTACIÓN DE SERVICIOS</v>
          </cell>
          <cell r="K101" t="str">
            <v>N/A</v>
          </cell>
          <cell r="L101">
            <v>77101706</v>
          </cell>
          <cell r="M101">
            <v>25523</v>
          </cell>
          <cell r="O101">
            <v>18723</v>
          </cell>
          <cell r="P101">
            <v>44974</v>
          </cell>
          <cell r="R101" t="str">
            <v>C-3202-0900-4-0-3202018-02</v>
          </cell>
          <cell r="S101" t="str">
            <v>SIMPLIFICADO</v>
          </cell>
          <cell r="T101">
            <v>4278535</v>
          </cell>
          <cell r="U101">
            <v>25671210</v>
          </cell>
          <cell r="V101" t="str">
            <v>Veinticinco millones seiscientos setenta y un mil doscientos diez pesos</v>
          </cell>
          <cell r="X101" t="str">
            <v>1 PERSONA NATURAL</v>
          </cell>
          <cell r="Y101" t="str">
            <v>3 CÉDULA DE CIUDADANÍA</v>
          </cell>
          <cell r="Z101">
            <v>1110546258</v>
          </cell>
          <cell r="AA101" t="str">
            <v>N-A</v>
          </cell>
          <cell r="AB101" t="str">
            <v>11 NO SE DILIGENCIA INFORMACIÓN PARA ESTE FORMULARIO EN ESTE PERÍODO DE REPORTE</v>
          </cell>
          <cell r="AC101" t="str">
            <v>FEMENINO</v>
          </cell>
          <cell r="AD101" t="str">
            <v>TOLIMA</v>
          </cell>
          <cell r="AE101" t="str">
            <v>IBAGUÉ</v>
          </cell>
          <cell r="AF101" t="str">
            <v>ÁNGELA</v>
          </cell>
          <cell r="AG101" t="str">
            <v>MARÍA</v>
          </cell>
          <cell r="AH101" t="str">
            <v>TORRES</v>
          </cell>
          <cell r="AI101" t="str">
            <v>RAMÍREZ</v>
          </cell>
          <cell r="AJ101" t="str">
            <v>NO</v>
          </cell>
          <cell r="AK101" t="str">
            <v>6 NO CONSTITUYÓ GARANTÍAS</v>
          </cell>
          <cell r="AL101" t="str">
            <v>N-A</v>
          </cell>
          <cell r="AM101" t="str">
            <v>N-A</v>
          </cell>
          <cell r="AN101" t="str">
            <v>N-A</v>
          </cell>
          <cell r="AO101" t="str">
            <v>N-A</v>
          </cell>
          <cell r="AP101" t="str">
            <v>SGMAP-SUBDIRECCION DE GESTION Y MANEJO DE AREAS PROTEGIDAS</v>
          </cell>
          <cell r="AQ101" t="str">
            <v>GRUPO DE CONTRATOS</v>
          </cell>
          <cell r="AR101" t="str">
            <v>GRUPO DE TRÁMITES Y EVALUACIÓN AMBIENTAL</v>
          </cell>
          <cell r="AS101" t="str">
            <v>2 SUPERVISOR</v>
          </cell>
          <cell r="AT101" t="str">
            <v>3 CÉDULA DE CIUDADANÍA</v>
          </cell>
          <cell r="AU101">
            <v>79690000</v>
          </cell>
          <cell r="AV101" t="str">
            <v>GUILLERMO ALBERTO SANTOS CEBALLOS</v>
          </cell>
          <cell r="AW101">
            <v>180</v>
          </cell>
          <cell r="AX101">
            <v>6</v>
          </cell>
          <cell r="AY101" t="str">
            <v>3 NO PACTADOS</v>
          </cell>
          <cell r="AZ101" t="str">
            <v>4 NO SE HA ADICIONADO NI EN VALOR y EN TIEMPO</v>
          </cell>
          <cell r="BF101">
            <v>44974</v>
          </cell>
          <cell r="BG101">
            <v>44974</v>
          </cell>
          <cell r="BH101">
            <v>44974</v>
          </cell>
          <cell r="BI101">
            <v>45154</v>
          </cell>
          <cell r="BS101" t="str">
            <v>2023420501000098E</v>
          </cell>
          <cell r="BT101">
            <v>25671210</v>
          </cell>
          <cell r="BU101" t="str">
            <v>EDNA ROCIO CASTRO</v>
          </cell>
          <cell r="BV101" t="str">
            <v>https://www.secop.gov.co/CO1BusinessLine/Tendering/BuyerWorkArea/Index?docUniqueIdentifier=CO1.BDOS.4020028</v>
          </cell>
          <cell r="BW101" t="str">
            <v>TERMINADO NORMALMENTE</v>
          </cell>
          <cell r="BY101" t="str">
            <v>https://community.secop.gov.co/Public/Tendering/OpportunityDetail/Index?noticeUID=CO1.NTC.4022700&amp;isFromPublicArea=True&amp;isModal=False</v>
          </cell>
          <cell r="BZ101" t="str">
            <v>Bogotá</v>
          </cell>
          <cell r="CA101" t="str">
            <v>D.C.</v>
          </cell>
          <cell r="CB101" t="str">
            <v>N-A</v>
          </cell>
          <cell r="CC101">
            <v>44974</v>
          </cell>
          <cell r="CD101" t="str">
            <v>N/A</v>
          </cell>
          <cell r="CE101" t="str">
            <v>@parquesnacionales.gov.co</v>
          </cell>
          <cell r="CF101" t="str">
            <v>N/A@parquesnacionales.gov.co</v>
          </cell>
          <cell r="CG101" t="str">
            <v>ABOGADA</v>
          </cell>
          <cell r="CH101">
            <v>2023</v>
          </cell>
          <cell r="CI101" t="str">
            <v>CAJA SOCIAL</v>
          </cell>
          <cell r="CJ101" t="str">
            <v>AHORROS</v>
          </cell>
          <cell r="CK101" t="str">
            <v>24102418921</v>
          </cell>
          <cell r="CM101" t="str">
            <v>NO</v>
          </cell>
        </row>
        <row r="102">
          <cell r="A102" t="str">
            <v>NC-CPS-099-2023</v>
          </cell>
          <cell r="B102" t="str">
            <v>2 NACIONAL</v>
          </cell>
          <cell r="C102" t="str">
            <v>CD-NC-123-2023</v>
          </cell>
          <cell r="D102">
            <v>99</v>
          </cell>
          <cell r="E102" t="str">
            <v>CAROLINA DEL ROSARIO CUBILLOS ORTIZ</v>
          </cell>
          <cell r="F102">
            <v>44974</v>
          </cell>
          <cell r="G102" t="str">
            <v>Prestación de servicios profesionales para asesorar técnicamente a la entidad en la gestión e implementación del turismo de naturaleza en el Sistema Nacional de Áreas Protegidas.</v>
          </cell>
          <cell r="H102" t="str">
            <v>PROFESIONAL</v>
          </cell>
          <cell r="I102" t="str">
            <v>2 CONTRATACIÓN DIRECTA</v>
          </cell>
          <cell r="J102" t="str">
            <v>14 PRESTACIÓN DE SERVICIOS</v>
          </cell>
          <cell r="K102" t="str">
            <v>N/A</v>
          </cell>
          <cell r="L102">
            <v>70161704</v>
          </cell>
          <cell r="M102">
            <v>18023</v>
          </cell>
          <cell r="O102">
            <v>18823</v>
          </cell>
          <cell r="P102">
            <v>44974</v>
          </cell>
          <cell r="R102" t="str">
            <v>C-3202-0900-4-0-3202010-02</v>
          </cell>
          <cell r="S102" t="str">
            <v>SIMPLIFICADO</v>
          </cell>
          <cell r="T102">
            <v>9242190</v>
          </cell>
          <cell r="U102">
            <v>96734922</v>
          </cell>
          <cell r="V102" t="str">
            <v>Noventa y seis millones setecientos treinta y cuatro mil novecientos veintidos pesos</v>
          </cell>
          <cell r="X102" t="str">
            <v>1 PERSONA NATURAL</v>
          </cell>
          <cell r="Y102" t="str">
            <v>3 CÉDULA DE CIUDADANÍA</v>
          </cell>
          <cell r="Z102">
            <v>52154763</v>
          </cell>
          <cell r="AA102" t="str">
            <v>N-A</v>
          </cell>
          <cell r="AB102" t="str">
            <v>11 NO SE DILIGENCIA INFORMACIÓN PARA ESTE FORMULARIO EN ESTE PERÍODO DE REPORTE</v>
          </cell>
          <cell r="AC102" t="str">
            <v>FEMENINO</v>
          </cell>
          <cell r="AD102" t="str">
            <v>CUNDINAMARCA</v>
          </cell>
          <cell r="AE102" t="str">
            <v>BOGOTÁ</v>
          </cell>
          <cell r="AF102" t="str">
            <v xml:space="preserve">CAROLINA </v>
          </cell>
          <cell r="AG102" t="str">
            <v>DEL ROSARIO</v>
          </cell>
          <cell r="AH102" t="str">
            <v>CUBILLOS</v>
          </cell>
          <cell r="AI102" t="str">
            <v>ORTIZ</v>
          </cell>
          <cell r="AJ102" t="str">
            <v>SI</v>
          </cell>
          <cell r="AK102" t="str">
            <v>1 PÓLIZA</v>
          </cell>
          <cell r="AL102" t="str">
            <v>12 SEGUROS DEL ESTADO</v>
          </cell>
          <cell r="AM102" t="str">
            <v>2 CUMPLIMIENTO</v>
          </cell>
          <cell r="AN102">
            <v>44974</v>
          </cell>
          <cell r="AO102" t="str">
            <v>11-46-101033579</v>
          </cell>
          <cell r="AP102" t="str">
            <v>SGMAP-SUBDIRECCION DE GESTION Y MANEJO DE AREAS PROTEGIDAS</v>
          </cell>
          <cell r="AQ102" t="str">
            <v>GRUPO DE CONTRATOS</v>
          </cell>
          <cell r="AR102" t="str">
            <v>GRUPO DE PLANEACIÓN Y MANEJO</v>
          </cell>
          <cell r="AS102" t="str">
            <v>2 SUPERVISOR</v>
          </cell>
          <cell r="AT102" t="str">
            <v>3 CÉDULA DE CIUDADANÍA</v>
          </cell>
          <cell r="AU102">
            <v>80875190</v>
          </cell>
          <cell r="AV102" t="str">
            <v>CÉSAR ANDRÉS DELGADO HERNÁNDEZ</v>
          </cell>
          <cell r="AW102">
            <v>314</v>
          </cell>
          <cell r="AX102">
            <v>10.466666666666667</v>
          </cell>
          <cell r="AY102" t="str">
            <v>3 NO PACTADOS</v>
          </cell>
          <cell r="AZ102" t="str">
            <v>4 NO SE HA ADICIONADO NI EN VALOR y EN TIEMPO</v>
          </cell>
          <cell r="BF102">
            <v>44974</v>
          </cell>
          <cell r="BG102">
            <v>44974</v>
          </cell>
          <cell r="BH102">
            <v>44974</v>
          </cell>
          <cell r="BI102">
            <v>45290</v>
          </cell>
          <cell r="BS102" t="str">
            <v>2023420501000099E</v>
          </cell>
          <cell r="BT102">
            <v>96734922</v>
          </cell>
          <cell r="BU102" t="str">
            <v>MYRIAM JANETH GONZALEZ</v>
          </cell>
          <cell r="BV102" t="str">
            <v>https://www.secop.gov.co/CO1BusinessLine/Tendering/BuyerWorkArea/Index?docUniqueIdentifier=CO1.BDOS.4023649</v>
          </cell>
          <cell r="BW102" t="str">
            <v>VIGENTE</v>
          </cell>
          <cell r="BY102" t="str">
            <v>https://community.secop.gov.co/Public/Tendering/OpportunityDetail/Index?noticeUID=CO1.NTC.4026418&amp;isFromPublicArea=True&amp;isModal=False</v>
          </cell>
          <cell r="BZ102" t="str">
            <v>Bogotá</v>
          </cell>
          <cell r="CA102" t="str">
            <v>D.C.</v>
          </cell>
          <cell r="CB102">
            <v>44975</v>
          </cell>
          <cell r="CC102">
            <v>44973</v>
          </cell>
          <cell r="CD102" t="str">
            <v>planeacionecoturistica.central</v>
          </cell>
          <cell r="CE102" t="str">
            <v>@parquesnacionales.gov.co</v>
          </cell>
          <cell r="CF102" t="str">
            <v>planeacionecoturistica.central@parquesnacionales.gov.co</v>
          </cell>
          <cell r="CG102" t="str">
            <v>ADMINISTRADORA DE EMPRESAS TURISTICAS Y HOTELERAS</v>
          </cell>
          <cell r="CH102">
            <v>2023</v>
          </cell>
          <cell r="CI102" t="str">
            <v>SCOTIABANK COLPATRIA</v>
          </cell>
          <cell r="CJ102" t="str">
            <v>AHORROS</v>
          </cell>
          <cell r="CK102" t="str">
            <v>001011040825</v>
          </cell>
          <cell r="CM102" t="str">
            <v>NO</v>
          </cell>
        </row>
        <row r="103">
          <cell r="A103" t="str">
            <v>NC-CPS-100-2023</v>
          </cell>
          <cell r="B103" t="str">
            <v>2 NACIONAL</v>
          </cell>
          <cell r="C103" t="str">
            <v>CD-NC-120-2023</v>
          </cell>
          <cell r="D103">
            <v>100</v>
          </cell>
          <cell r="E103" t="str">
            <v>CATALINA SANCHEZ HIDROBO</v>
          </cell>
          <cell r="F103">
            <v>44974</v>
          </cell>
          <cell r="G103" t="str">
            <v>Prestación de servicios profesionales para apoyar la revisión y validación jurídica de las solicitudes de trámite y seguimiento de registro de Reservas Naturales de la Sociedad Civil, en el marco del proceso de Coordinación del SINAP</v>
          </cell>
          <cell r="H103" t="str">
            <v>PROFESIONAL</v>
          </cell>
          <cell r="I103" t="str">
            <v>2 CONTRATACIÓN DIRECTA</v>
          </cell>
          <cell r="J103" t="str">
            <v>14 PRESTACIÓN DE SERVICIOS</v>
          </cell>
          <cell r="K103" t="str">
            <v>N/A</v>
          </cell>
          <cell r="L103">
            <v>77101706</v>
          </cell>
          <cell r="M103">
            <v>20023</v>
          </cell>
          <cell r="O103">
            <v>19023</v>
          </cell>
          <cell r="P103">
            <v>44974</v>
          </cell>
          <cell r="R103" t="str">
            <v>C-3202-0900-4-0-3202018-02</v>
          </cell>
          <cell r="S103" t="str">
            <v>SIMPLIFICADO</v>
          </cell>
          <cell r="T103">
            <v>3889578</v>
          </cell>
          <cell r="U103">
            <v>40840569</v>
          </cell>
          <cell r="V103" t="str">
            <v>Cuarenta millones ochocientos cuarenta mil quinientos sesenta y nueve pesos</v>
          </cell>
          <cell r="X103" t="str">
            <v>1 PERSONA NATURAL</v>
          </cell>
          <cell r="Y103" t="str">
            <v>3 CÉDULA DE CIUDADANÍA</v>
          </cell>
          <cell r="Z103">
            <v>52835632</v>
          </cell>
          <cell r="AA103" t="str">
            <v>N-A</v>
          </cell>
          <cell r="AB103" t="str">
            <v>11 NO SE DILIGENCIA INFORMACIÓN PARA ESTE FORMULARIO EN ESTE PERÍODO DE REPORTE</v>
          </cell>
          <cell r="AC103" t="str">
            <v>FEMENINO</v>
          </cell>
          <cell r="AD103" t="str">
            <v>VALLE DEL CAUCA</v>
          </cell>
          <cell r="AE103" t="str">
            <v>TULUÁ</v>
          </cell>
          <cell r="AF103" t="str">
            <v>CATALINA</v>
          </cell>
          <cell r="AH103" t="str">
            <v>SANCHEZ</v>
          </cell>
          <cell r="AI103" t="str">
            <v>HIDROBO</v>
          </cell>
          <cell r="AJ103" t="str">
            <v>NO</v>
          </cell>
          <cell r="AK103" t="str">
            <v>6 NO CONSTITUYÓ GARANTÍAS</v>
          </cell>
          <cell r="AL103" t="str">
            <v>N-A</v>
          </cell>
          <cell r="AM103" t="str">
            <v>N-A</v>
          </cell>
          <cell r="AN103" t="str">
            <v>N-A</v>
          </cell>
          <cell r="AO103" t="str">
            <v>N-A</v>
          </cell>
          <cell r="AP103" t="str">
            <v>SGMAP-SUBDIRECCION DE GESTION Y MANEJO DE AREAS PROTEGIDAS</v>
          </cell>
          <cell r="AQ103" t="str">
            <v>GRUPO DE CONTRATOS</v>
          </cell>
          <cell r="AR103" t="str">
            <v>GRUPO DE TRÁMITES Y EVALUACIÓN AMBIENTAL</v>
          </cell>
          <cell r="AS103" t="str">
            <v>2 SUPERVISOR</v>
          </cell>
          <cell r="AT103" t="str">
            <v>3 CÉDULA DE CIUDADANÍA</v>
          </cell>
          <cell r="AU103">
            <v>79690000</v>
          </cell>
          <cell r="AV103" t="str">
            <v>GUILLERMO ALBERTO SANTOS CEBALLOS</v>
          </cell>
          <cell r="AW103">
            <v>314</v>
          </cell>
          <cell r="AX103">
            <v>10.466666666666667</v>
          </cell>
          <cell r="AY103" t="str">
            <v>3 NO PACTADOS</v>
          </cell>
          <cell r="AZ103" t="str">
            <v>4 NO SE HA ADICIONADO NI EN VALOR y EN TIEMPO</v>
          </cell>
          <cell r="BF103">
            <v>44974</v>
          </cell>
          <cell r="BG103">
            <v>44974</v>
          </cell>
          <cell r="BH103">
            <v>44974</v>
          </cell>
          <cell r="BI103">
            <v>45290</v>
          </cell>
          <cell r="BS103" t="str">
            <v>2023420501000100E</v>
          </cell>
          <cell r="BT103">
            <v>40840569</v>
          </cell>
          <cell r="BU103" t="str">
            <v>MYRIAM JANETH GONZALEZ</v>
          </cell>
          <cell r="BV103" t="str">
            <v>https://www.secop.gov.co/CO1BusinessLine/Tendering/BuyerWorkArea/Index?docUniqueIdentifier=CO1.BDOS.4021667</v>
          </cell>
          <cell r="BW103" t="str">
            <v>VIGENTE</v>
          </cell>
          <cell r="BY103" t="str">
            <v>https://community.secop.gov.co/Public/Tendering/OpportunityDetail/Index?noticeUID=CO1.NTC.4028737&amp;isFromPublicArea=True&amp;isModal=False</v>
          </cell>
          <cell r="BZ103" t="str">
            <v>Bogotá</v>
          </cell>
          <cell r="CA103" t="str">
            <v>D.C.</v>
          </cell>
          <cell r="CB103" t="str">
            <v>N-A</v>
          </cell>
          <cell r="CC103">
            <v>44973</v>
          </cell>
          <cell r="CD103" t="str">
            <v>N/A</v>
          </cell>
          <cell r="CE103" t="str">
            <v>@parquesnacionales.gov.co</v>
          </cell>
          <cell r="CF103" t="str">
            <v>N/A@parquesnacionales.gov.co</v>
          </cell>
          <cell r="CG103" t="str">
            <v>ABOGADA</v>
          </cell>
          <cell r="CH103">
            <v>2023</v>
          </cell>
          <cell r="CI103" t="str">
            <v>DAVIVIENDA</v>
          </cell>
          <cell r="CJ103" t="str">
            <v>AHORROS</v>
          </cell>
          <cell r="CK103" t="str">
            <v>506000175204</v>
          </cell>
          <cell r="CM103" t="str">
            <v>NO</v>
          </cell>
        </row>
        <row r="104">
          <cell r="A104" t="str">
            <v>NC-CPS-101-2023</v>
          </cell>
          <cell r="B104" t="str">
            <v>2 NACIONAL</v>
          </cell>
          <cell r="C104" t="str">
            <v>CD-NC-114-2023</v>
          </cell>
          <cell r="D104">
            <v>101</v>
          </cell>
          <cell r="E104" t="str">
            <v>NELSON ALEJANDRO BOHORQUEZ RUIZ</v>
          </cell>
          <cell r="F104">
            <v>44974</v>
          </cell>
          <cell r="G104" t="str">
            <v>Prestar servicios profesionales para administrar, monitorear y soportar la Infraestructura de radiocomunicaciones de la entidad a nivel nacional, contribuyendo al Proyecto de fortalecimiento de la capacidad institucional.</v>
          </cell>
          <cell r="H104" t="str">
            <v>PROFESIONAL</v>
          </cell>
          <cell r="I104" t="str">
            <v>2 CONTRATACIÓN DIRECTA</v>
          </cell>
          <cell r="J104" t="str">
            <v>14 PRESTACIÓN DE SERVICIOS</v>
          </cell>
          <cell r="K104" t="str">
            <v>N/A</v>
          </cell>
          <cell r="L104">
            <v>80111614</v>
          </cell>
          <cell r="M104">
            <v>22123</v>
          </cell>
          <cell r="O104">
            <v>19423</v>
          </cell>
          <cell r="P104">
            <v>44974</v>
          </cell>
          <cell r="R104" t="str">
            <v>C-3299-0900-2-0-3299063-02</v>
          </cell>
          <cell r="S104" t="str">
            <v>SIMPLIFICADO</v>
          </cell>
          <cell r="T104">
            <v>6137000</v>
          </cell>
          <cell r="U104">
            <v>36822000</v>
          </cell>
          <cell r="V104" t="str">
            <v>Treinta y seis millones ochocientos veintidos mil pesos</v>
          </cell>
          <cell r="X104" t="str">
            <v>1 PERSONA NATURAL</v>
          </cell>
          <cell r="Y104" t="str">
            <v>3 CÉDULA DE CIUDADANÍA</v>
          </cell>
          <cell r="Z104">
            <v>1032395549</v>
          </cell>
          <cell r="AA104" t="str">
            <v>N-A</v>
          </cell>
          <cell r="AB104" t="str">
            <v>11 NO SE DILIGENCIA INFORMACIÓN PARA ESTE FORMULARIO EN ESTE PERÍODO DE REPORTE</v>
          </cell>
          <cell r="AC104" t="str">
            <v>MASCULINO</v>
          </cell>
          <cell r="AD104" t="str">
            <v>BOYACA</v>
          </cell>
          <cell r="AE104" t="str">
            <v>GUAYATÁ</v>
          </cell>
          <cell r="AF104" t="str">
            <v>NELSON</v>
          </cell>
          <cell r="AG104" t="str">
            <v>ALEJANDRO</v>
          </cell>
          <cell r="AH104" t="str">
            <v>BOHORQUEZ</v>
          </cell>
          <cell r="AI104" t="str">
            <v>RUIZ</v>
          </cell>
          <cell r="AJ104" t="str">
            <v>NO</v>
          </cell>
          <cell r="AK104" t="str">
            <v>6 NO CONSTITUYÓ GARANTÍAS</v>
          </cell>
          <cell r="AL104" t="str">
            <v>N-A</v>
          </cell>
          <cell r="AM104" t="str">
            <v>N-A</v>
          </cell>
          <cell r="AN104" t="str">
            <v>N-A</v>
          </cell>
          <cell r="AO104" t="str">
            <v>N-A</v>
          </cell>
          <cell r="AP104" t="str">
            <v>SAF-SUBDIRECCION ADMINISTRATIVA Y FINANCIERA</v>
          </cell>
          <cell r="AQ104" t="str">
            <v>GRUPO DE CONTRATOS</v>
          </cell>
          <cell r="AR104" t="str">
            <v>GRUPO DE TECNOLOGÍAS DE LA INFORMACIÓN Y LAS COMUNICACIONES</v>
          </cell>
          <cell r="AS104" t="str">
            <v>2 SUPERVISOR</v>
          </cell>
          <cell r="AT104" t="str">
            <v>3 CÉDULA DE CIUDADANÍA</v>
          </cell>
          <cell r="AU104">
            <v>79245176</v>
          </cell>
          <cell r="AV104" t="str">
            <v>CARLOS ARTURO SAENZ BARON</v>
          </cell>
          <cell r="AW104">
            <v>180</v>
          </cell>
          <cell r="AX104">
            <v>6</v>
          </cell>
          <cell r="AY104" t="str">
            <v>3 NO PACTADOS</v>
          </cell>
          <cell r="AZ104" t="str">
            <v>4 NO SE HA ADICIONADO NI EN VALOR y EN TIEMPO</v>
          </cell>
          <cell r="BF104">
            <v>44974</v>
          </cell>
          <cell r="BG104">
            <v>44974</v>
          </cell>
          <cell r="BH104">
            <v>44974</v>
          </cell>
          <cell r="BI104">
            <v>45154</v>
          </cell>
          <cell r="BS104" t="str">
            <v>2023420501000101E</v>
          </cell>
          <cell r="BT104">
            <v>36822000</v>
          </cell>
          <cell r="BU104" t="str">
            <v>LEIDY MARCELA GARAVITO ROMERO</v>
          </cell>
          <cell r="BV104" t="str">
            <v>https://www.secop.gov.co/CO1BusinessLine/Tendering/BuyerWorkArea/Index?docUniqueIdentifier=CO1.BDOS.4021507</v>
          </cell>
          <cell r="BW104" t="str">
            <v>TERMINADO NORMALMENTE</v>
          </cell>
          <cell r="BY104" t="str">
            <v>https://community.secop.gov.co/Public/Tendering/OpportunityDetail/Index?noticeUID=CO1.NTC.4023743&amp;isFromPublicArea=True&amp;isModal=False</v>
          </cell>
          <cell r="BZ104" t="str">
            <v>Bogotá</v>
          </cell>
          <cell r="CA104" t="str">
            <v>D.C.</v>
          </cell>
          <cell r="CB104" t="str">
            <v>N-A</v>
          </cell>
          <cell r="CC104">
            <v>44973</v>
          </cell>
          <cell r="CD104" t="str">
            <v>radiocomunicaciones</v>
          </cell>
          <cell r="CE104" t="str">
            <v>@parquesnacionales.gov.co</v>
          </cell>
          <cell r="CF104" t="str">
            <v>radiocomunicaciones@parquesnacionales.gov.co</v>
          </cell>
          <cell r="CG104" t="str">
            <v>INGENIERO ELECTRONICO</v>
          </cell>
          <cell r="CH104">
            <v>2023</v>
          </cell>
          <cell r="CI104" t="str">
            <v>CAJA SOCIAL</v>
          </cell>
          <cell r="CJ104" t="str">
            <v>AHORROS</v>
          </cell>
          <cell r="CK104" t="str">
            <v>24070298150</v>
          </cell>
          <cell r="CM104" t="str">
            <v>NO</v>
          </cell>
        </row>
        <row r="105">
          <cell r="A105" t="str">
            <v>NC-CPS-102-2023</v>
          </cell>
          <cell r="B105" t="str">
            <v>2 NACIONAL</v>
          </cell>
          <cell r="C105" t="str">
            <v>CD-NC-105-2023</v>
          </cell>
          <cell r="D105">
            <v>102</v>
          </cell>
          <cell r="E105" t="str">
            <v>XIMENA CAROLINA CUBILLOS VARGAS</v>
          </cell>
          <cell r="F105">
            <v>44974</v>
          </cell>
          <cell r="G105" t="str">
            <v>Prestación de servicios profesionales para realizar el diagnóstico, seguimiento y apoyo en aspectos asociativos y empresariales de los emprendimientos y proyectos productivos en áreas protegidas administradas por Parques Nacionales Naturales de Colombia</v>
          </cell>
          <cell r="H105" t="str">
            <v>PROFESIONAL</v>
          </cell>
          <cell r="I105" t="str">
            <v>2 CONTRATACIÓN DIRECTA</v>
          </cell>
          <cell r="J105" t="str">
            <v>14 PRESTACIÓN DE SERVICIOS</v>
          </cell>
          <cell r="K105" t="str">
            <v>N/A</v>
          </cell>
          <cell r="L105">
            <v>80101603</v>
          </cell>
          <cell r="M105">
            <v>23823</v>
          </cell>
          <cell r="O105">
            <v>19123</v>
          </cell>
          <cell r="P105">
            <v>44974</v>
          </cell>
          <cell r="R105" t="str">
            <v>C-3202-0900-4-0-3202008-02</v>
          </cell>
          <cell r="S105" t="str">
            <v>SIMPLIFICADO</v>
          </cell>
          <cell r="T105">
            <v>6494854</v>
          </cell>
          <cell r="U105">
            <v>67979472</v>
          </cell>
          <cell r="V105" t="str">
            <v>Sesenta y siete millones novecientos setenta y nueve mil cuatrocientos setenta y dos pesos</v>
          </cell>
          <cell r="X105" t="str">
            <v>1 PERSONA NATURAL</v>
          </cell>
          <cell r="Y105" t="str">
            <v>3 CÉDULA DE CIUDADANÍA</v>
          </cell>
          <cell r="Z105">
            <v>1116781543</v>
          </cell>
          <cell r="AA105" t="str">
            <v>N-A</v>
          </cell>
          <cell r="AB105" t="str">
            <v>11 NO SE DILIGENCIA INFORMACIÓN PARA ESTE FORMULARIO EN ESTE PERÍODO DE REPORTE</v>
          </cell>
          <cell r="AC105" t="str">
            <v>FEMENINO</v>
          </cell>
          <cell r="AD105" t="str">
            <v>ARAUCA</v>
          </cell>
          <cell r="AE105" t="str">
            <v>ARAUCA</v>
          </cell>
          <cell r="AF105" t="str">
            <v>XIMENA</v>
          </cell>
          <cell r="AG105" t="str">
            <v>CAROLINA</v>
          </cell>
          <cell r="AH105" t="str">
            <v>CUBILLOS</v>
          </cell>
          <cell r="AI105" t="str">
            <v>VARGAS</v>
          </cell>
          <cell r="AJ105" t="str">
            <v>SI</v>
          </cell>
          <cell r="AK105" t="str">
            <v>1 PÓLIZA</v>
          </cell>
          <cell r="AL105" t="str">
            <v>12 SEGUROS DEL ESTADO</v>
          </cell>
          <cell r="AM105" t="str">
            <v>2 CUMPLIMIENTO</v>
          </cell>
          <cell r="AN105">
            <v>44974</v>
          </cell>
          <cell r="AO105" t="str">
            <v>21-46-101063710</v>
          </cell>
          <cell r="AP105" t="str">
            <v>SGMAP-SUBDIRECCION DE GESTION Y MANEJO DE AREAS PROTEGIDAS</v>
          </cell>
          <cell r="AQ105" t="str">
            <v>GRUPO DE CONTRATOS</v>
          </cell>
          <cell r="AR105" t="str">
            <v>GRUPO DE PLANEACIÓN Y MANEJO</v>
          </cell>
          <cell r="AS105" t="str">
            <v>2 SUPERVISOR</v>
          </cell>
          <cell r="AT105" t="str">
            <v>3 CÉDULA DE CIUDADANÍA</v>
          </cell>
          <cell r="AU105">
            <v>80875190</v>
          </cell>
          <cell r="AV105" t="str">
            <v>CÉSAR ANDRÉS DELGADO HERNÁNDEZ</v>
          </cell>
          <cell r="AW105">
            <v>314</v>
          </cell>
          <cell r="AX105">
            <v>10.466666666666667</v>
          </cell>
          <cell r="AY105" t="str">
            <v>3 NO PACTADOS</v>
          </cell>
          <cell r="AZ105" t="str">
            <v>4 NO SE HA ADICIONADO NI EN VALOR y EN TIEMPO</v>
          </cell>
          <cell r="BF105">
            <v>44974</v>
          </cell>
          <cell r="BG105">
            <v>44974</v>
          </cell>
          <cell r="BH105">
            <v>44974</v>
          </cell>
          <cell r="BI105">
            <v>45290</v>
          </cell>
          <cell r="BS105" t="str">
            <v>2023420501000102E</v>
          </cell>
          <cell r="BT105">
            <v>67979472</v>
          </cell>
          <cell r="BU105" t="str">
            <v>LUZ JANETH VILLALBA SUAREZ</v>
          </cell>
          <cell r="BV105" t="str">
            <v>https://www.secop.gov.co/CO1BusinessLine/Tendering/BuyerWorkArea/Index?docUniqueIdentifier=CO1.BDOS.4022192</v>
          </cell>
          <cell r="BW105" t="str">
            <v>VIGENTE</v>
          </cell>
          <cell r="BY105" t="str">
            <v>https://community.secop.gov.co/Public/Tendering/OpportunityDetail/Index?noticeUID=CO1.NTC.4029096&amp;isFromPublicArea=True&amp;isModal=False</v>
          </cell>
          <cell r="BZ105" t="str">
            <v>Bogotá</v>
          </cell>
          <cell r="CA105" t="str">
            <v>D.C.</v>
          </cell>
          <cell r="CB105">
            <v>44974</v>
          </cell>
          <cell r="CD105" t="str">
            <v>planeacionecoturistica.central</v>
          </cell>
          <cell r="CE105" t="str">
            <v>@parquesnacionales.gov.co</v>
          </cell>
          <cell r="CF105" t="str">
            <v>planeacionecoturistica.central@parquesnacionales.gov.co</v>
          </cell>
          <cell r="CG105" t="str">
            <v>ADMINISTRADORA DE EMPRESAS</v>
          </cell>
          <cell r="CH105">
            <v>2023</v>
          </cell>
          <cell r="CI105" t="str">
            <v>BOGOTA</v>
          </cell>
          <cell r="CJ105" t="str">
            <v>AHORROS</v>
          </cell>
          <cell r="CK105" t="str">
            <v>184917086</v>
          </cell>
          <cell r="CM105" t="str">
            <v>NO</v>
          </cell>
        </row>
        <row r="106">
          <cell r="A106" t="str">
            <v>NC-CPS-103-2023</v>
          </cell>
          <cell r="B106" t="str">
            <v>2 NACIONAL</v>
          </cell>
          <cell r="C106" t="str">
            <v>CD-NC-119-2023</v>
          </cell>
          <cell r="D106">
            <v>103</v>
          </cell>
          <cell r="E106" t="str">
            <v>CAMILA ANDREA BELTRAN BELTRAN</v>
          </cell>
          <cell r="F106">
            <v>44974</v>
          </cell>
          <cell r="G106" t="str">
            <v>Prestación de servicios profesionales para validar los requisitos técnicos asociados a las solicitudes de registro y seguimiento de Reservas Naturales de la Sociedad Civil de conformidad con el proceso de Coordinación del SINAP.</v>
          </cell>
          <cell r="H106" t="str">
            <v>PROFESIONAL</v>
          </cell>
          <cell r="I106" t="str">
            <v>2 CONTRATACIÓN DIRECTA</v>
          </cell>
          <cell r="J106" t="str">
            <v>14 PRESTACIÓN DE SERVICIOS</v>
          </cell>
          <cell r="K106" t="str">
            <v>N/A</v>
          </cell>
          <cell r="L106">
            <v>77101604</v>
          </cell>
          <cell r="M106">
            <v>25123</v>
          </cell>
          <cell r="O106">
            <v>19223</v>
          </cell>
          <cell r="P106">
            <v>44974</v>
          </cell>
          <cell r="R106" t="str">
            <v>C-3202-0900-4-0-3202018-02</v>
          </cell>
          <cell r="S106" t="str">
            <v>SIMPLIFICADO</v>
          </cell>
          <cell r="T106">
            <v>4278535</v>
          </cell>
          <cell r="U106">
            <v>25671210</v>
          </cell>
          <cell r="V106" t="str">
            <v>Veinticinco millones seiscientos setenta y un mil doscientos diez pesos</v>
          </cell>
          <cell r="X106" t="str">
            <v>1 PERSONA NATURAL</v>
          </cell>
          <cell r="Y106" t="str">
            <v>3 CÉDULA DE CIUDADANÍA</v>
          </cell>
          <cell r="Z106">
            <v>53118460</v>
          </cell>
          <cell r="AA106" t="str">
            <v>N-A</v>
          </cell>
          <cell r="AB106" t="str">
            <v>11 NO SE DILIGENCIA INFORMACIÓN PARA ESTE FORMULARIO EN ESTE PERÍODO DE REPORTE</v>
          </cell>
          <cell r="AC106" t="str">
            <v>FEMENINO</v>
          </cell>
          <cell r="AD106" t="str">
            <v>CUNDINAMARCA</v>
          </cell>
          <cell r="AE106" t="str">
            <v>BOGOTÁ</v>
          </cell>
          <cell r="AF106" t="str">
            <v>CAMILA</v>
          </cell>
          <cell r="AG106" t="str">
            <v>ANDREA</v>
          </cell>
          <cell r="AH106" t="str">
            <v>BELTRAN</v>
          </cell>
          <cell r="AI106" t="str">
            <v>BELTRAN</v>
          </cell>
          <cell r="AJ106" t="str">
            <v>NO</v>
          </cell>
          <cell r="AK106" t="str">
            <v>6 NO CONSTITUYÓ GARANTÍAS</v>
          </cell>
          <cell r="AL106" t="str">
            <v>N-A</v>
          </cell>
          <cell r="AM106" t="str">
            <v>N-A</v>
          </cell>
          <cell r="AN106" t="str">
            <v>N-A</v>
          </cell>
          <cell r="AO106" t="str">
            <v>N-A</v>
          </cell>
          <cell r="AP106" t="str">
            <v>SGMAP-SUBDIRECCION DE GESTION Y MANEJO DE AREAS PROTEGIDAS</v>
          </cell>
          <cell r="AQ106" t="str">
            <v>GRUPO DE CONTRATOS</v>
          </cell>
          <cell r="AR106" t="str">
            <v>GRUPO DE TRÁMITES Y EVALUACIÓN AMBIENTAL</v>
          </cell>
          <cell r="AS106" t="str">
            <v>2 SUPERVISOR</v>
          </cell>
          <cell r="AT106" t="str">
            <v>3 CÉDULA DE CIUDADANÍA</v>
          </cell>
          <cell r="AU106">
            <v>79690000</v>
          </cell>
          <cell r="AV106" t="str">
            <v>GUILLERMO ALBERTO SANTOS CEBALLOS</v>
          </cell>
          <cell r="AW106">
            <v>180</v>
          </cell>
          <cell r="AX106">
            <v>6</v>
          </cell>
          <cell r="AY106" t="str">
            <v>3 NO PACTADOS</v>
          </cell>
          <cell r="AZ106" t="str">
            <v>4 NO SE HA ADICIONADO NI EN VALOR y EN TIEMPO</v>
          </cell>
          <cell r="BF106">
            <v>44974</v>
          </cell>
          <cell r="BG106">
            <v>44974</v>
          </cell>
          <cell r="BH106">
            <v>44974</v>
          </cell>
          <cell r="BI106">
            <v>45154</v>
          </cell>
          <cell r="BS106" t="str">
            <v>2023420501000103E</v>
          </cell>
          <cell r="BT106">
            <v>25671210</v>
          </cell>
          <cell r="BU106" t="str">
            <v>EDNA ROCIO CASTRO</v>
          </cell>
          <cell r="BV106" t="str">
            <v>https://www.secop.gov.co/CO1BusinessLine/Tendering/BuyerWorkArea/Index?docUniqueIdentifier=CO1.BDOS.4021163</v>
          </cell>
          <cell r="BW106" t="str">
            <v>TERMINADO NORMALMENTE</v>
          </cell>
          <cell r="BY106" t="str">
            <v>https://community.secop.gov.co/Public/Tendering/OpportunityDetail/Index?noticeUID=CO1.NTC.4022855&amp;isFromPublicArea=True&amp;isModal=False</v>
          </cell>
          <cell r="BZ106" t="str">
            <v>Bogotá</v>
          </cell>
          <cell r="CA106" t="str">
            <v>D.C.</v>
          </cell>
          <cell r="CB106" t="str">
            <v>N-A</v>
          </cell>
          <cell r="CC106">
            <v>44974</v>
          </cell>
          <cell r="CD106" t="str">
            <v>N/A</v>
          </cell>
          <cell r="CE106" t="str">
            <v>@parquesnacionales.gov.co</v>
          </cell>
          <cell r="CF106" t="str">
            <v>N/A@parquesnacionales.gov.co</v>
          </cell>
          <cell r="CG106" t="str">
            <v>BIOLOGA</v>
          </cell>
          <cell r="CH106">
            <v>2023</v>
          </cell>
          <cell r="CI106" t="str">
            <v>DAVIVIENDA</v>
          </cell>
          <cell r="CJ106" t="str">
            <v>AHORROS</v>
          </cell>
          <cell r="CK106" t="str">
            <v>001970151682</v>
          </cell>
          <cell r="CM106" t="str">
            <v>NO</v>
          </cell>
        </row>
        <row r="107">
          <cell r="A107" t="str">
            <v>NC-CPS-104-2023</v>
          </cell>
          <cell r="B107" t="str">
            <v>2 NACIONAL</v>
          </cell>
          <cell r="C107" t="str">
            <v>CD-NC-121-2023</v>
          </cell>
          <cell r="D107">
            <v>104</v>
          </cell>
          <cell r="E107" t="str">
            <v>BETSY VIVIANA RODRÍGUEZ CABEZA</v>
          </cell>
          <cell r="F107">
            <v>44974</v>
          </cell>
          <cell r="G107" t="str">
            <v>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v>
          </cell>
          <cell r="H107" t="str">
            <v>PROFESIONAL</v>
          </cell>
          <cell r="I107" t="str">
            <v>2 CONTRATACIÓN DIRECTA</v>
          </cell>
          <cell r="J107" t="str">
            <v>14 PRESTACIÓN DE SERVICIOS</v>
          </cell>
          <cell r="K107" t="str">
            <v>N/A</v>
          </cell>
          <cell r="L107">
            <v>70161704</v>
          </cell>
          <cell r="M107">
            <v>24123</v>
          </cell>
          <cell r="O107">
            <v>19323</v>
          </cell>
          <cell r="P107">
            <v>44974</v>
          </cell>
          <cell r="R107" t="str">
            <v>C-3202-0900-4-0-3202004-02</v>
          </cell>
          <cell r="S107" t="str">
            <v>SIMPLIFICADO</v>
          </cell>
          <cell r="T107">
            <v>6494854</v>
          </cell>
          <cell r="U107">
            <v>68195967</v>
          </cell>
          <cell r="V107" t="str">
            <v>Sesenta y ocho millones ciento noventa y cinco mil novecientos sesenta y siete pesos</v>
          </cell>
          <cell r="X107" t="str">
            <v>1 PERSONA NATURAL</v>
          </cell>
          <cell r="Y107" t="str">
            <v>3 CÉDULA DE CIUDADANÍA</v>
          </cell>
          <cell r="Z107">
            <v>28049312</v>
          </cell>
          <cell r="AA107" t="str">
            <v>N-A</v>
          </cell>
          <cell r="AB107" t="str">
            <v>11 NO SE DILIGENCIA INFORMACIÓN PARA ESTE FORMULARIO EN ESTE PERÍODO DE REPORTE</v>
          </cell>
          <cell r="AC107" t="str">
            <v>FEMENINO</v>
          </cell>
          <cell r="AD107" t="str">
            <v>SANTANDER</v>
          </cell>
          <cell r="AE107" t="str">
            <v>VETAS</v>
          </cell>
          <cell r="AF107" t="str">
            <v>BETSY</v>
          </cell>
          <cell r="AG107" t="str">
            <v>VIVIANA</v>
          </cell>
          <cell r="AH107" t="str">
            <v>RODRÍGUEZ</v>
          </cell>
          <cell r="AI107" t="str">
            <v>CABEZA</v>
          </cell>
          <cell r="AJ107" t="str">
            <v>SI</v>
          </cell>
          <cell r="AK107" t="str">
            <v>1 PÓLIZA</v>
          </cell>
          <cell r="AL107" t="str">
            <v>12 SEGUROS DEL ESTADO</v>
          </cell>
          <cell r="AM107" t="str">
            <v>2 CUMPLIMIENTO</v>
          </cell>
          <cell r="AN107">
            <v>44974</v>
          </cell>
          <cell r="AO107" t="str">
            <v>21-46-101063713</v>
          </cell>
          <cell r="AP107" t="str">
            <v>SGMAP-SUBDIRECCION DE GESTION Y MANEJO DE AREAS PROTEGIDAS</v>
          </cell>
          <cell r="AQ107" t="str">
            <v>GRUPO DE CONTRATOS</v>
          </cell>
          <cell r="AR107" t="str">
            <v>GRUPO DE PLANEACIÓN Y MANEJO</v>
          </cell>
          <cell r="AS107" t="str">
            <v>2 SUPERVISOR</v>
          </cell>
          <cell r="AT107" t="str">
            <v>3 CÉDULA DE CIUDADANÍA</v>
          </cell>
          <cell r="AU107">
            <v>80875190</v>
          </cell>
          <cell r="AV107" t="str">
            <v>CÉSAR ANDRÉS DELGADO HERNÁNDEZ</v>
          </cell>
          <cell r="AW107">
            <v>315</v>
          </cell>
          <cell r="AX107">
            <v>10.5</v>
          </cell>
          <cell r="AY107" t="str">
            <v>3 NO PACTADOS</v>
          </cell>
          <cell r="AZ107" t="str">
            <v>4 NO SE HA ADICIONADO NI EN VALOR y EN TIEMPO</v>
          </cell>
          <cell r="BF107">
            <v>44974</v>
          </cell>
          <cell r="BG107">
            <v>44974</v>
          </cell>
          <cell r="BH107">
            <v>44974</v>
          </cell>
          <cell r="BI107">
            <v>45290</v>
          </cell>
          <cell r="BS107" t="str">
            <v>2023420501000104E</v>
          </cell>
          <cell r="BT107">
            <v>68195967</v>
          </cell>
          <cell r="BU107" t="str">
            <v>EDNA ROCIO CASTRO</v>
          </cell>
          <cell r="BV107" t="str">
            <v>https://www.secop.gov.co/CO1BusinessLine/Tendering/BuyerWorkArea/Index?docUniqueIdentifier=CO1.BDOS.4022669</v>
          </cell>
          <cell r="BW107" t="str">
            <v>VIGENTE</v>
          </cell>
          <cell r="BY107" t="str">
            <v>https://community.secop.gov.co/Public/Tendering/OpportunityDetail/Index?noticeUID=CO1.NTC.4030043&amp;isFromPublicArea=True&amp;isModal=False</v>
          </cell>
          <cell r="BZ107" t="str">
            <v>Bogotá</v>
          </cell>
          <cell r="CA107" t="str">
            <v>D.C.</v>
          </cell>
          <cell r="CB107">
            <v>44974</v>
          </cell>
          <cell r="CD107" t="str">
            <v>monitoreo.central</v>
          </cell>
          <cell r="CE107" t="str">
            <v>@parquesnacionales.gov.co</v>
          </cell>
          <cell r="CF107" t="str">
            <v>monitoreo.central@parquesnacionales.gov.co</v>
          </cell>
          <cell r="CG107" t="str">
            <v>BIOLOGA</v>
          </cell>
          <cell r="CH107">
            <v>2023</v>
          </cell>
          <cell r="CI107" t="str">
            <v>DAVIVIENDA</v>
          </cell>
          <cell r="CJ107" t="str">
            <v>AHORROS</v>
          </cell>
          <cell r="CK107" t="str">
            <v>001770132478</v>
          </cell>
          <cell r="CM107" t="str">
            <v>NO</v>
          </cell>
        </row>
        <row r="108">
          <cell r="A108" t="str">
            <v>NC-CPS-105-2023</v>
          </cell>
          <cell r="B108" t="str">
            <v>2 NACIONAL</v>
          </cell>
          <cell r="C108" t="str">
            <v>CD-NC-128-2023</v>
          </cell>
          <cell r="D108">
            <v>105</v>
          </cell>
          <cell r="E108" t="str">
            <v>BRIANA LIZETH CABRERA LEIVA</v>
          </cell>
          <cell r="F108">
            <v>44974</v>
          </cell>
          <cell r="G108" t="str">
            <v>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v>
          </cell>
          <cell r="H108" t="str">
            <v>PROFESIONAL</v>
          </cell>
          <cell r="I108" t="str">
            <v>2 CONTRATACIÓN DIRECTA</v>
          </cell>
          <cell r="J108" t="str">
            <v>14 PRESTACIÓN DE SERVICIOS</v>
          </cell>
          <cell r="K108" t="str">
            <v>N/A</v>
          </cell>
          <cell r="L108">
            <v>80101504</v>
          </cell>
          <cell r="M108">
            <v>20923</v>
          </cell>
          <cell r="O108">
            <v>20223</v>
          </cell>
          <cell r="P108">
            <v>44977</v>
          </cell>
          <cell r="R108" t="str">
            <v>C-3299-0900-2-0-3299060-02</v>
          </cell>
          <cell r="S108" t="str">
            <v>SIMPLIFICADO</v>
          </cell>
          <cell r="T108">
            <v>5600000</v>
          </cell>
          <cell r="U108">
            <v>58053333</v>
          </cell>
          <cell r="V108" t="str">
            <v>Cincuenta y ocho millones cincuenta y tres mil trescientos treinta y tres pesos</v>
          </cell>
          <cell r="X108" t="str">
            <v>1 PERSONA NATURAL</v>
          </cell>
          <cell r="Y108" t="str">
            <v>3 CÉDULA DE CIUDADANÍA</v>
          </cell>
          <cell r="Z108">
            <v>1018443539</v>
          </cell>
          <cell r="AA108" t="str">
            <v>N-A</v>
          </cell>
          <cell r="AB108" t="str">
            <v>11 NO SE DILIGENCIA INFORMACIÓN PARA ESTE FORMULARIO EN ESTE PERÍODO DE REPORTE</v>
          </cell>
          <cell r="AC108" t="str">
            <v>FEMENINO</v>
          </cell>
          <cell r="AD108" t="str">
            <v>HUILA</v>
          </cell>
          <cell r="AE108" t="str">
            <v>TESALIA</v>
          </cell>
          <cell r="AF108" t="str">
            <v>BRIANA</v>
          </cell>
          <cell r="AG108" t="str">
            <v>LIZETH</v>
          </cell>
          <cell r="AH108" t="str">
            <v>CABRERA</v>
          </cell>
          <cell r="AI108" t="str">
            <v>LEIVA</v>
          </cell>
          <cell r="AJ108" t="str">
            <v>SI</v>
          </cell>
          <cell r="AK108" t="str">
            <v>1 PÓLIZA</v>
          </cell>
          <cell r="AL108" t="str">
            <v>12 SEGUROS DEL ESTADO</v>
          </cell>
          <cell r="AM108" t="str">
            <v>2 CUMPLIMIENTO</v>
          </cell>
          <cell r="AN108">
            <v>44974</v>
          </cell>
          <cell r="AO108" t="str">
            <v>21-46-101063722</v>
          </cell>
          <cell r="AP108" t="str">
            <v>SAF-SUBDIRECCION ADMINISTRATIVA Y FINANCIERA</v>
          </cell>
          <cell r="AQ108" t="str">
            <v>GRUPO DE CONTRATOS</v>
          </cell>
          <cell r="AR108" t="str">
            <v xml:space="preserve">OFICINA ASESORA DE PLANEACIÓN </v>
          </cell>
          <cell r="AS108" t="str">
            <v>2 SUPERVISOR</v>
          </cell>
          <cell r="AT108" t="str">
            <v>3 CÉDULA DE CIUDADANÍA</v>
          </cell>
          <cell r="AU108">
            <v>80076849</v>
          </cell>
          <cell r="AV108" t="str">
            <v>ANDRES MAURICIO LEON LOPEZ</v>
          </cell>
          <cell r="AW108">
            <v>311</v>
          </cell>
          <cell r="AX108">
            <v>10.366666666666667</v>
          </cell>
          <cell r="AY108" t="str">
            <v>3 NO PACTADOS</v>
          </cell>
          <cell r="AZ108" t="str">
            <v>4 NO SE HA ADICIONADO NI EN VALOR y EN TIEMPO</v>
          </cell>
          <cell r="BF108">
            <v>44977</v>
          </cell>
          <cell r="BG108">
            <v>44977</v>
          </cell>
          <cell r="BH108">
            <v>44977</v>
          </cell>
          <cell r="BI108">
            <v>45290</v>
          </cell>
          <cell r="BS108" t="str">
            <v>2023420501000105E</v>
          </cell>
          <cell r="BT108">
            <v>58053333</v>
          </cell>
          <cell r="BU108" t="str">
            <v>LUZ JANETH VILLALBA SUAREZ</v>
          </cell>
          <cell r="BV108" t="str">
            <v>https://www.secop.gov.co/CO1BusinessLine/Tendering/BuyerWorkArea/Index?docUniqueIdentifier=CO1.BDOS.4028336</v>
          </cell>
          <cell r="BW108" t="str">
            <v>VIGENTE</v>
          </cell>
          <cell r="BY108" t="str">
            <v>https://community.secop.gov.co/Public/Tendering/OpportunityDetail/Index?noticeUID=CO1.NTC.4032496&amp;isFromPublicArea=True&amp;isModal=False</v>
          </cell>
          <cell r="BZ108" t="str">
            <v>Bogotá</v>
          </cell>
          <cell r="CA108" t="str">
            <v>D.C.</v>
          </cell>
          <cell r="CB108">
            <v>44977</v>
          </cell>
          <cell r="CC108">
            <v>44976</v>
          </cell>
          <cell r="CD108" t="str">
            <v>gestion.calidad</v>
          </cell>
          <cell r="CE108" t="str">
            <v>@parquesnacionales.gov.co</v>
          </cell>
          <cell r="CF108" t="str">
            <v>gestion.calidad@parquesnacionales.gov.co</v>
          </cell>
          <cell r="CG108" t="str">
            <v>INGENIERA AMBIENTAL</v>
          </cell>
          <cell r="CH108">
            <v>2023</v>
          </cell>
          <cell r="CI108" t="str">
            <v>BOGOTA</v>
          </cell>
          <cell r="CJ108" t="str">
            <v>AHORROS</v>
          </cell>
          <cell r="CK108" t="str">
            <v>034569020</v>
          </cell>
          <cell r="CM108" t="str">
            <v>NO</v>
          </cell>
        </row>
        <row r="109">
          <cell r="A109" t="str">
            <v>NC-CPS-106-2023</v>
          </cell>
          <cell r="B109" t="str">
            <v>2 NACIONAL</v>
          </cell>
          <cell r="C109" t="str">
            <v>CD-NC-125-2023</v>
          </cell>
          <cell r="D109">
            <v>106</v>
          </cell>
          <cell r="E109" t="str">
            <v>NESTOR RAUL ESPEJO DELGADO</v>
          </cell>
          <cell r="F109">
            <v>44974</v>
          </cell>
          <cell r="G109" t="str">
            <v>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v>
          </cell>
          <cell r="H109" t="str">
            <v>PROFESIONAL</v>
          </cell>
          <cell r="I109" t="str">
            <v>2 CONTRATACIÓN DIRECTA</v>
          </cell>
          <cell r="J109" t="str">
            <v>14 PRESTACIÓN DE SERVICIOS</v>
          </cell>
          <cell r="K109" t="str">
            <v>N/A</v>
          </cell>
          <cell r="L109">
            <v>77101604</v>
          </cell>
          <cell r="M109">
            <v>23923</v>
          </cell>
          <cell r="O109">
            <v>19523</v>
          </cell>
          <cell r="P109">
            <v>44974</v>
          </cell>
          <cell r="R109" t="str">
            <v>C-3202-0900-4-0-3202004-02</v>
          </cell>
          <cell r="S109" t="str">
            <v>SIMPLIFICADO</v>
          </cell>
          <cell r="T109">
            <v>5877696</v>
          </cell>
          <cell r="U109">
            <v>35266176</v>
          </cell>
          <cell r="V109" t="str">
            <v>Treinta y cinco millones doscientos sesenta y seis mil ciento setenta y seis pesos</v>
          </cell>
          <cell r="X109" t="str">
            <v>1 PERSONA NATURAL</v>
          </cell>
          <cell r="Y109" t="str">
            <v>3 CÉDULA DE CIUDADANÍA</v>
          </cell>
          <cell r="Z109">
            <v>80192897</v>
          </cell>
          <cell r="AA109" t="str">
            <v>N-A</v>
          </cell>
          <cell r="AB109" t="str">
            <v>11 NO SE DILIGENCIA INFORMACIÓN PARA ESTE FORMULARIO EN ESTE PERÍODO DE REPORTE</v>
          </cell>
          <cell r="AC109" t="str">
            <v>MASCULINO</v>
          </cell>
          <cell r="AD109" t="str">
            <v>CUNDINAMARCA</v>
          </cell>
          <cell r="AE109" t="str">
            <v>BOGOTÁ</v>
          </cell>
          <cell r="AF109" t="str">
            <v>NESTOR</v>
          </cell>
          <cell r="AG109" t="str">
            <v>RAUL</v>
          </cell>
          <cell r="AH109" t="str">
            <v>ESPEJO</v>
          </cell>
          <cell r="AI109" t="str">
            <v>DELGADO</v>
          </cell>
          <cell r="AJ109" t="str">
            <v>NO</v>
          </cell>
          <cell r="AK109" t="str">
            <v>6 NO CONSTITUYÓ GARANTÍAS</v>
          </cell>
          <cell r="AL109" t="str">
            <v>N-A</v>
          </cell>
          <cell r="AM109" t="str">
            <v>N-A</v>
          </cell>
          <cell r="AN109" t="str">
            <v>N-A</v>
          </cell>
          <cell r="AO109" t="str">
            <v>N-A</v>
          </cell>
          <cell r="AP109" t="str">
            <v>SGMAP-SUBDIRECCION DE GESTION Y MANEJO DE AREAS PROTEGIDAS</v>
          </cell>
          <cell r="AQ109" t="str">
            <v>GRUPO DE CONTRATOS</v>
          </cell>
          <cell r="AR109" t="str">
            <v>GRUPO DE PLANEACIÓN Y MANEJO</v>
          </cell>
          <cell r="AS109" t="str">
            <v>2 SUPERVISOR</v>
          </cell>
          <cell r="AT109" t="str">
            <v>3 CÉDULA DE CIUDADANÍA</v>
          </cell>
          <cell r="AU109">
            <v>80875190</v>
          </cell>
          <cell r="AV109" t="str">
            <v>CÉSAR ANDRÉS DELGADO HERNÁNDEZ</v>
          </cell>
          <cell r="AW109">
            <v>180</v>
          </cell>
          <cell r="AX109">
            <v>6</v>
          </cell>
          <cell r="AY109" t="str">
            <v>3 NO PACTADOS</v>
          </cell>
          <cell r="AZ109" t="str">
            <v>4 NO SE HA ADICIONADO NI EN VALOR y EN TIEMPO</v>
          </cell>
          <cell r="BF109">
            <v>44974</v>
          </cell>
          <cell r="BG109">
            <v>44974</v>
          </cell>
          <cell r="BH109">
            <v>44974</v>
          </cell>
          <cell r="BI109">
            <v>45154</v>
          </cell>
          <cell r="BS109" t="str">
            <v>2023420501000106E</v>
          </cell>
          <cell r="BT109">
            <v>35266176</v>
          </cell>
          <cell r="BU109" t="str">
            <v>LEIDY MARCELA GARAVITO ROMERO</v>
          </cell>
          <cell r="BV109" t="str">
            <v>https://www.secop.gov.co/CO1BusinessLine/Tendering/BuyerWorkArea/Index?docUniqueIdentifier=CO1.BDOS.4025609</v>
          </cell>
          <cell r="BW109" t="str">
            <v>TERMINADO NORMALMENTE</v>
          </cell>
          <cell r="BY109" t="str">
            <v>https://community.secop.gov.co/Public/Tendering/OpportunityDetail/Index?noticeUID=CO1.NTC.4028201&amp;isFromPublicArea=True&amp;isModal=False</v>
          </cell>
          <cell r="BZ109" t="str">
            <v>Bogotá</v>
          </cell>
          <cell r="CA109" t="str">
            <v>D.C.</v>
          </cell>
          <cell r="CB109" t="str">
            <v>N-A</v>
          </cell>
          <cell r="CC109">
            <v>44974</v>
          </cell>
          <cell r="CD109" t="str">
            <v>N/A</v>
          </cell>
          <cell r="CE109" t="str">
            <v>@parquesnacionales.gov.co</v>
          </cell>
          <cell r="CF109" t="str">
            <v>N/A@parquesnacionales.gov.co</v>
          </cell>
          <cell r="CG109" t="str">
            <v>LICENCIADO EN BIOLOGIA</v>
          </cell>
          <cell r="CH109">
            <v>2023</v>
          </cell>
          <cell r="CI109" t="str">
            <v>DAVIVIENDA</v>
          </cell>
          <cell r="CJ109" t="str">
            <v>AHORROS</v>
          </cell>
          <cell r="CK109" t="str">
            <v>477700022106</v>
          </cell>
          <cell r="CM109" t="str">
            <v>NO</v>
          </cell>
        </row>
        <row r="110">
          <cell r="A110" t="str">
            <v>NC-CPS-107-2023</v>
          </cell>
          <cell r="B110" t="str">
            <v>2 NACIONAL</v>
          </cell>
          <cell r="C110" t="str">
            <v>CD-NC-126-2023</v>
          </cell>
          <cell r="D110">
            <v>107</v>
          </cell>
          <cell r="E110" t="str">
            <v>RODRIGO ALEJANDRO DURÁN BAHAMÓN</v>
          </cell>
          <cell r="F110">
            <v>44974</v>
          </cell>
          <cell r="G110" t="str">
            <v>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v>
          </cell>
          <cell r="H110" t="str">
            <v>PROFESIONAL</v>
          </cell>
          <cell r="I110" t="str">
            <v>2 CONTRATACIÓN DIRECTA</v>
          </cell>
          <cell r="J110" t="str">
            <v>14 PRESTACIÓN DE SERVICIOS</v>
          </cell>
          <cell r="K110" t="str">
            <v>N/A</v>
          </cell>
          <cell r="L110">
            <v>93141703</v>
          </cell>
          <cell r="M110">
            <v>18823</v>
          </cell>
          <cell r="O110">
            <v>19623</v>
          </cell>
          <cell r="P110">
            <v>44974</v>
          </cell>
          <cell r="R110" t="str">
            <v>C-3202-0900-4-0-3202018-02</v>
          </cell>
          <cell r="S110" t="str">
            <v>SIMPLIFICADO</v>
          </cell>
          <cell r="T110">
            <v>6494854</v>
          </cell>
          <cell r="U110">
            <v>38969124</v>
          </cell>
          <cell r="V110" t="str">
            <v>Treinta y ocho millones novecientos sesenta y nueve mil ciento veinticuatro pesos</v>
          </cell>
          <cell r="X110" t="str">
            <v>1 PERSONA NATURAL</v>
          </cell>
          <cell r="Y110" t="str">
            <v>3 CÉDULA DE CIUDADANÍA</v>
          </cell>
          <cell r="Z110">
            <v>79139548</v>
          </cell>
          <cell r="AA110" t="str">
            <v>N-A</v>
          </cell>
          <cell r="AB110" t="str">
            <v>11 NO SE DILIGENCIA INFORMACIÓN PARA ESTE FORMULARIO EN ESTE PERÍODO DE REPORTE</v>
          </cell>
          <cell r="AC110" t="str">
            <v>MASCULINO</v>
          </cell>
          <cell r="AD110" t="str">
            <v>CUNDINAMARCA</v>
          </cell>
          <cell r="AE110" t="str">
            <v>BOGOTÁ</v>
          </cell>
          <cell r="AF110" t="str">
            <v>RODRIGO</v>
          </cell>
          <cell r="AG110" t="str">
            <v>ALEJANDRO</v>
          </cell>
          <cell r="AH110" t="str">
            <v>DURÁN</v>
          </cell>
          <cell r="AI110" t="str">
            <v>BAHAMÓN</v>
          </cell>
          <cell r="AJ110" t="str">
            <v>NO</v>
          </cell>
          <cell r="AK110" t="str">
            <v>6 NO CONSTITUYÓ GARANTÍAS</v>
          </cell>
          <cell r="AL110" t="str">
            <v>N-A</v>
          </cell>
          <cell r="AM110" t="str">
            <v>N-A</v>
          </cell>
          <cell r="AN110" t="str">
            <v>N-A</v>
          </cell>
          <cell r="AO110" t="str">
            <v>N-A</v>
          </cell>
          <cell r="AP110" t="str">
            <v>SGMAP-SUBDIRECCION DE GESTION Y MANEJO DE AREAS PROTEGIDAS</v>
          </cell>
          <cell r="AQ110" t="str">
            <v>GRUPO DE CONTRATOS</v>
          </cell>
          <cell r="AR110" t="str">
            <v>GRUPO DE GESTIÓN E INTEGRACIÓN DEL SINAP</v>
          </cell>
          <cell r="AS110" t="str">
            <v>2 SUPERVISOR</v>
          </cell>
          <cell r="AT110" t="str">
            <v>3 CÉDULA DE CIUDADANÍA</v>
          </cell>
          <cell r="AU110">
            <v>5947992</v>
          </cell>
          <cell r="AV110" t="str">
            <v>LUIS ALBERTO CRUZ COLORADO</v>
          </cell>
          <cell r="AW110">
            <v>180</v>
          </cell>
          <cell r="AX110">
            <v>6</v>
          </cell>
          <cell r="AY110" t="str">
            <v>3 NO PACTADOS</v>
          </cell>
          <cell r="AZ110" t="str">
            <v>3 ADICIÓN EN VALOR y EN TIEMPO</v>
          </cell>
          <cell r="BA110">
            <v>1</v>
          </cell>
          <cell r="BB110">
            <v>19484562</v>
          </cell>
          <cell r="BC110">
            <v>45154</v>
          </cell>
          <cell r="BD110">
            <v>90</v>
          </cell>
          <cell r="BE110">
            <v>45154</v>
          </cell>
          <cell r="BF110">
            <v>44974</v>
          </cell>
          <cell r="BG110">
            <v>44974</v>
          </cell>
          <cell r="BH110">
            <v>44974</v>
          </cell>
          <cell r="BI110">
            <v>45246</v>
          </cell>
          <cell r="BS110" t="str">
            <v>2023420501000107E</v>
          </cell>
          <cell r="BT110">
            <v>58453686</v>
          </cell>
          <cell r="BU110" t="str">
            <v>LEIDY MARCELA GARAVITO ROMERO</v>
          </cell>
          <cell r="BV110" t="str">
            <v>https://www.secop.gov.co/CO1BusinessLine/Tendering/BuyerWorkArea/Index?docUniqueIdentifier=CO1.BDOS.4027041</v>
          </cell>
          <cell r="BW110" t="str">
            <v>VIGENTE</v>
          </cell>
          <cell r="BY110" t="str">
            <v>https://community.secop.gov.co/Public/Tendering/OpportunityDetail/Index?noticeUID=CO1.NTC.4029447&amp;isFromPublicArea=True&amp;isModal=False</v>
          </cell>
          <cell r="BZ110" t="str">
            <v>Bogotá</v>
          </cell>
          <cell r="CA110" t="str">
            <v>D.C.</v>
          </cell>
          <cell r="CB110" t="str">
            <v>N-A</v>
          </cell>
          <cell r="CC110">
            <v>44974</v>
          </cell>
          <cell r="CD110" t="str">
            <v>N/A</v>
          </cell>
          <cell r="CE110" t="str">
            <v>@parquesnacionales.gov.co</v>
          </cell>
          <cell r="CF110" t="str">
            <v>N/A@parquesnacionales.gov.co</v>
          </cell>
          <cell r="CG110" t="str">
            <v>COMUNICADOR SOCIAL Y PERIODISTA</v>
          </cell>
          <cell r="CH110">
            <v>2023</v>
          </cell>
          <cell r="CI110" t="str">
            <v>DAVIVIENDA</v>
          </cell>
          <cell r="CJ110" t="str">
            <v>AHORROS</v>
          </cell>
          <cell r="CK110" t="str">
            <v>0570009070247482</v>
          </cell>
          <cell r="CM110" t="str">
            <v>NO</v>
          </cell>
        </row>
        <row r="111">
          <cell r="A111" t="str">
            <v>NC-CPS-108-2023</v>
          </cell>
          <cell r="B111" t="str">
            <v>2 NACIONAL</v>
          </cell>
          <cell r="C111" t="str">
            <v>CD-NC-103-2023</v>
          </cell>
          <cell r="D111">
            <v>108</v>
          </cell>
          <cell r="E111" t="str">
            <v>LUZ AYDA CASTRO TRIANA</v>
          </cell>
          <cell r="F111">
            <v>44974</v>
          </cell>
          <cell r="G111" t="str">
            <v>Prestación de servicios profesionales para orientar técnicamente la formulación de los planes de ordenamiento ecoturístico y generación de alianzas estratégicas para su implementación.</v>
          </cell>
          <cell r="H111" t="str">
            <v>PROFESIONAL</v>
          </cell>
          <cell r="I111" t="str">
            <v>2 CONTRATACIÓN DIRECTA</v>
          </cell>
          <cell r="J111" t="str">
            <v>14 PRESTACIÓN DE SERVICIOS</v>
          </cell>
          <cell r="K111" t="str">
            <v>N/A</v>
          </cell>
          <cell r="L111">
            <v>77101604</v>
          </cell>
          <cell r="M111">
            <v>26423</v>
          </cell>
          <cell r="O111">
            <v>19723</v>
          </cell>
          <cell r="P111">
            <v>44974</v>
          </cell>
          <cell r="R111" t="str">
            <v>C-3202-0900-4-0-3202010-02</v>
          </cell>
          <cell r="S111" t="str">
            <v>SIMPLIFICADO</v>
          </cell>
          <cell r="T111">
            <v>6494854</v>
          </cell>
          <cell r="U111">
            <v>38969124</v>
          </cell>
          <cell r="V111" t="str">
            <v>Treinta y ocho millones novecientos sesenta y nueve mil ciento veinticuatro pesos</v>
          </cell>
          <cell r="X111" t="str">
            <v>1 PERSONA NATURAL</v>
          </cell>
          <cell r="Y111" t="str">
            <v>3 CÉDULA DE CIUDADANÍA</v>
          </cell>
          <cell r="Z111">
            <v>52867613</v>
          </cell>
          <cell r="AA111" t="str">
            <v>N-A</v>
          </cell>
          <cell r="AB111" t="str">
            <v>11 NO SE DILIGENCIA INFORMACIÓN PARA ESTE FORMULARIO EN ESTE PERÍODO DE REPORTE</v>
          </cell>
          <cell r="AC111" t="str">
            <v>FEMENINO</v>
          </cell>
          <cell r="AD111" t="str">
            <v>BOLIVAR</v>
          </cell>
          <cell r="AE111" t="str">
            <v>CARTAGENA DE INDIAS</v>
          </cell>
          <cell r="AF111" t="str">
            <v>LUZ</v>
          </cell>
          <cell r="AG111" t="str">
            <v>AYDA</v>
          </cell>
          <cell r="AH111" t="str">
            <v>CASTRO</v>
          </cell>
          <cell r="AI111" t="str">
            <v>TRIANA</v>
          </cell>
          <cell r="AJ111" t="str">
            <v>NO</v>
          </cell>
          <cell r="AK111" t="str">
            <v>6 NO CONSTITUYÓ GARANTÍAS</v>
          </cell>
          <cell r="AL111" t="str">
            <v>N-A</v>
          </cell>
          <cell r="AM111" t="str">
            <v>N-A</v>
          </cell>
          <cell r="AN111" t="str">
            <v>N-A</v>
          </cell>
          <cell r="AO111" t="str">
            <v>N-A</v>
          </cell>
          <cell r="AP111" t="str">
            <v>SGMAP-SUBDIRECCION DE GESTION Y MANEJO DE AREAS PROTEGIDAS</v>
          </cell>
          <cell r="AQ111" t="str">
            <v>GRUPO DE CONTRATOS</v>
          </cell>
          <cell r="AR111" t="str">
            <v>GRUPO DE PLANEACIÓN Y MANEJO</v>
          </cell>
          <cell r="AS111" t="str">
            <v>2 SUPERVISOR</v>
          </cell>
          <cell r="AT111" t="str">
            <v>3 CÉDULA DE CIUDADANÍA</v>
          </cell>
          <cell r="AU111">
            <v>80875190</v>
          </cell>
          <cell r="AV111" t="str">
            <v>CÉSAR ANDRÉS DELGADO HERNÁNDEZ</v>
          </cell>
          <cell r="AW111">
            <v>180</v>
          </cell>
          <cell r="AX111">
            <v>6</v>
          </cell>
          <cell r="AY111" t="str">
            <v>3 NO PACTADOS</v>
          </cell>
          <cell r="AZ111" t="str">
            <v>4 NO SE HA ADICIONADO NI EN VALOR y EN TIEMPO</v>
          </cell>
          <cell r="BF111">
            <v>44974</v>
          </cell>
          <cell r="BG111">
            <v>44974</v>
          </cell>
          <cell r="BH111">
            <v>44974</v>
          </cell>
          <cell r="BI111">
            <v>45154</v>
          </cell>
          <cell r="BS111" t="str">
            <v>2023420501000108E</v>
          </cell>
          <cell r="BT111">
            <v>38969124</v>
          </cell>
          <cell r="BU111" t="str">
            <v>LUZ JANETH VILLALBA SUAREZ</v>
          </cell>
          <cell r="BV111" t="str">
            <v>https://www.secop.gov.co/CO1BusinessLine/Tendering/BuyerWorkArea/Index?docUniqueIdentifier=CO1.BDOS.4022019</v>
          </cell>
          <cell r="BW111" t="str">
            <v>TERMINADO NORMALMENTE</v>
          </cell>
          <cell r="BY111" t="str">
            <v>https://community.secop.gov.co/Public/Tendering/OpportunityDetail/Index?noticeUID=CO1.NTC.4029510&amp;isFromPublicArea=True&amp;isModal=False</v>
          </cell>
          <cell r="BZ111" t="str">
            <v>Bogotá</v>
          </cell>
          <cell r="CA111" t="str">
            <v>D.C.</v>
          </cell>
          <cell r="CB111" t="str">
            <v>N-A</v>
          </cell>
          <cell r="CC111">
            <v>44974</v>
          </cell>
          <cell r="CD111" t="str">
            <v>turismonaturaleza</v>
          </cell>
          <cell r="CE111" t="str">
            <v>@parquesnacionales.gov.co</v>
          </cell>
          <cell r="CF111" t="str">
            <v>turismonaturaleza@parquesnacionales.gov.co</v>
          </cell>
          <cell r="CG111" t="str">
            <v>ECOLOGA</v>
          </cell>
          <cell r="CH111">
            <v>2023</v>
          </cell>
          <cell r="CI111" t="str">
            <v>BANCOLOMBIA</v>
          </cell>
          <cell r="CJ111" t="str">
            <v>AHORROS</v>
          </cell>
          <cell r="CK111" t="str">
            <v>582-704055-31</v>
          </cell>
          <cell r="CM111" t="str">
            <v>NO</v>
          </cell>
        </row>
        <row r="112">
          <cell r="A112" t="str">
            <v>NC-CPS-109-2023</v>
          </cell>
          <cell r="B112" t="str">
            <v>2 NACIONAL</v>
          </cell>
          <cell r="C112" t="str">
            <v>CD-NC-109-2023</v>
          </cell>
          <cell r="D112">
            <v>109</v>
          </cell>
          <cell r="E112" t="str">
            <v>SANDRA YOLANDA QUINTERO GÓMEZ</v>
          </cell>
          <cell r="F112">
            <v>44977</v>
          </cell>
          <cell r="G112" t="str">
            <v>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v>
          </cell>
          <cell r="H112" t="str">
            <v>PROFESIONAL</v>
          </cell>
          <cell r="I112" t="str">
            <v>2 CONTRATACIÓN DIRECTA</v>
          </cell>
          <cell r="J112" t="str">
            <v>14 PRESTACIÓN DE SERVICIOS</v>
          </cell>
          <cell r="K112" t="str">
            <v>N/A</v>
          </cell>
          <cell r="L112">
            <v>77101706</v>
          </cell>
          <cell r="M112">
            <v>25223</v>
          </cell>
          <cell r="O112">
            <v>21423</v>
          </cell>
          <cell r="P112">
            <v>44977</v>
          </cell>
          <cell r="R112" t="str">
            <v>C-3202-0900-4-0-3202018-02</v>
          </cell>
          <cell r="S112" t="str">
            <v>SIMPLIFICADO</v>
          </cell>
          <cell r="T112">
            <v>4278535</v>
          </cell>
          <cell r="U112">
            <v>25671210</v>
          </cell>
          <cell r="V112" t="str">
            <v>Veinticinco millones seiscientos setenta y un mil doscientos diez pesos</v>
          </cell>
          <cell r="X112" t="str">
            <v>1 PERSONA NATURAL</v>
          </cell>
          <cell r="Y112" t="str">
            <v>3 CÉDULA DE CIUDADANÍA</v>
          </cell>
          <cell r="Z112">
            <v>52202996</v>
          </cell>
          <cell r="AA112" t="str">
            <v>N-A</v>
          </cell>
          <cell r="AB112" t="str">
            <v>11 NO SE DILIGENCIA INFORMACIÓN PARA ESTE FORMULARIO EN ESTE PERÍODO DE REPORTE</v>
          </cell>
          <cell r="AC112" t="str">
            <v>FEMENINO</v>
          </cell>
          <cell r="AD112" t="str">
            <v>CUNDINAMARCA</v>
          </cell>
          <cell r="AE112" t="str">
            <v>BOGOTÁ</v>
          </cell>
          <cell r="AF112" t="str">
            <v>SANDRA</v>
          </cell>
          <cell r="AG112" t="str">
            <v>YOLANDA</v>
          </cell>
          <cell r="AH112" t="str">
            <v>QUINTERO</v>
          </cell>
          <cell r="AI112" t="str">
            <v>GÓMEZ</v>
          </cell>
          <cell r="AJ112" t="str">
            <v>NO</v>
          </cell>
          <cell r="AK112" t="str">
            <v>6 NO CONSTITUYÓ GARANTÍAS</v>
          </cell>
          <cell r="AL112" t="str">
            <v>N-A</v>
          </cell>
          <cell r="AM112" t="str">
            <v>N-A</v>
          </cell>
          <cell r="AN112" t="str">
            <v>N-A</v>
          </cell>
          <cell r="AO112" t="str">
            <v>N-A</v>
          </cell>
          <cell r="AP112" t="str">
            <v>SGMAP-SUBDIRECCION DE GESTION Y MANEJO DE AREAS PROTEGIDAS</v>
          </cell>
          <cell r="AQ112" t="str">
            <v>GRUPO DE CONTRATOS</v>
          </cell>
          <cell r="AR112" t="str">
            <v>GRUPO DE TRÁMITES Y EVALUACIÓN AMBIENTAL</v>
          </cell>
          <cell r="AS112" t="str">
            <v>2 SUPERVISOR</v>
          </cell>
          <cell r="AT112" t="str">
            <v>3 CÉDULA DE CIUDADANÍA</v>
          </cell>
          <cell r="AU112">
            <v>79690000</v>
          </cell>
          <cell r="AV112" t="str">
            <v>GUILLERMO ALBERTO SANTOS CEBALLOS</v>
          </cell>
          <cell r="AW112">
            <v>180</v>
          </cell>
          <cell r="AX112">
            <v>6</v>
          </cell>
          <cell r="AY112" t="str">
            <v>3 NO PACTADOS</v>
          </cell>
          <cell r="AZ112" t="str">
            <v>4 NO SE HA ADICIONADO NI EN VALOR y EN TIEMPO</v>
          </cell>
          <cell r="BF112">
            <v>44977</v>
          </cell>
          <cell r="BG112">
            <v>44977</v>
          </cell>
          <cell r="BH112">
            <v>44977</v>
          </cell>
          <cell r="BI112">
            <v>45158</v>
          </cell>
          <cell r="BS112" t="str">
            <v>2023420501000109E</v>
          </cell>
          <cell r="BT112">
            <v>25671210</v>
          </cell>
          <cell r="BU112" t="str">
            <v>EDNA ROCIO CASTRO</v>
          </cell>
          <cell r="BV112" t="str">
            <v>https://www.secop.gov.co/CO1BusinessLine/Tendering/BuyerWorkArea/Index?docUniqueIdentifier=CO1.BDOS.4028407</v>
          </cell>
          <cell r="BW112" t="str">
            <v>TERMINADO NORMALMENTE</v>
          </cell>
          <cell r="BY112" t="str">
            <v>https://community.secop.gov.co/Public/Tendering/OpportunityDetail/Index?noticeUID=CO1.NTC.4039442&amp;isFromPublicArea=True&amp;isModal=False</v>
          </cell>
          <cell r="BZ112" t="str">
            <v>Bogotá</v>
          </cell>
          <cell r="CA112" t="str">
            <v>D.C.</v>
          </cell>
          <cell r="CB112" t="str">
            <v>N-A</v>
          </cell>
          <cell r="CC112">
            <v>44979</v>
          </cell>
          <cell r="CD112" t="str">
            <v>N/A</v>
          </cell>
          <cell r="CE112" t="str">
            <v>@parquesnacionales.gov.co</v>
          </cell>
          <cell r="CF112" t="str">
            <v>N/A@parquesnacionales.gov.co</v>
          </cell>
          <cell r="CG112" t="str">
            <v>ABOGADA</v>
          </cell>
          <cell r="CH112">
            <v>2023</v>
          </cell>
          <cell r="CI112" t="str">
            <v>N-A</v>
          </cell>
          <cell r="CJ112" t="str">
            <v>AHORROS</v>
          </cell>
          <cell r="CK112" t="str">
            <v>N-A</v>
          </cell>
          <cell r="CM112" t="str">
            <v>NO</v>
          </cell>
        </row>
        <row r="113">
          <cell r="A113" t="str">
            <v>NC-CPS-110-2023</v>
          </cell>
          <cell r="B113" t="str">
            <v>2 NACIONAL</v>
          </cell>
          <cell r="C113" t="str">
            <v>CD-NC-131-2023</v>
          </cell>
          <cell r="D113">
            <v>110</v>
          </cell>
          <cell r="E113" t="str">
            <v>DIANA MARCELA CARVAJAL PARDO</v>
          </cell>
          <cell r="F113">
            <v>44977</v>
          </cell>
          <cell r="G113" t="str">
            <v>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v>
          </cell>
          <cell r="H113" t="str">
            <v>PROFESIONAL</v>
          </cell>
          <cell r="I113" t="str">
            <v>2 CONTRATACIÓN DIRECTA</v>
          </cell>
          <cell r="J113" t="str">
            <v>14 PRESTACIÓN DE SERVICIOS</v>
          </cell>
          <cell r="K113" t="str">
            <v>N/A</v>
          </cell>
          <cell r="L113">
            <v>80121704</v>
          </cell>
          <cell r="M113">
            <v>27623</v>
          </cell>
          <cell r="O113">
            <v>20323</v>
          </cell>
          <cell r="P113">
            <v>44977</v>
          </cell>
          <cell r="R113" t="str">
            <v>C-3202-0900-4-0-3202008-02</v>
          </cell>
          <cell r="S113" t="str">
            <v>SIMPLIFICADO</v>
          </cell>
          <cell r="T113">
            <v>7500000</v>
          </cell>
          <cell r="U113">
            <v>77750000</v>
          </cell>
          <cell r="V113" t="str">
            <v>Setenta y siete millones setecientos cincuenta mil pesos</v>
          </cell>
          <cell r="X113" t="str">
            <v>1 PERSONA NATURAL</v>
          </cell>
          <cell r="Y113" t="str">
            <v>3 CÉDULA DE CIUDADANÍA</v>
          </cell>
          <cell r="Z113">
            <v>39695643</v>
          </cell>
          <cell r="AA113" t="str">
            <v>N-A</v>
          </cell>
          <cell r="AB113" t="str">
            <v>11 NO SE DILIGENCIA INFORMACIÓN PARA ESTE FORMULARIO EN ESTE PERÍODO DE REPORTE</v>
          </cell>
          <cell r="AC113" t="str">
            <v>FEMENINO</v>
          </cell>
          <cell r="AD113" t="str">
            <v>CUNDINAMARCA</v>
          </cell>
          <cell r="AE113" t="str">
            <v>BOGOTÁ</v>
          </cell>
          <cell r="AF113" t="str">
            <v>DIANA</v>
          </cell>
          <cell r="AG113" t="str">
            <v>MARCELA</v>
          </cell>
          <cell r="AH113" t="str">
            <v>CARVAJAL</v>
          </cell>
          <cell r="AI113" t="str">
            <v>PARDO</v>
          </cell>
          <cell r="AJ113" t="str">
            <v>SI</v>
          </cell>
          <cell r="AK113" t="str">
            <v>1 PÓLIZA</v>
          </cell>
          <cell r="AL113" t="str">
            <v>12 SEGUROS DEL ESTADO</v>
          </cell>
          <cell r="AM113" t="str">
            <v>2 CUMPLIMIENTO</v>
          </cell>
          <cell r="AN113">
            <v>44977</v>
          </cell>
          <cell r="AO113" t="str">
            <v>11-46-101033671</v>
          </cell>
          <cell r="AP113" t="str">
            <v>SAF-SUBDIRECCION ADMINISTRATIVA Y FINANCIERA</v>
          </cell>
          <cell r="AQ113" t="str">
            <v>GRUPO DE CONTRATOS</v>
          </cell>
          <cell r="AR113" t="str">
            <v xml:space="preserve">OFICINA ASESORA DE PLANEACIÓN </v>
          </cell>
          <cell r="AS113" t="str">
            <v>2 SUPERVISOR</v>
          </cell>
          <cell r="AT113" t="str">
            <v>3 CÉDULA DE CIUDADANÍA</v>
          </cell>
          <cell r="AU113">
            <v>80076849</v>
          </cell>
          <cell r="AV113" t="str">
            <v>ANDRES MAURICIO LEON LOPEZ</v>
          </cell>
          <cell r="AW113">
            <v>311</v>
          </cell>
          <cell r="AX113">
            <v>10.366666666666667</v>
          </cell>
          <cell r="AY113" t="str">
            <v>3 NO PACTADOS</v>
          </cell>
          <cell r="AZ113" t="str">
            <v>4 NO SE HA ADICIONADO NI EN VALOR y EN TIEMPO</v>
          </cell>
          <cell r="BF113">
            <v>44977</v>
          </cell>
          <cell r="BG113">
            <v>44977</v>
          </cell>
          <cell r="BH113">
            <v>44977</v>
          </cell>
          <cell r="BI113">
            <v>45290</v>
          </cell>
          <cell r="BS113" t="str">
            <v>2023420501000110E</v>
          </cell>
          <cell r="BT113">
            <v>77750000</v>
          </cell>
          <cell r="BU113" t="str">
            <v>EDNA ROCIO CASTRO</v>
          </cell>
          <cell r="BV113" t="str">
            <v>https://www.secop.gov.co/CO1BusinessLine/Tendering/BuyerWorkArea/Index?docUniqueIdentifier=CO1.BDOS.4031204</v>
          </cell>
          <cell r="BW113" t="str">
            <v>VIGENTE</v>
          </cell>
          <cell r="BY113" t="str">
            <v>https://community.secop.gov.co/Public/Tendering/OpportunityDetail/Index?noticeUID=CO1.NTC.4041232&amp;isFromPublicArea=True&amp;isModal=False</v>
          </cell>
          <cell r="BZ113" t="str">
            <v>Bogotá</v>
          </cell>
          <cell r="CA113" t="str">
            <v>D.C.</v>
          </cell>
          <cell r="CB113">
            <v>44977</v>
          </cell>
          <cell r="CC113">
            <v>44975</v>
          </cell>
          <cell r="CD113" t="str">
            <v>N/A</v>
          </cell>
          <cell r="CE113" t="str">
            <v>@parquesnacionales.gov.co</v>
          </cell>
          <cell r="CF113" t="str">
            <v>N/A@parquesnacionales.gov.co</v>
          </cell>
          <cell r="CG113" t="str">
            <v>ABOGADA</v>
          </cell>
          <cell r="CH113">
            <v>2023</v>
          </cell>
          <cell r="CI113" t="str">
            <v>BANCOLOMBIA</v>
          </cell>
          <cell r="CJ113" t="str">
            <v>AHORROS</v>
          </cell>
          <cell r="CK113" t="str">
            <v>19239424671</v>
          </cell>
          <cell r="CM113" t="str">
            <v>NO</v>
          </cell>
        </row>
        <row r="114">
          <cell r="A114" t="str">
            <v>CANCELADO</v>
          </cell>
          <cell r="B114" t="str">
            <v>2 NACIONAL</v>
          </cell>
          <cell r="C114" t="str">
            <v>CD-NC-090-2023</v>
          </cell>
          <cell r="D114">
            <v>111</v>
          </cell>
          <cell r="E114" t="str">
            <v>LINA MARCELA MORENO CASADIEGO</v>
          </cell>
          <cell r="F114">
            <v>44977</v>
          </cell>
          <cell r="G114" t="str">
            <v>Prestar servicios de apoyo a la gestión en la Subdirección de Sostenibilidad y Negocios Ambientales para la realización de actividades asociadas a la gestión documental.</v>
          </cell>
          <cell r="H114" t="str">
            <v>APOYO A LA GESTIÓN</v>
          </cell>
          <cell r="I114" t="str">
            <v>2 CONTRATACIÓN DIRECTA</v>
          </cell>
          <cell r="J114" t="str">
            <v>14 PRESTACIÓN DE SERVICIOS</v>
          </cell>
          <cell r="K114" t="str">
            <v>N/A</v>
          </cell>
          <cell r="L114">
            <v>0</v>
          </cell>
          <cell r="M114">
            <v>0</v>
          </cell>
          <cell r="O114">
            <v>0</v>
          </cell>
          <cell r="P114">
            <v>0</v>
          </cell>
          <cell r="R114" t="str">
            <v>N-A</v>
          </cell>
          <cell r="S114" t="str">
            <v>SIMPLIFICADO</v>
          </cell>
          <cell r="T114" t="str">
            <v>N-A</v>
          </cell>
          <cell r="U114" t="str">
            <v>N-A</v>
          </cell>
          <cell r="V114" t="str">
            <v>N-A</v>
          </cell>
          <cell r="X114" t="str">
            <v>1 PERSONA NATURAL</v>
          </cell>
          <cell r="Y114" t="str">
            <v>3 CÉDULA DE CIUDADANÍA</v>
          </cell>
          <cell r="Z114" t="str">
            <v>N-A</v>
          </cell>
          <cell r="AA114" t="str">
            <v>N-A</v>
          </cell>
          <cell r="AB114" t="str">
            <v>11 NO SE DILIGENCIA INFORMACIÓN PARA ESTE FORMULARIO EN ESTE PERÍODO DE REPORTE</v>
          </cell>
          <cell r="AC114" t="str">
            <v>FEMENINO</v>
          </cell>
          <cell r="AD114" t="str">
            <v>N-A</v>
          </cell>
          <cell r="AE114" t="str">
            <v>N-A</v>
          </cell>
          <cell r="AF114" t="str">
            <v>LINA</v>
          </cell>
          <cell r="AG114" t="str">
            <v>MARCELA</v>
          </cell>
          <cell r="AH114" t="str">
            <v>MORENO</v>
          </cell>
          <cell r="AI114" t="str">
            <v>CASADIEGO</v>
          </cell>
          <cell r="AJ114" t="str">
            <v>NO</v>
          </cell>
          <cell r="AK114" t="str">
            <v>6 NO CONSTITUYÓ GARANTÍAS</v>
          </cell>
          <cell r="AL114" t="str">
            <v>N-A</v>
          </cell>
          <cell r="AM114" t="str">
            <v>N-A</v>
          </cell>
          <cell r="AN114" t="str">
            <v>N-A</v>
          </cell>
          <cell r="AO114" t="str">
            <v>N-A</v>
          </cell>
          <cell r="AP114" t="str">
            <v>SSNA-SUBDIRECCION DE SOSTENIBILIDAD Y NEGOCIO AMBIENTALES</v>
          </cell>
          <cell r="AQ114" t="str">
            <v>GRUPO DE CONTRATOS</v>
          </cell>
          <cell r="AR114" t="str">
            <v>SUBDIRECCIÓN DE SOSTENIBILIDAD Y NEGOCIOS AMBIENTALES</v>
          </cell>
          <cell r="AS114" t="str">
            <v>2 SUPERVISOR</v>
          </cell>
          <cell r="AT114" t="str">
            <v>3 CÉDULA DE CIUDADANÍA</v>
          </cell>
          <cell r="AU114">
            <v>0</v>
          </cell>
          <cell r="AV114" t="str">
            <v>N-A</v>
          </cell>
          <cell r="AW114">
            <v>0</v>
          </cell>
          <cell r="AX114">
            <v>0</v>
          </cell>
          <cell r="AZ114" t="str">
            <v>4 NO SE HA ADICIONADO NI EN VALOR y EN TIEMPO</v>
          </cell>
          <cell r="BF114">
            <v>0</v>
          </cell>
          <cell r="BG114" t="str">
            <v>-</v>
          </cell>
          <cell r="BH114" t="str">
            <v>-</v>
          </cell>
          <cell r="BI114" t="str">
            <v>-</v>
          </cell>
          <cell r="BS114" t="str">
            <v>2023420501000111E</v>
          </cell>
          <cell r="BT114" t="e">
            <v>#VALUE!</v>
          </cell>
          <cell r="BU114" t="str">
            <v>MYRIAM JANETH GONZALEZ</v>
          </cell>
          <cell r="BV114" t="str">
            <v>-</v>
          </cell>
          <cell r="BW114" t="str">
            <v>VIGENTE</v>
          </cell>
          <cell r="BY114" t="str">
            <v>-</v>
          </cell>
          <cell r="BZ114" t="str">
            <v>Bogotá</v>
          </cell>
          <cell r="CA114" t="str">
            <v>D.C.</v>
          </cell>
          <cell r="CB114" t="str">
            <v>N-A</v>
          </cell>
          <cell r="CC114" t="str">
            <v>N-A</v>
          </cell>
          <cell r="CD114" t="str">
            <v>lina.moreno</v>
          </cell>
          <cell r="CE114" t="str">
            <v>@parquesnacionales.gov.co</v>
          </cell>
          <cell r="CF114" t="str">
            <v>lina.moreno@parquesnacionales.gov.co</v>
          </cell>
          <cell r="CG114" t="str">
            <v>-</v>
          </cell>
          <cell r="CH114">
            <v>2023</v>
          </cell>
          <cell r="CI114" t="str">
            <v>BANCOLOMBIA</v>
          </cell>
          <cell r="CJ114" t="str">
            <v>AHORROS</v>
          </cell>
          <cell r="CK114" t="str">
            <v>07011779551</v>
          </cell>
          <cell r="CM114" t="str">
            <v>NO</v>
          </cell>
        </row>
        <row r="115">
          <cell r="A115" t="str">
            <v>NC-CPS-112-2023</v>
          </cell>
          <cell r="B115" t="str">
            <v>2 NACIONAL</v>
          </cell>
          <cell r="C115" t="str">
            <v>CD-NC-124-2023</v>
          </cell>
          <cell r="D115">
            <v>112</v>
          </cell>
          <cell r="E115" t="str">
            <v>DIEGO MAURICIO MURILLO MARIN</v>
          </cell>
          <cell r="F115">
            <v>44977</v>
          </cell>
          <cell r="G115" t="str">
            <v>Prestación de servicios profesionales para apoyar la formulación e implementación de planes interpretativos y el fortalecimiento de capacidades en interpretación del patrimonio natural y cultural en Parques Nacionales Naturales.</v>
          </cell>
          <cell r="H115" t="str">
            <v>PROFESIONAL</v>
          </cell>
          <cell r="I115" t="str">
            <v>2 CONTRATACIÓN DIRECTA</v>
          </cell>
          <cell r="J115" t="str">
            <v>14 PRESTACIÓN DE SERVICIOS</v>
          </cell>
          <cell r="K115" t="str">
            <v>N/A</v>
          </cell>
          <cell r="L115">
            <v>77101604</v>
          </cell>
          <cell r="M115">
            <v>24023</v>
          </cell>
          <cell r="O115">
            <v>20823</v>
          </cell>
          <cell r="P115">
            <v>44977</v>
          </cell>
          <cell r="R115" t="str">
            <v>C-3202-0900-4-0-3202014-02</v>
          </cell>
          <cell r="S115" t="str">
            <v>SIMPLIFICADO</v>
          </cell>
          <cell r="T115">
            <v>3889578</v>
          </cell>
          <cell r="U115">
            <v>27227046</v>
          </cell>
          <cell r="V115" t="str">
            <v>Veintisiete millones doscientos veintisiete mil cuarenta y seis pesos</v>
          </cell>
          <cell r="X115" t="str">
            <v>1 PERSONA NATURAL</v>
          </cell>
          <cell r="Y115" t="str">
            <v>3 CÉDULA DE CIUDADANÍA</v>
          </cell>
          <cell r="Z115">
            <v>79955066</v>
          </cell>
          <cell r="AA115" t="str">
            <v>N-A</v>
          </cell>
          <cell r="AB115" t="str">
            <v>11 NO SE DILIGENCIA INFORMACIÓN PARA ESTE FORMULARIO EN ESTE PERÍODO DE REPORTE</v>
          </cell>
          <cell r="AC115" t="str">
            <v>MASCULINO</v>
          </cell>
          <cell r="AD115" t="str">
            <v>CUNDINAMARCA</v>
          </cell>
          <cell r="AE115" t="str">
            <v>VILLETA</v>
          </cell>
          <cell r="AF115" t="str">
            <v>DIEGO</v>
          </cell>
          <cell r="AG115" t="str">
            <v>MAURICIO</v>
          </cell>
          <cell r="AH115" t="str">
            <v>MURILLO</v>
          </cell>
          <cell r="AI115" t="str">
            <v>MARIN</v>
          </cell>
          <cell r="AJ115" t="str">
            <v>NO</v>
          </cell>
          <cell r="AK115" t="str">
            <v>6 NO CONSTITUYÓ GARANTÍAS</v>
          </cell>
          <cell r="AL115" t="str">
            <v>N-A</v>
          </cell>
          <cell r="AM115" t="str">
            <v>N-A</v>
          </cell>
          <cell r="AN115" t="str">
            <v>N-A</v>
          </cell>
          <cell r="AO115" t="str">
            <v>N-A</v>
          </cell>
          <cell r="AP115" t="str">
            <v>SGMAP-SUBDIRECCION DE GESTION Y MANEJO DE AREAS PROTEGIDAS</v>
          </cell>
          <cell r="AQ115" t="str">
            <v>GRUPO DE CONTRATOS</v>
          </cell>
          <cell r="AR115" t="str">
            <v>GRUPO DE PLANEACIÓN Y MANEJO</v>
          </cell>
          <cell r="AS115" t="str">
            <v>2 SUPERVISOR</v>
          </cell>
          <cell r="AT115" t="str">
            <v>3 CÉDULA DE CIUDADANÍA</v>
          </cell>
          <cell r="AU115">
            <v>80875190</v>
          </cell>
          <cell r="AV115" t="str">
            <v>CÉSAR ANDRÉS DELGADO HERNÁNDEZ</v>
          </cell>
          <cell r="AW115">
            <v>210</v>
          </cell>
          <cell r="AX115">
            <v>7</v>
          </cell>
          <cell r="AY115" t="str">
            <v>3 NO PACTADOS</v>
          </cell>
          <cell r="AZ115" t="str">
            <v>3 ADICIÓN EN VALOR y EN TIEMPO</v>
          </cell>
          <cell r="BA115">
            <v>1</v>
          </cell>
          <cell r="BB115">
            <v>13094913</v>
          </cell>
          <cell r="BC115">
            <v>45188</v>
          </cell>
          <cell r="BD115">
            <v>101</v>
          </cell>
          <cell r="BE115">
            <v>45188</v>
          </cell>
          <cell r="BF115">
            <v>44977</v>
          </cell>
          <cell r="BG115">
            <v>44977</v>
          </cell>
          <cell r="BH115">
            <v>44977</v>
          </cell>
          <cell r="BI115">
            <v>45290</v>
          </cell>
          <cell r="BS115" t="str">
            <v>2023420501000112E</v>
          </cell>
          <cell r="BT115">
            <v>40321959</v>
          </cell>
          <cell r="BU115" t="str">
            <v>MYRIAM JANETH GONZALEZ</v>
          </cell>
          <cell r="BV115" t="str">
            <v>https://www.secop.gov.co/CO1BusinessLine/Tendering/BuyerWorkArea/Index?docUniqueIdentifier=CO1.BDOS.4025214</v>
          </cell>
          <cell r="BW115" t="str">
            <v>VIGENTE</v>
          </cell>
          <cell r="BY115" t="str">
            <v>https://community.secop.gov.co/Public/Tendering/OpportunityDetail/Index?noticeUID=CO1.NTC.4040535&amp;isFromPublicArea=True&amp;isModal=False</v>
          </cell>
          <cell r="BZ115" t="str">
            <v>Bogotá</v>
          </cell>
          <cell r="CA115" t="str">
            <v>D.C.</v>
          </cell>
          <cell r="CB115" t="str">
            <v>N-A</v>
          </cell>
          <cell r="CC115">
            <v>44973</v>
          </cell>
          <cell r="CD115" t="str">
            <v>N/A</v>
          </cell>
          <cell r="CE115" t="str">
            <v>@parquesnacionales.gov.co</v>
          </cell>
          <cell r="CF115" t="str">
            <v>N/A@parquesnacionales.gov.co</v>
          </cell>
          <cell r="CG115" t="str">
            <v>ECOLOGO</v>
          </cell>
          <cell r="CH115">
            <v>2023</v>
          </cell>
          <cell r="CI115" t="str">
            <v>BANCOLOMBIA</v>
          </cell>
          <cell r="CJ115" t="str">
            <v>AHORROS</v>
          </cell>
          <cell r="CK115" t="str">
            <v>37353782887</v>
          </cell>
          <cell r="CM115" t="str">
            <v>NO</v>
          </cell>
        </row>
        <row r="116">
          <cell r="A116" t="str">
            <v>NC-CPS-113-2023</v>
          </cell>
          <cell r="B116" t="str">
            <v>2 NACIONAL</v>
          </cell>
          <cell r="C116" t="str">
            <v>CD-NC-112-2023</v>
          </cell>
          <cell r="D116">
            <v>113</v>
          </cell>
          <cell r="E116" t="str">
            <v>SANDRA BIBIANA CORRALES MEJIA</v>
          </cell>
          <cell r="F116">
            <v>44977</v>
          </cell>
          <cell r="G116" t="str">
            <v>Prestar servicios profesionales a la Subdirección de Sostenibilidad y Negocios Ambientales para realizar el acompañamiento de la estrategia digital y de diseño gráfico de las piezas enfocadas al ecoturismo, negocios verdes y tienda de parques.</v>
          </cell>
          <cell r="H116" t="str">
            <v>PROFESIONAL</v>
          </cell>
          <cell r="I116" t="str">
            <v>2 CONTRATACIÓN DIRECTA</v>
          </cell>
          <cell r="J116" t="str">
            <v>14 PRESTACIÓN DE SERVICIOS</v>
          </cell>
          <cell r="K116" t="str">
            <v>N/A</v>
          </cell>
          <cell r="L116">
            <v>80111600</v>
          </cell>
          <cell r="M116">
            <v>21823</v>
          </cell>
          <cell r="O116">
            <v>20423</v>
          </cell>
          <cell r="P116">
            <v>44977</v>
          </cell>
          <cell r="R116" t="str">
            <v>C-3202-0900-4-0-3202010-02</v>
          </cell>
          <cell r="S116" t="str">
            <v>SIMPLIFICADO</v>
          </cell>
          <cell r="T116">
            <v>6884546</v>
          </cell>
          <cell r="U116">
            <v>72287733</v>
          </cell>
          <cell r="V116" t="str">
            <v>Setenta y dos millones doscientos ochenta y siete mil setecientos treinta y tres pesos</v>
          </cell>
          <cell r="X116" t="str">
            <v>1 PERSONA NATURAL</v>
          </cell>
          <cell r="Y116" t="str">
            <v>3 CÉDULA DE CIUDADANÍA</v>
          </cell>
          <cell r="Z116">
            <v>60385411</v>
          </cell>
          <cell r="AA116" t="str">
            <v>N-A</v>
          </cell>
          <cell r="AB116" t="str">
            <v>11 NO SE DILIGENCIA INFORMACIÓN PARA ESTE FORMULARIO EN ESTE PERÍODO DE REPORTE</v>
          </cell>
          <cell r="AC116" t="str">
            <v>FEMENINO</v>
          </cell>
          <cell r="AD116" t="str">
            <v>CALDAS</v>
          </cell>
          <cell r="AE116" t="str">
            <v>MANIZALES</v>
          </cell>
          <cell r="AF116" t="str">
            <v>SANDRA</v>
          </cell>
          <cell r="AG116" t="str">
            <v>BIBIANA</v>
          </cell>
          <cell r="AH116" t="str">
            <v>CORRALES</v>
          </cell>
          <cell r="AI116" t="str">
            <v>MEJIA</v>
          </cell>
          <cell r="AJ116" t="str">
            <v>SI</v>
          </cell>
          <cell r="AK116" t="str">
            <v>1 PÓLIZA</v>
          </cell>
          <cell r="AL116" t="str">
            <v>12 SEGUROS DEL ESTADO</v>
          </cell>
          <cell r="AM116" t="str">
            <v>2 CUMPLIMIENTO</v>
          </cell>
          <cell r="AN116">
            <v>44977</v>
          </cell>
          <cell r="AO116" t="str">
            <v>11-46-101033667</v>
          </cell>
          <cell r="AP116" t="str">
            <v>SSNA-SUBDIRECCION DE SOSTENIBILIDAD Y NEGOCIO AMBIENTALES</v>
          </cell>
          <cell r="AQ116" t="str">
            <v>GRUPO DE CONTRATOS</v>
          </cell>
          <cell r="AR116" t="str">
            <v>SUBDIRECCIÓN DE SOSTENIBILIDAD Y NEGOCIOS AMBIENTALES</v>
          </cell>
          <cell r="AS116" t="str">
            <v>2 SUPERVISOR</v>
          </cell>
          <cell r="AT116" t="str">
            <v>3 CÉDULA DE CIUDADANÍA</v>
          </cell>
          <cell r="AU116">
            <v>51981172</v>
          </cell>
          <cell r="AV116" t="str">
            <v>ALBA LUCIA BELTRAN LOPEZ</v>
          </cell>
          <cell r="AW116">
            <v>314</v>
          </cell>
          <cell r="AX116">
            <v>10.466666666666667</v>
          </cell>
          <cell r="AY116" t="str">
            <v>3 NO PACTADOS</v>
          </cell>
          <cell r="BF116">
            <v>44977</v>
          </cell>
          <cell r="BG116">
            <v>44977</v>
          </cell>
          <cell r="BH116">
            <v>44977</v>
          </cell>
          <cell r="BI116">
            <v>45290</v>
          </cell>
          <cell r="BS116" t="str">
            <v>2023420501000113E</v>
          </cell>
          <cell r="BT116">
            <v>72287733</v>
          </cell>
          <cell r="BU116" t="str">
            <v>LUZ JANETH VILLALBA SUAREZ</v>
          </cell>
          <cell r="BV116" t="str">
            <v>https://www.secop.gov.co/CO1BusinessLine/Tendering/BuyerWorkArea/Index?docUniqueIdentifier=CO1.BDOS.4013749</v>
          </cell>
          <cell r="BW116" t="str">
            <v>VIGENTE</v>
          </cell>
          <cell r="BY116" t="str">
            <v>https://community.secop.gov.co/Public/Tendering/OpportunityDetail/Index?noticeUID=CO1.NTC.4018207&amp;isFromPublicArea=True&amp;isModal=False</v>
          </cell>
          <cell r="BZ116" t="str">
            <v>Bogotá</v>
          </cell>
          <cell r="CA116" t="str">
            <v>D.C.</v>
          </cell>
          <cell r="CB116">
            <v>44977</v>
          </cell>
          <cell r="CC116">
            <v>44973</v>
          </cell>
          <cell r="CD116" t="str">
            <v>sandra.corrales</v>
          </cell>
          <cell r="CE116" t="str">
            <v>@parquesnacionales.gov.co</v>
          </cell>
          <cell r="CF116" t="str">
            <v>sandra.corrales@parquesnacionales.gov.co</v>
          </cell>
          <cell r="CG116" t="str">
            <v>DISEÑADORA VISUAL</v>
          </cell>
          <cell r="CH116">
            <v>2023</v>
          </cell>
          <cell r="CI116" t="str">
            <v>CAJA SOCIAL</v>
          </cell>
          <cell r="CJ116" t="str">
            <v>AHORROS</v>
          </cell>
          <cell r="CK116" t="str">
            <v>24120341966</v>
          </cell>
          <cell r="CM116" t="str">
            <v>NO</v>
          </cell>
        </row>
        <row r="117">
          <cell r="A117" t="str">
            <v>NC-CPS-114-2023</v>
          </cell>
          <cell r="B117" t="str">
            <v>2 NACIONAL</v>
          </cell>
          <cell r="C117" t="str">
            <v>CD-NC-132-2023</v>
          </cell>
          <cell r="D117">
            <v>114</v>
          </cell>
          <cell r="E117" t="str">
            <v>SANTIAGO CORDOBA ARANGO</v>
          </cell>
          <cell r="F117">
            <v>44977</v>
          </cell>
          <cell r="G117" t="str">
            <v>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v>
          </cell>
          <cell r="H117" t="str">
            <v>PROFESIONAL</v>
          </cell>
          <cell r="I117" t="str">
            <v>2 CONTRATACIÓN DIRECTA</v>
          </cell>
          <cell r="J117" t="str">
            <v>14 PRESTACIÓN DE SERVICIOS</v>
          </cell>
          <cell r="K117" t="str">
            <v>N/A</v>
          </cell>
          <cell r="L117">
            <v>77101604</v>
          </cell>
          <cell r="M117">
            <v>18723</v>
          </cell>
          <cell r="O117">
            <v>21323</v>
          </cell>
          <cell r="P117">
            <v>44977</v>
          </cell>
          <cell r="R117" t="str">
            <v>C-3202-0900-4-0-3202018-02</v>
          </cell>
          <cell r="S117" t="str">
            <v>SIMPLIFICADO</v>
          </cell>
          <cell r="T117">
            <v>4278535</v>
          </cell>
          <cell r="U117">
            <v>44782000</v>
          </cell>
          <cell r="V117" t="str">
            <v>Cuarenta y cuatro millones setecientos ochenta y dos mil pesos</v>
          </cell>
          <cell r="X117" t="str">
            <v>1 PERSONA NATURAL</v>
          </cell>
          <cell r="Y117" t="str">
            <v>3 CÉDULA DE CIUDADANÍA</v>
          </cell>
          <cell r="Z117">
            <v>1053818489</v>
          </cell>
          <cell r="AA117" t="str">
            <v>N-A</v>
          </cell>
          <cell r="AB117" t="str">
            <v>11 NO SE DILIGENCIA INFORMACIÓN PARA ESTE FORMULARIO EN ESTE PERÍODO DE REPORTE</v>
          </cell>
          <cell r="AC117" t="str">
            <v>MASCULINO</v>
          </cell>
          <cell r="AD117" t="str">
            <v>CALDAS</v>
          </cell>
          <cell r="AE117" t="str">
            <v>MANIZALES</v>
          </cell>
          <cell r="AF117" t="str">
            <v>SANTIAGO</v>
          </cell>
          <cell r="AH117" t="str">
            <v>CORDOBA</v>
          </cell>
          <cell r="AI117" t="str">
            <v>ARANGO</v>
          </cell>
          <cell r="AJ117" t="str">
            <v>NO</v>
          </cell>
          <cell r="AK117" t="str">
            <v>6 NO CONSTITUYÓ GARANTÍAS</v>
          </cell>
          <cell r="AL117" t="str">
            <v>N-A</v>
          </cell>
          <cell r="AM117" t="str">
            <v>N-A</v>
          </cell>
          <cell r="AN117" t="str">
            <v>N-A</v>
          </cell>
          <cell r="AO117" t="str">
            <v>N-A</v>
          </cell>
          <cell r="AP117" t="str">
            <v>SGMAP-SUBDIRECCION DE GESTION Y MANEJO DE AREAS PROTEGIDAS</v>
          </cell>
          <cell r="AQ117" t="str">
            <v>GRUPO DE CONTRATOS</v>
          </cell>
          <cell r="AR117" t="str">
            <v>GRUPO DE GESTIÓN E INTEGRACIÓN DEL SINAP</v>
          </cell>
          <cell r="AS117" t="str">
            <v>2 SUPERVISOR</v>
          </cell>
          <cell r="AT117" t="str">
            <v>3 CÉDULA DE CIUDADANÍA</v>
          </cell>
          <cell r="AU117">
            <v>5947992</v>
          </cell>
          <cell r="AV117" t="str">
            <v>LUIS ALBERTO CRUZ COLORADO</v>
          </cell>
          <cell r="AW117">
            <v>311</v>
          </cell>
          <cell r="AX117">
            <v>10.366666666666667</v>
          </cell>
          <cell r="AY117" t="str">
            <v>3 NO PACTADOS</v>
          </cell>
          <cell r="BF117">
            <v>44977</v>
          </cell>
          <cell r="BG117">
            <v>44977</v>
          </cell>
          <cell r="BH117">
            <v>44977</v>
          </cell>
          <cell r="BI117">
            <v>45290</v>
          </cell>
          <cell r="BS117" t="str">
            <v>2023420501000114E</v>
          </cell>
          <cell r="BT117">
            <v>44782000</v>
          </cell>
          <cell r="BU117" t="str">
            <v>LEIDY MARCELA GARAVITO ROMERO</v>
          </cell>
          <cell r="BV117" t="str">
            <v>https://www.secop.gov.co/CO1BusinessLine/Tendering/BuyerWorkArea/Index?docUniqueIdentifier=CO1.BDOS.4033961</v>
          </cell>
          <cell r="BW117" t="str">
            <v>VIGENTE</v>
          </cell>
          <cell r="BY117" t="str">
            <v>https://community.secop.gov.co/Public/Tendering/OpportunityDetail/Index?noticeUID=CO1.NTC.4040987&amp;isFromPublicArea=True&amp;isModal=False</v>
          </cell>
          <cell r="BZ117" t="str">
            <v>Bogotá</v>
          </cell>
          <cell r="CA117" t="str">
            <v>D.C.</v>
          </cell>
          <cell r="CB117" t="str">
            <v>N-A</v>
          </cell>
          <cell r="CC117">
            <v>44974</v>
          </cell>
          <cell r="CD117" t="str">
            <v>N/A</v>
          </cell>
          <cell r="CE117" t="str">
            <v>@parquesnacionales.gov.co</v>
          </cell>
          <cell r="CF117" t="str">
            <v>N/A@parquesnacionales.gov.co</v>
          </cell>
          <cell r="CG117" t="str">
            <v>INGENIERO AMBIENTAL</v>
          </cell>
          <cell r="CH117">
            <v>2023</v>
          </cell>
          <cell r="CI117" t="str">
            <v>DAVIVIENDA</v>
          </cell>
          <cell r="CJ117" t="str">
            <v>AHORROS</v>
          </cell>
          <cell r="CK117" t="str">
            <v>0550008600698966</v>
          </cell>
          <cell r="CM117" t="str">
            <v>NO</v>
          </cell>
        </row>
        <row r="118">
          <cell r="A118" t="str">
            <v>NC-CPS-115-2023</v>
          </cell>
          <cell r="B118" t="str">
            <v>2 NACIONAL</v>
          </cell>
          <cell r="C118" t="str">
            <v>CD-NC-102-2023</v>
          </cell>
          <cell r="D118">
            <v>115</v>
          </cell>
          <cell r="E118" t="str">
            <v>MAGALY ELIZABETH ARDILA REYES</v>
          </cell>
          <cell r="F118">
            <v>44977</v>
          </cell>
          <cell r="G118" t="str">
            <v>Prestación de servicios profesionales para verificar los requisitos técnicos asociados a las solicitudes de registro y seguimiento de Reservas Naturales de la Sociedad Civil de conformidad con el proceso de Coordinación del SINAP.</v>
          </cell>
          <cell r="H118" t="str">
            <v>PROFESIONAL</v>
          </cell>
          <cell r="I118" t="str">
            <v>2 CONTRATACIÓN DIRECTA</v>
          </cell>
          <cell r="J118" t="str">
            <v>14 PRESTACIÓN DE SERVICIOS</v>
          </cell>
          <cell r="K118" t="str">
            <v>N/A</v>
          </cell>
          <cell r="L118">
            <v>77101604</v>
          </cell>
          <cell r="M118">
            <v>25023</v>
          </cell>
          <cell r="O118">
            <v>20623</v>
          </cell>
          <cell r="P118">
            <v>44977</v>
          </cell>
          <cell r="R118" t="str">
            <v>C-3202-0900-4-0-3202018-02</v>
          </cell>
          <cell r="S118" t="str">
            <v>SIMPLIFICADO</v>
          </cell>
          <cell r="T118">
            <v>4278535</v>
          </cell>
          <cell r="U118">
            <v>25671210</v>
          </cell>
          <cell r="V118" t="str">
            <v>Veinticinco millones seiscientos setenta y un mil doscientos diez pesos</v>
          </cell>
          <cell r="X118" t="str">
            <v>1 PERSONA NATURAL</v>
          </cell>
          <cell r="Y118" t="str">
            <v>3 CÉDULA DE CIUDADANÍA</v>
          </cell>
          <cell r="Z118">
            <v>52047402</v>
          </cell>
          <cell r="AA118" t="str">
            <v>N-A</v>
          </cell>
          <cell r="AB118" t="str">
            <v>11 NO SE DILIGENCIA INFORMACIÓN PARA ESTE FORMULARIO EN ESTE PERÍODO DE REPORTE</v>
          </cell>
          <cell r="AC118" t="str">
            <v>FEMENINO</v>
          </cell>
          <cell r="AD118" t="str">
            <v>CUNDINAMARCA</v>
          </cell>
          <cell r="AE118" t="str">
            <v>BOGOTÁ</v>
          </cell>
          <cell r="AF118" t="str">
            <v>MAGALY</v>
          </cell>
          <cell r="AG118" t="str">
            <v>ELIZABETH</v>
          </cell>
          <cell r="AH118" t="str">
            <v>ARDILA</v>
          </cell>
          <cell r="AI118" t="str">
            <v>REYES</v>
          </cell>
          <cell r="AJ118" t="str">
            <v>NO</v>
          </cell>
          <cell r="AK118" t="str">
            <v>6 NO CONSTITUYÓ GARANTÍAS</v>
          </cell>
          <cell r="AL118" t="str">
            <v>N-A</v>
          </cell>
          <cell r="AM118" t="str">
            <v>N-A</v>
          </cell>
          <cell r="AN118" t="str">
            <v>N-A</v>
          </cell>
          <cell r="AO118" t="str">
            <v>N-A</v>
          </cell>
          <cell r="AP118" t="str">
            <v>SGMAP-SUBDIRECCION DE GESTION Y MANEJO DE AREAS PROTEGIDAS</v>
          </cell>
          <cell r="AQ118" t="str">
            <v>GRUPO DE CONTRATOS</v>
          </cell>
          <cell r="AR118" t="str">
            <v>GRUPO DE TRÁMITES Y EVALUACIÓN AMBIENTAL</v>
          </cell>
          <cell r="AS118" t="str">
            <v>2 SUPERVISOR</v>
          </cell>
          <cell r="AT118" t="str">
            <v>3 CÉDULA DE CIUDADANÍA</v>
          </cell>
          <cell r="AU118">
            <v>79690000</v>
          </cell>
          <cell r="AV118" t="str">
            <v>GUILLERMO ALBERTO SANTOS CEBALLOS</v>
          </cell>
          <cell r="AW118">
            <v>180</v>
          </cell>
          <cell r="AX118">
            <v>6</v>
          </cell>
          <cell r="AY118" t="str">
            <v>3 NO PACTADOS</v>
          </cell>
          <cell r="BF118">
            <v>44977</v>
          </cell>
          <cell r="BG118">
            <v>44977</v>
          </cell>
          <cell r="BH118">
            <v>44977</v>
          </cell>
          <cell r="BI118">
            <v>45157</v>
          </cell>
          <cell r="BS118" t="str">
            <v>2023420501000115E</v>
          </cell>
          <cell r="BT118">
            <v>25671210</v>
          </cell>
          <cell r="BU118" t="str">
            <v>LUZ JANETH VILLALBA SUAREZ</v>
          </cell>
          <cell r="BV118" t="str">
            <v>https://www.secop.gov.co/CO1BusinessLine/Tendering/BuyerWorkArea/Index?docUniqueIdentifier=CO1.BDOS.4021754</v>
          </cell>
          <cell r="BW118" t="str">
            <v>TERMINADO NORMALMENTE</v>
          </cell>
          <cell r="BY118" t="str">
            <v>https://community.secop.gov.co/Public/Tendering/OpportunityDetail/Index?noticeUID=CO1.NTC.4032578&amp;isFromPublicArea=True&amp;isModal=False</v>
          </cell>
          <cell r="BZ118" t="str">
            <v>Bogotá</v>
          </cell>
          <cell r="CA118" t="str">
            <v>D.C.</v>
          </cell>
          <cell r="CB118" t="str">
            <v>N-A</v>
          </cell>
          <cell r="CC118">
            <v>44974</v>
          </cell>
          <cell r="CD118" t="str">
            <v>N/A</v>
          </cell>
          <cell r="CE118" t="str">
            <v>@parquesnacionales.gov.co</v>
          </cell>
          <cell r="CF118" t="str">
            <v>N/A@parquesnacionales.gov.co</v>
          </cell>
          <cell r="CG118" t="str">
            <v>BIOLOGA</v>
          </cell>
          <cell r="CH118">
            <v>2023</v>
          </cell>
          <cell r="CI118" t="str">
            <v>SCOTIABANK COLPATRIA</v>
          </cell>
          <cell r="CJ118" t="str">
            <v>AHORROS</v>
          </cell>
          <cell r="CK118" t="str">
            <v>4722027660</v>
          </cell>
          <cell r="CM118" t="str">
            <v>NO</v>
          </cell>
        </row>
        <row r="119">
          <cell r="A119" t="str">
            <v>NC-CPS-116-2023</v>
          </cell>
          <cell r="B119" t="str">
            <v>2 NACIONAL</v>
          </cell>
          <cell r="C119" t="str">
            <v>CD-NC-135-2023</v>
          </cell>
          <cell r="D119">
            <v>116</v>
          </cell>
          <cell r="E119" t="str">
            <v>ANDREA CAROLINA PAEZ MALDONADO</v>
          </cell>
          <cell r="F119">
            <v>44977</v>
          </cell>
          <cell r="G119" t="str">
            <v>Prestar los servicios profesionales en la Oficina de Gestion del Riesgo que contribuyan a la formulación e implementación de las acciones que debe desarrollar la oficina en el marco del Modelo Integrado de Planeación y Gestión de Parques Nacionales Naturales de Colombia.</v>
          </cell>
          <cell r="H119" t="str">
            <v>PROFESIONAL</v>
          </cell>
          <cell r="I119" t="str">
            <v>2 CONTRATACIÓN DIRECTA</v>
          </cell>
          <cell r="J119" t="str">
            <v>14 PRESTACIÓN DE SERVICIOS</v>
          </cell>
          <cell r="K119" t="str">
            <v>N/A</v>
          </cell>
          <cell r="L119">
            <v>77101701</v>
          </cell>
          <cell r="M119">
            <v>13223</v>
          </cell>
          <cell r="O119">
            <v>20723</v>
          </cell>
          <cell r="P119">
            <v>44977</v>
          </cell>
          <cell r="R119" t="str">
            <v>C-3202-0900-4-0-3202032-02</v>
          </cell>
          <cell r="S119" t="str">
            <v>SIMPLIFICADO</v>
          </cell>
          <cell r="T119">
            <v>6100000</v>
          </cell>
          <cell r="U119">
            <v>24400000</v>
          </cell>
          <cell r="V119" t="str">
            <v>Veinticuatro millones cuatrocientos mil pesos</v>
          </cell>
          <cell r="X119" t="str">
            <v>1 PERSONA NATURAL</v>
          </cell>
          <cell r="Y119" t="str">
            <v>3 CÉDULA DE CIUDADANÍA</v>
          </cell>
          <cell r="Z119">
            <v>52885169</v>
          </cell>
          <cell r="AA119" t="str">
            <v>N-A</v>
          </cell>
          <cell r="AB119" t="str">
            <v>11 NO SE DILIGENCIA INFORMACIÓN PARA ESTE FORMULARIO EN ESTE PERÍODO DE REPORTE</v>
          </cell>
          <cell r="AC119" t="str">
            <v>FEMENINO</v>
          </cell>
          <cell r="AD119" t="str">
            <v>CUNDINAMARCA</v>
          </cell>
          <cell r="AE119" t="str">
            <v>BOGOTÁ</v>
          </cell>
          <cell r="AF119" t="str">
            <v>ANDREA</v>
          </cell>
          <cell r="AG119" t="str">
            <v>CAROLINA</v>
          </cell>
          <cell r="AH119" t="str">
            <v>PAEZ</v>
          </cell>
          <cell r="AI119" t="str">
            <v>MALDONADO</v>
          </cell>
          <cell r="AJ119" t="str">
            <v>NO</v>
          </cell>
          <cell r="AK119" t="str">
            <v>6 NO CONSTITUYÓ GARANTÍAS</v>
          </cell>
          <cell r="AL119" t="str">
            <v>N-A</v>
          </cell>
          <cell r="AM119" t="str">
            <v>N-A</v>
          </cell>
          <cell r="AN119" t="str">
            <v>N-A</v>
          </cell>
          <cell r="AO119" t="str">
            <v>N-A</v>
          </cell>
          <cell r="AP119" t="str">
            <v>SAF-SUBDIRECCION ADMINISTRATIVA Y FINANCIERA</v>
          </cell>
          <cell r="AQ119" t="str">
            <v>GRUPO DE CONTRATOS</v>
          </cell>
          <cell r="AR119" t="str">
            <v>OFICINA GESTION DEL RIESGO</v>
          </cell>
          <cell r="AS119" t="str">
            <v>2 SUPERVISOR</v>
          </cell>
          <cell r="AT119" t="str">
            <v>3 CÉDULA DE CIUDADANÍA</v>
          </cell>
          <cell r="AU119">
            <v>1026272261</v>
          </cell>
          <cell r="AV119" t="str">
            <v>GIPSY VIVIAN ARENAS HERNANDEZ</v>
          </cell>
          <cell r="AW119">
            <v>120</v>
          </cell>
          <cell r="AX119">
            <v>4</v>
          </cell>
          <cell r="AY119" t="str">
            <v>3 NO PACTADOS</v>
          </cell>
          <cell r="BF119">
            <v>44977</v>
          </cell>
          <cell r="BG119">
            <v>44977</v>
          </cell>
          <cell r="BH119">
            <v>44977</v>
          </cell>
          <cell r="BI119">
            <v>45097</v>
          </cell>
          <cell r="BS119" t="str">
            <v>2023420501000116E</v>
          </cell>
          <cell r="BT119">
            <v>24400000</v>
          </cell>
          <cell r="BU119" t="str">
            <v>EDNA ROCIO CASTRO</v>
          </cell>
          <cell r="BV119" t="str">
            <v>https://www.secop.gov.co/CO1BusinessLine/Tendering/BuyerWorkArea/Index?docUniqueIdentifier=CO1.BDOS.4041023</v>
          </cell>
          <cell r="BW119" t="str">
            <v>TERMINADO NORMALMENTE</v>
          </cell>
          <cell r="BY119" t="str">
            <v>https://community.secop.gov.co/Public/Tendering/OpportunityDetail/Index?noticeUID=CO1.NTC.4043824&amp;isFromPublicArea=True&amp;isModal=False</v>
          </cell>
          <cell r="BZ119" t="str">
            <v>Bogotá</v>
          </cell>
          <cell r="CA119" t="str">
            <v>D.C.</v>
          </cell>
          <cell r="CB119" t="str">
            <v>N-A</v>
          </cell>
          <cell r="CC119">
            <v>44976</v>
          </cell>
          <cell r="CD119" t="str">
            <v>area.gestion</v>
          </cell>
          <cell r="CE119" t="str">
            <v>@parquesnacionales.gov.co</v>
          </cell>
          <cell r="CF119" t="str">
            <v>area.gestion@parquesnacionales.gov.co</v>
          </cell>
          <cell r="CG119" t="str">
            <v>INGENIERA AMBIENTAL Y SANITARIA</v>
          </cell>
          <cell r="CH119">
            <v>2023</v>
          </cell>
          <cell r="CI119" t="str">
            <v>BANCOLOMBIA</v>
          </cell>
          <cell r="CJ119" t="str">
            <v>AHORROS</v>
          </cell>
          <cell r="CK119" t="str">
            <v>56738828351</v>
          </cell>
          <cell r="CM119" t="str">
            <v>NO</v>
          </cell>
        </row>
        <row r="120">
          <cell r="A120" t="str">
            <v>NC-CPS-117-2023</v>
          </cell>
          <cell r="B120" t="str">
            <v>2 NACIONAL</v>
          </cell>
          <cell r="C120" t="str">
            <v>CD-NC-134-2023</v>
          </cell>
          <cell r="D120">
            <v>117</v>
          </cell>
          <cell r="E120" t="str">
            <v>JUAN DAVID SÁNCHEZ ÁLVAREZ</v>
          </cell>
          <cell r="F120">
            <v>44977</v>
          </cell>
          <cell r="G120" t="str">
            <v>Prestación de servicios profesionales para el seguimiento de las diferentes sentencias en las que está vinculada la Entidad y donde la Subdirección de Gestión y Manejo de Áreas Protegidas es partícipe</v>
          </cell>
          <cell r="H120" t="str">
            <v>PROFESIONAL</v>
          </cell>
          <cell r="I120" t="str">
            <v>2 CONTRATACIÓN DIRECTA</v>
          </cell>
          <cell r="J120" t="str">
            <v>14 PRESTACIÓN DE SERVICIOS</v>
          </cell>
          <cell r="K120" t="str">
            <v>N/A</v>
          </cell>
          <cell r="L120">
            <v>77101604</v>
          </cell>
          <cell r="M120">
            <v>25923</v>
          </cell>
          <cell r="O120">
            <v>21123</v>
          </cell>
          <cell r="P120">
            <v>44977</v>
          </cell>
          <cell r="R120" t="str">
            <v>C-3202-0900-4-0-3202008-02</v>
          </cell>
          <cell r="S120" t="str">
            <v>SIMPLIFICADO</v>
          </cell>
          <cell r="T120">
            <v>4278534</v>
          </cell>
          <cell r="U120">
            <v>31518534</v>
          </cell>
          <cell r="V120" t="str">
            <v>Treinta y un millones quinientos dieciocho mil quinientos treinta y cuatro pesos</v>
          </cell>
          <cell r="X120" t="str">
            <v>1 PERSONA NATURAL</v>
          </cell>
          <cell r="Y120" t="str">
            <v>3 CÉDULA DE CIUDADANÍA</v>
          </cell>
          <cell r="Z120">
            <v>1012397612</v>
          </cell>
          <cell r="AA120" t="str">
            <v>N-A</v>
          </cell>
          <cell r="AB120" t="str">
            <v>11 NO SE DILIGENCIA INFORMACIÓN PARA ESTE FORMULARIO EN ESTE PERÍODO DE REPORTE</v>
          </cell>
          <cell r="AC120" t="str">
            <v>MASCULINO</v>
          </cell>
          <cell r="AD120" t="str">
            <v>CUNDINAMARCA</v>
          </cell>
          <cell r="AE120" t="str">
            <v>BOGOTÁ</v>
          </cell>
          <cell r="AF120" t="str">
            <v>JUAN</v>
          </cell>
          <cell r="AG120" t="str">
            <v>DAVID</v>
          </cell>
          <cell r="AH120" t="str">
            <v>SÁNCHEZ</v>
          </cell>
          <cell r="AI120" t="str">
            <v>ÁLVAREZ</v>
          </cell>
          <cell r="AJ120" t="str">
            <v>NO</v>
          </cell>
          <cell r="AK120" t="str">
            <v>6 NO CONSTITUYÓ GARANTÍAS</v>
          </cell>
          <cell r="AL120" t="str">
            <v>N-A</v>
          </cell>
          <cell r="AM120" t="str">
            <v>N-A</v>
          </cell>
          <cell r="AN120" t="str">
            <v>N-A</v>
          </cell>
          <cell r="AO120" t="str">
            <v>N-A</v>
          </cell>
          <cell r="AP120" t="str">
            <v>SGMAP-SUBDIRECCION DE GESTION Y MANEJO DE AREAS PROTEGIDAS</v>
          </cell>
          <cell r="AQ120" t="str">
            <v>GRUPO DE CONTRATOS</v>
          </cell>
          <cell r="AR120" t="str">
            <v>GRUPO DE TRÁMITES Y EVALUACIÓN AMBIENTAL</v>
          </cell>
          <cell r="AS120" t="str">
            <v>2 SUPERVISOR</v>
          </cell>
          <cell r="AT120" t="str">
            <v>3 CÉDULA DE CIUDADANÍA</v>
          </cell>
          <cell r="AU120">
            <v>79690000</v>
          </cell>
          <cell r="AV120" t="str">
            <v>GUILLERMO ALBERTO SANTOS CEBALLOS</v>
          </cell>
          <cell r="AW120">
            <v>220</v>
          </cell>
          <cell r="AX120">
            <v>7.333333333333333</v>
          </cell>
          <cell r="AY120" t="str">
            <v>3 NO PACTADOS</v>
          </cell>
          <cell r="AZ120" t="str">
            <v>3 ADICIÓN EN VALOR y EN TIEMPO</v>
          </cell>
          <cell r="BA120">
            <v>1</v>
          </cell>
          <cell r="BB120">
            <v>12978220</v>
          </cell>
          <cell r="BC120">
            <v>45189</v>
          </cell>
          <cell r="BD120">
            <v>92</v>
          </cell>
          <cell r="BE120">
            <v>45189</v>
          </cell>
          <cell r="BF120">
            <v>44977</v>
          </cell>
          <cell r="BG120">
            <v>44977</v>
          </cell>
          <cell r="BH120">
            <v>44977</v>
          </cell>
          <cell r="BI120">
            <v>45290</v>
          </cell>
          <cell r="BS120" t="str">
            <v>2023420501000117E</v>
          </cell>
          <cell r="BT120">
            <v>44496754</v>
          </cell>
          <cell r="BU120" t="str">
            <v>ALFONSO DAVID ORTIZ</v>
          </cell>
          <cell r="BV120" t="str">
            <v>https://www.secop.gov.co/CO1BusinessLine/Tendering/BuyerWorkArea/Index?docUniqueIdentifier=CO1.BDOS.4040429</v>
          </cell>
          <cell r="BW120" t="str">
            <v>VIGENTE</v>
          </cell>
          <cell r="BY120" t="str">
            <v>https://community.secop.gov.co/Public/Tendering/OpportunityDetail/Index?noticeUID=CO1.NTC.4042836&amp;isFromPublicArea=True&amp;isModal=False</v>
          </cell>
          <cell r="BZ120" t="str">
            <v>Bogotá</v>
          </cell>
          <cell r="CA120" t="str">
            <v>D.C.</v>
          </cell>
          <cell r="CB120" t="str">
            <v>N-A</v>
          </cell>
          <cell r="CC120">
            <v>44976</v>
          </cell>
          <cell r="CD120" t="str">
            <v>N/A</v>
          </cell>
          <cell r="CE120" t="str">
            <v>@parquesnacionales.gov.co</v>
          </cell>
          <cell r="CF120" t="str">
            <v>N/A@parquesnacionales.gov.co</v>
          </cell>
          <cell r="CG120" t="str">
            <v>LICENCIADO EN BIOLOGIA</v>
          </cell>
          <cell r="CH120">
            <v>2023</v>
          </cell>
          <cell r="CI120" t="str">
            <v>SCOTIABANK COLPATRIA</v>
          </cell>
          <cell r="CJ120" t="str">
            <v>AHORROS</v>
          </cell>
          <cell r="CK120" t="str">
            <v>6342057443</v>
          </cell>
          <cell r="CM120" t="str">
            <v>NO</v>
          </cell>
        </row>
        <row r="121">
          <cell r="A121" t="str">
            <v>NC-CPS-118-2023</v>
          </cell>
          <cell r="B121" t="str">
            <v>2 NACIONAL</v>
          </cell>
          <cell r="C121" t="str">
            <v>CD-NC-117-2023</v>
          </cell>
          <cell r="D121">
            <v>118</v>
          </cell>
          <cell r="E121" t="str">
            <v>LUZ PATRICIA HERNANDEZ ARANGO</v>
          </cell>
          <cell r="F121">
            <v>44977</v>
          </cell>
          <cell r="G121" t="str">
            <v>Prestación de servicios profesionales para el seguimiento a acuerdos de restauración ecológica, a partir de la lectura y análisis de sensores remotos para las coberturas de la tierra aplicando los criterios de gestión del conocimiento.</v>
          </cell>
          <cell r="H121" t="str">
            <v>PROFESIONAL</v>
          </cell>
          <cell r="I121" t="str">
            <v>2 CONTRATACIÓN DIRECTA</v>
          </cell>
          <cell r="J121" t="str">
            <v>14 PRESTACIÓN DE SERVICIOS</v>
          </cell>
          <cell r="K121" t="str">
            <v>N/A</v>
          </cell>
          <cell r="L121">
            <v>77101604</v>
          </cell>
          <cell r="M121">
            <v>16923</v>
          </cell>
          <cell r="O121">
            <v>20523</v>
          </cell>
          <cell r="P121">
            <v>44977</v>
          </cell>
          <cell r="R121" t="str">
            <v>C-3202-0900-4-0-3202032-02</v>
          </cell>
          <cell r="S121" t="str">
            <v>SIMPLIFICADO</v>
          </cell>
          <cell r="T121">
            <v>5877696</v>
          </cell>
          <cell r="U121">
            <v>60932115</v>
          </cell>
          <cell r="V121" t="str">
            <v>Sesenta millones novecientos treinta y dos mil ciento quince pesos</v>
          </cell>
          <cell r="X121" t="str">
            <v>1 PERSONA NATURAL</v>
          </cell>
          <cell r="Y121" t="str">
            <v>3 CÉDULA DE CIUDADANÍA</v>
          </cell>
          <cell r="Z121">
            <v>52737477</v>
          </cell>
          <cell r="AA121" t="str">
            <v>N-A</v>
          </cell>
          <cell r="AB121" t="str">
            <v>11 NO SE DILIGENCIA INFORMACIÓN PARA ESTE FORMULARIO EN ESTE PERÍODO DE REPORTE</v>
          </cell>
          <cell r="AC121" t="str">
            <v>FEMENINO</v>
          </cell>
          <cell r="AD121" t="str">
            <v>VALLE DEL CAUCA</v>
          </cell>
          <cell r="AE121" t="str">
            <v>SEVILLA</v>
          </cell>
          <cell r="AF121" t="str">
            <v>LUZ</v>
          </cell>
          <cell r="AG121" t="str">
            <v>PATRICIA</v>
          </cell>
          <cell r="AH121" t="str">
            <v>HERNANDEZ</v>
          </cell>
          <cell r="AI121" t="str">
            <v>ARANGO</v>
          </cell>
          <cell r="AJ121" t="str">
            <v>SI</v>
          </cell>
          <cell r="AK121" t="str">
            <v>1 PÓLIZA</v>
          </cell>
          <cell r="AL121" t="str">
            <v>12 SEGUROS DEL ESTADO</v>
          </cell>
          <cell r="AM121" t="str">
            <v>2 CUMPLIMIENTO</v>
          </cell>
          <cell r="AN121">
            <v>44978</v>
          </cell>
          <cell r="AO121" t="str">
            <v>21-44-101406328</v>
          </cell>
          <cell r="AP121" t="str">
            <v>SGMAP-SUBDIRECCION DE GESTION Y MANEJO DE AREAS PROTEGIDAS</v>
          </cell>
          <cell r="AQ121" t="str">
            <v>GRUPO DE CONTRATOS</v>
          </cell>
          <cell r="AR121" t="str">
            <v>GRUPO DE GESTIÓN DEL CONOCIMIENTO E INNOVACIÓN</v>
          </cell>
          <cell r="AS121" t="str">
            <v>2 SUPERVISOR</v>
          </cell>
          <cell r="AT121" t="str">
            <v>3 CÉDULA DE CIUDADANÍA</v>
          </cell>
          <cell r="AU121">
            <v>51723033</v>
          </cell>
          <cell r="AV121" t="str">
            <v>LUZ MILA SOTELO DELGADILLO</v>
          </cell>
          <cell r="AW121">
            <v>311</v>
          </cell>
          <cell r="AX121">
            <v>10.366666666666667</v>
          </cell>
          <cell r="AY121" t="str">
            <v>3 NO PACTADOS</v>
          </cell>
          <cell r="BF121">
            <v>44977</v>
          </cell>
          <cell r="BG121">
            <v>44978</v>
          </cell>
          <cell r="BH121">
            <v>44978</v>
          </cell>
          <cell r="BI121">
            <v>45290</v>
          </cell>
          <cell r="BS121" t="str">
            <v>2023420501000118E</v>
          </cell>
          <cell r="BT121">
            <v>60932115</v>
          </cell>
          <cell r="BU121" t="str">
            <v>LUZ JANETH VILLALBA SUAREZ</v>
          </cell>
          <cell r="BV121" t="str">
            <v>https://www.secop.gov.co/CO1BusinessLine/Tendering/BuyerWorkArea/Index?docUniqueIdentifier=CO1.BDOS.4025310</v>
          </cell>
          <cell r="BW121" t="str">
            <v>VIGENTE</v>
          </cell>
          <cell r="BY121" t="str">
            <v>https://community.secop.gov.co/Public/Tendering/OpportunityDetail/Index?noticeUID=CO1.NTC.4040384&amp;isFromPublicArea=True&amp;isModal=False</v>
          </cell>
          <cell r="BZ121" t="str">
            <v>Bogotá</v>
          </cell>
          <cell r="CA121" t="str">
            <v>D.C.</v>
          </cell>
          <cell r="CB121">
            <v>44978</v>
          </cell>
          <cell r="CC121">
            <v>44976</v>
          </cell>
          <cell r="CD121" t="str">
            <v>seguimientosigacuerdos.ggci</v>
          </cell>
          <cell r="CE121" t="str">
            <v>@parquesnacionales.gov.co</v>
          </cell>
          <cell r="CF121" t="str">
            <v>seguimientosigacuerdos.ggci@parquesnacionales.gov.co</v>
          </cell>
          <cell r="CG121" t="str">
            <v>INGENIERA FORESTAL</v>
          </cell>
          <cell r="CH121">
            <v>2023</v>
          </cell>
          <cell r="CI121" t="str">
            <v>CAJA SOCIAL</v>
          </cell>
          <cell r="CJ121" t="str">
            <v>AHORROS</v>
          </cell>
          <cell r="CK121" t="str">
            <v>24111129496</v>
          </cell>
          <cell r="CM121" t="str">
            <v>NO</v>
          </cell>
        </row>
        <row r="122">
          <cell r="A122" t="str">
            <v>NC-CPS-119-2023</v>
          </cell>
          <cell r="B122" t="str">
            <v>2 NACIONAL</v>
          </cell>
          <cell r="C122" t="str">
            <v>CD-NC-104-2023</v>
          </cell>
          <cell r="D122">
            <v>119</v>
          </cell>
          <cell r="E122" t="str">
            <v>JONNY SEBASTIAN CASTILLO CARDENAS</v>
          </cell>
          <cell r="F122">
            <v>44977</v>
          </cell>
          <cell r="G122" t="str">
            <v>Prestación de servicios profesionales para la verificación de información técnica necesaria en el proceso de Registro de Reservas Naturales de la Sociedad Civil, en el marco del proceso de Coordinación del SINAP.</v>
          </cell>
          <cell r="H122" t="str">
            <v>PROFESIONAL</v>
          </cell>
          <cell r="I122" t="str">
            <v>2 CONTRATACIÓN DIRECTA</v>
          </cell>
          <cell r="J122" t="str">
            <v>14 PRESTACIÓN DE SERVICIOS</v>
          </cell>
          <cell r="K122" t="str">
            <v>N/A</v>
          </cell>
          <cell r="L122">
            <v>77101604</v>
          </cell>
          <cell r="M122">
            <v>25423</v>
          </cell>
          <cell r="O122">
            <v>21023</v>
          </cell>
          <cell r="P122">
            <v>44977</v>
          </cell>
          <cell r="R122" t="str">
            <v>C-3202-0900-4-0-3202018-02</v>
          </cell>
          <cell r="S122" t="str">
            <v>SIMPLIFICADO</v>
          </cell>
          <cell r="T122">
            <v>3399000</v>
          </cell>
          <cell r="U122">
            <v>20394000</v>
          </cell>
          <cell r="V122" t="str">
            <v>Veinte millones trescientos noventa y cuatro mil pesos</v>
          </cell>
          <cell r="X122" t="str">
            <v>1 PERSONA NATURAL</v>
          </cell>
          <cell r="Y122" t="str">
            <v>3 CÉDULA DE CIUDADANÍA</v>
          </cell>
          <cell r="Z122">
            <v>1233890974</v>
          </cell>
          <cell r="AA122" t="str">
            <v>N-A</v>
          </cell>
          <cell r="AB122" t="str">
            <v>11 NO SE DILIGENCIA INFORMACIÓN PARA ESTE FORMULARIO EN ESTE PERÍODO DE REPORTE</v>
          </cell>
          <cell r="AC122" t="str">
            <v>MASCULINO</v>
          </cell>
          <cell r="AD122" t="str">
            <v>CUNDINAMARCA</v>
          </cell>
          <cell r="AE122" t="str">
            <v>BOGOTÁ</v>
          </cell>
          <cell r="AF122" t="str">
            <v>JONNY</v>
          </cell>
          <cell r="AG122" t="str">
            <v>SEBASTIAN</v>
          </cell>
          <cell r="AH122" t="str">
            <v>CASTILLO</v>
          </cell>
          <cell r="AI122" t="str">
            <v>CARDENAS</v>
          </cell>
          <cell r="AJ122" t="str">
            <v>NO</v>
          </cell>
          <cell r="AK122" t="str">
            <v>6 NO CONSTITUYÓ GARANTÍAS</v>
          </cell>
          <cell r="AL122" t="str">
            <v>N-A</v>
          </cell>
          <cell r="AM122" t="str">
            <v>N-A</v>
          </cell>
          <cell r="AN122" t="str">
            <v>N-A</v>
          </cell>
          <cell r="AO122" t="str">
            <v>N-A</v>
          </cell>
          <cell r="AP122" t="str">
            <v>SGMAP-SUBDIRECCION DE GESTION Y MANEJO DE AREAS PROTEGIDAS</v>
          </cell>
          <cell r="AQ122" t="str">
            <v>GRUPO DE CONTRATOS</v>
          </cell>
          <cell r="AR122" t="str">
            <v>GRUPO DE TRÁMITES Y EVALUACIÓN AMBIENTAL</v>
          </cell>
          <cell r="AS122" t="str">
            <v>2 SUPERVISOR</v>
          </cell>
          <cell r="AT122" t="str">
            <v>3 CÉDULA DE CIUDADANÍA</v>
          </cell>
          <cell r="AU122">
            <v>79690000</v>
          </cell>
          <cell r="AV122" t="str">
            <v>GUILLERMO ALBERTO SANTOS CEBALLOS</v>
          </cell>
          <cell r="AW122">
            <v>180</v>
          </cell>
          <cell r="AX122">
            <v>6</v>
          </cell>
          <cell r="AY122" t="str">
            <v>3 NO PACTADOS</v>
          </cell>
          <cell r="BF122">
            <v>44977</v>
          </cell>
          <cell r="BG122">
            <v>44977</v>
          </cell>
          <cell r="BH122">
            <v>44977</v>
          </cell>
          <cell r="BI122">
            <v>45157</v>
          </cell>
          <cell r="BS122" t="str">
            <v>2023420501000119E</v>
          </cell>
          <cell r="BT122">
            <v>20394000</v>
          </cell>
          <cell r="BU122" t="str">
            <v>LUZ JANETH VILLALBA SUAREZ</v>
          </cell>
          <cell r="BV122" t="str">
            <v>https://www.secop.gov.co/CO1BusinessLine/Tendering/BuyerWorkArea/Index?docUniqueIdentifier=CO1.BDOS.4022211</v>
          </cell>
          <cell r="BW122" t="str">
            <v>TERMINADO NORMALMENTE</v>
          </cell>
          <cell r="BY122" t="str">
            <v>https://community.secop.gov.co/Public/Tendering/OpportunityDetail/Index?noticeUID=CO1.NTC.4039681&amp;isFromPublicArea=True&amp;isModal=False</v>
          </cell>
          <cell r="BZ122" t="str">
            <v>Bogotá</v>
          </cell>
          <cell r="CA122" t="str">
            <v>D.C.</v>
          </cell>
          <cell r="CB122" t="str">
            <v>N-A</v>
          </cell>
          <cell r="CC122">
            <v>44974</v>
          </cell>
          <cell r="CD122" t="str">
            <v>tecnico.reservas</v>
          </cell>
          <cell r="CE122" t="str">
            <v>@parquesnacionales.gov.co</v>
          </cell>
          <cell r="CF122" t="str">
            <v>tecnico.reservas@parquesnacionales.gov.co</v>
          </cell>
          <cell r="CG122" t="str">
            <v>INGENIERO AMBIENTAL Y SANITARIO</v>
          </cell>
          <cell r="CH122">
            <v>2023</v>
          </cell>
          <cell r="CI122" t="str">
            <v>DAVIVIENDA</v>
          </cell>
          <cell r="CJ122" t="str">
            <v>AHORROS</v>
          </cell>
          <cell r="CK122" t="str">
            <v>0570006680427819</v>
          </cell>
          <cell r="CM122" t="str">
            <v>NO</v>
          </cell>
        </row>
        <row r="123">
          <cell r="A123" t="str">
            <v>NC-CPS-120-2023</v>
          </cell>
          <cell r="B123" t="str">
            <v>2 NACIONAL</v>
          </cell>
          <cell r="C123" t="str">
            <v>CD-NC-106-2023</v>
          </cell>
          <cell r="D123">
            <v>120</v>
          </cell>
          <cell r="E123" t="str">
            <v>ARLENSON PELAES CONTRERAS</v>
          </cell>
          <cell r="F123">
            <v>44977</v>
          </cell>
          <cell r="G123" t="str">
            <v>Prestación de servicios técnicos para verificar la cartografía, en el marco del registro y seguimiento de Reservas Naturales de la Sociedad Civil, de conformidad con el proceso de coordinación del SINAP.</v>
          </cell>
          <cell r="H123" t="str">
            <v>APOYO A LA GESTIÓN</v>
          </cell>
          <cell r="I123" t="str">
            <v>2 CONTRATACIÓN DIRECTA</v>
          </cell>
          <cell r="J123" t="str">
            <v>14 PRESTACIÓN DE SERVICIOS</v>
          </cell>
          <cell r="K123" t="str">
            <v>N/A</v>
          </cell>
          <cell r="L123">
            <v>81112002</v>
          </cell>
          <cell r="M123">
            <v>24923</v>
          </cell>
          <cell r="O123">
            <v>20923</v>
          </cell>
          <cell r="P123">
            <v>44977</v>
          </cell>
          <cell r="R123" t="str">
            <v>C-3202-0900-4-0-3202018-02</v>
          </cell>
          <cell r="S123" t="str">
            <v>SIMPLIFICADO</v>
          </cell>
          <cell r="T123">
            <v>2987824</v>
          </cell>
          <cell r="U123">
            <v>16333438</v>
          </cell>
          <cell r="V123" t="str">
            <v>Dieciséis millones trescientos treinta y tres mil cuatrocientos treinta y ocho pesos</v>
          </cell>
          <cell r="X123" t="str">
            <v>1 PERSONA NATURAL</v>
          </cell>
          <cell r="Y123" t="str">
            <v>3 CÉDULA DE CIUDADANÍA</v>
          </cell>
          <cell r="Z123">
            <v>1069750818</v>
          </cell>
          <cell r="AA123" t="str">
            <v>N-A</v>
          </cell>
          <cell r="AB123" t="str">
            <v>11 NO SE DILIGENCIA INFORMACIÓN PARA ESTE FORMULARIO EN ESTE PERÍODO DE REPORTE</v>
          </cell>
          <cell r="AC123" t="str">
            <v>MASCULINO</v>
          </cell>
          <cell r="AD123" t="str">
            <v>CAQUETÁ</v>
          </cell>
          <cell r="AE123" t="str">
            <v>SAN VICENTE EL CAGUAN</v>
          </cell>
          <cell r="AF123" t="str">
            <v>ARLENSON</v>
          </cell>
          <cell r="AH123" t="str">
            <v>PELAES</v>
          </cell>
          <cell r="AI123" t="str">
            <v>CONTREAS</v>
          </cell>
          <cell r="AJ123" t="str">
            <v>NO</v>
          </cell>
          <cell r="AK123" t="str">
            <v>6 NO CONSTITUYÓ GARANTÍAS</v>
          </cell>
          <cell r="AL123" t="str">
            <v>N-A</v>
          </cell>
          <cell r="AM123" t="str">
            <v>N-A</v>
          </cell>
          <cell r="AN123" t="str">
            <v>N-A</v>
          </cell>
          <cell r="AO123" t="str">
            <v>N-A</v>
          </cell>
          <cell r="AP123" t="str">
            <v>SGMAP-SUBDIRECCION DE GESTION Y MANEJO DE AREAS PROTEGIDAS</v>
          </cell>
          <cell r="AQ123" t="str">
            <v>GRUPO DE CONTRATOS</v>
          </cell>
          <cell r="AR123" t="str">
            <v>GRUPO DE TRÁMITES Y EVALUACIÓN AMBIENTAL</v>
          </cell>
          <cell r="AS123" t="str">
            <v>2 SUPERVISOR</v>
          </cell>
          <cell r="AT123" t="str">
            <v>3 CÉDULA DE CIUDADANÍA</v>
          </cell>
          <cell r="AU123">
            <v>79690000</v>
          </cell>
          <cell r="AV123" t="str">
            <v>GUILLERMO ALBERTO SANTOS CEBALLOS</v>
          </cell>
          <cell r="AW123">
            <v>164</v>
          </cell>
          <cell r="AX123">
            <v>5.4666666666666668</v>
          </cell>
          <cell r="AY123" t="str">
            <v>3 NO PACTADOS</v>
          </cell>
          <cell r="BF123">
            <v>44977</v>
          </cell>
          <cell r="BG123">
            <v>44977</v>
          </cell>
          <cell r="BH123">
            <v>44977</v>
          </cell>
          <cell r="BI123">
            <v>45141</v>
          </cell>
          <cell r="BS123" t="str">
            <v>2023420501000120E</v>
          </cell>
          <cell r="BT123">
            <v>16333438</v>
          </cell>
          <cell r="BU123" t="str">
            <v>LUZ JANETH VILLALBA SUAREZ</v>
          </cell>
          <cell r="BV123" t="str">
            <v>https://www.secop.gov.co/CO1BusinessLine/Tendering/BuyerWorkArea/Index?docUniqueIdentifier=CO1.BDOS.4022512</v>
          </cell>
          <cell r="BW123" t="str">
            <v>TERMINADO NORMALMENTE</v>
          </cell>
          <cell r="BY123" t="str">
            <v>https://community.secop.gov.co/Public/Tendering/OpportunityDetail/Index?noticeUID=CO1.NTC.4033882&amp;isFromPublicArea=True&amp;isModal=False</v>
          </cell>
          <cell r="BZ123" t="str">
            <v>Bogotá</v>
          </cell>
          <cell r="CA123" t="str">
            <v>D.C.</v>
          </cell>
          <cell r="CB123" t="str">
            <v>N-A</v>
          </cell>
          <cell r="CC123">
            <v>44974</v>
          </cell>
          <cell r="CD123" t="str">
            <v>N/A</v>
          </cell>
          <cell r="CE123" t="str">
            <v>@parquesnacionales.gov.co</v>
          </cell>
          <cell r="CF123" t="str">
            <v>N/A@parquesnacionales.gov.co</v>
          </cell>
          <cell r="CG123" t="str">
            <v>TECNOLOGA EN CARTOGRAFIA</v>
          </cell>
          <cell r="CH123">
            <v>2023</v>
          </cell>
          <cell r="CI123" t="str">
            <v>BOGOTA</v>
          </cell>
          <cell r="CJ123" t="str">
            <v>AHORROS</v>
          </cell>
          <cell r="CK123" t="str">
            <v>047277637</v>
          </cell>
          <cell r="CM123" t="str">
            <v>NO</v>
          </cell>
        </row>
        <row r="124">
          <cell r="A124" t="str">
            <v>NC-CPS-121-2023</v>
          </cell>
          <cell r="B124" t="str">
            <v>2 NACIONAL</v>
          </cell>
          <cell r="C124" t="str">
            <v>CD-NC-116-2023</v>
          </cell>
          <cell r="D124">
            <v>121</v>
          </cell>
          <cell r="E124" t="str">
            <v>SANDRA MILENA GÓMEZ</v>
          </cell>
          <cell r="F124">
            <v>44977</v>
          </cell>
          <cell r="G124" t="str">
            <v>Prestar servicios profesionales al Grupo de Tecnologías de la Información y las Comunicaciones para la documentación y análisis de requerimientos y levantamiento de activos de los sistemas de información de Parques Nacionales Naturales de Colombia.</v>
          </cell>
          <cell r="H124" t="str">
            <v>PROFESIONAL</v>
          </cell>
          <cell r="I124" t="str">
            <v>2 CONTRATACIÓN DIRECTA</v>
          </cell>
          <cell r="J124" t="str">
            <v>14 PRESTACIÓN DE SERVICIOS</v>
          </cell>
          <cell r="K124" t="str">
            <v>N/A</v>
          </cell>
          <cell r="L124">
            <v>81112209</v>
          </cell>
          <cell r="M124">
            <v>31923</v>
          </cell>
          <cell r="O124">
            <v>21523</v>
          </cell>
          <cell r="P124">
            <v>44977</v>
          </cell>
          <cell r="R124" t="str">
            <v>C-3299-0900-2-0-3299065-02</v>
          </cell>
          <cell r="S124" t="str">
            <v>SIMPLIFICADO</v>
          </cell>
          <cell r="T124">
            <v>5491000</v>
          </cell>
          <cell r="U124">
            <v>32946000</v>
          </cell>
          <cell r="V124" t="str">
            <v>Treinta y dos millones novecientos cuarenta y seis mil pesos</v>
          </cell>
          <cell r="X124" t="str">
            <v>1 PERSONA NATURAL</v>
          </cell>
          <cell r="Y124" t="str">
            <v>3 CÉDULA DE CIUDADANÍA</v>
          </cell>
          <cell r="Z124">
            <v>52158357</v>
          </cell>
          <cell r="AA124" t="str">
            <v>N-A</v>
          </cell>
          <cell r="AB124" t="str">
            <v>11 NO SE DILIGENCIA INFORMACIÓN PARA ESTE FORMULARIO EN ESTE PERÍODO DE REPORTE</v>
          </cell>
          <cell r="AC124" t="str">
            <v>FEMENINO</v>
          </cell>
          <cell r="AD124" t="str">
            <v>CUNDINAMARCA</v>
          </cell>
          <cell r="AE124" t="str">
            <v>BOGOTÁ</v>
          </cell>
          <cell r="AF124" t="str">
            <v>SANDRA</v>
          </cell>
          <cell r="AG124" t="str">
            <v>MILENA</v>
          </cell>
          <cell r="AH124" t="str">
            <v>GÓMEZ</v>
          </cell>
          <cell r="AJ124" t="str">
            <v>NO</v>
          </cell>
          <cell r="AK124" t="str">
            <v>6 NO CONSTITUYÓ GARANTÍAS</v>
          </cell>
          <cell r="AL124" t="str">
            <v>N-A</v>
          </cell>
          <cell r="AM124" t="str">
            <v>N-A</v>
          </cell>
          <cell r="AN124" t="str">
            <v>N-A</v>
          </cell>
          <cell r="AO124" t="str">
            <v>N-A</v>
          </cell>
          <cell r="AP124" t="str">
            <v>SAF-SUBDIRECCION ADMINISTRATIVA Y FINANCIERA</v>
          </cell>
          <cell r="AQ124" t="str">
            <v>GRUPO DE CONTRATOS</v>
          </cell>
          <cell r="AR124" t="str">
            <v>GRUPO DE TECNOLOGÍAS DE LA INFORMACIÓN Y LAS COMUNICACIONES</v>
          </cell>
          <cell r="AS124" t="str">
            <v>2 SUPERVISOR</v>
          </cell>
          <cell r="AT124" t="str">
            <v>3 CÉDULA DE CIUDADANÍA</v>
          </cell>
          <cell r="AU124">
            <v>79245176</v>
          </cell>
          <cell r="AV124" t="str">
            <v>CARLOS ARTURO SAENZ BARON</v>
          </cell>
          <cell r="AW124">
            <v>180</v>
          </cell>
          <cell r="AX124">
            <v>6</v>
          </cell>
          <cell r="AY124" t="str">
            <v>3 NO PACTADOS</v>
          </cell>
          <cell r="BF124">
            <v>44977</v>
          </cell>
          <cell r="BG124">
            <v>44977</v>
          </cell>
          <cell r="BH124">
            <v>44977</v>
          </cell>
          <cell r="BI124">
            <v>45157</v>
          </cell>
          <cell r="BS124" t="str">
            <v>2023420501000121E</v>
          </cell>
          <cell r="BT124">
            <v>32946000</v>
          </cell>
          <cell r="BU124" t="str">
            <v>LEIDY MARCELA GARAVITO ROMERO</v>
          </cell>
          <cell r="BV124" t="str">
            <v>https://www.secop.gov.co/CO1BusinessLine/Tendering/BuyerWorkArea/Index?docUniqueIdentifier=CO1.BDOS.4037461</v>
          </cell>
          <cell r="BW124" t="str">
            <v>TERMINADO NORMALMENTE</v>
          </cell>
          <cell r="BY124" t="str">
            <v>https://community.secop.gov.co/Public/Tendering/OpportunityDetail/Index?noticeUID=CO1.NTC.4045456&amp;isFromPublicArea=True&amp;isModal=False</v>
          </cell>
          <cell r="BZ124" t="str">
            <v>Bogotá</v>
          </cell>
          <cell r="CA124" t="str">
            <v>D.C.</v>
          </cell>
          <cell r="CB124" t="str">
            <v>N-A</v>
          </cell>
          <cell r="CC124">
            <v>44967</v>
          </cell>
          <cell r="CD124" t="str">
            <v>sandra.gomez</v>
          </cell>
          <cell r="CE124" t="str">
            <v>@parquesnacionales.gov.co</v>
          </cell>
          <cell r="CF124" t="str">
            <v>sandra.gomez@parquesnacionales.gov.co</v>
          </cell>
          <cell r="CG124" t="str">
            <v>INGENIERA DE SISTEMAS</v>
          </cell>
          <cell r="CH124">
            <v>2023</v>
          </cell>
          <cell r="CI124" t="str">
            <v>BANCOLOMBIA</v>
          </cell>
          <cell r="CJ124" t="str">
            <v>AHORROS</v>
          </cell>
          <cell r="CK124" t="str">
            <v>57652289641</v>
          </cell>
          <cell r="CM124" t="str">
            <v>NO</v>
          </cell>
        </row>
        <row r="125">
          <cell r="A125" t="str">
            <v>NC-CPS-122-2023</v>
          </cell>
          <cell r="B125" t="str">
            <v>2 NACIONAL</v>
          </cell>
          <cell r="C125" t="str">
            <v>CD-NC-130-2023</v>
          </cell>
          <cell r="D125">
            <v>122</v>
          </cell>
          <cell r="E125" t="str">
            <v>OSCAR DAVID REYES SOCHA</v>
          </cell>
          <cell r="F125">
            <v>44977</v>
          </cell>
          <cell r="G125" t="str">
            <v>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v>
          </cell>
          <cell r="H125" t="str">
            <v>PROFESIONAL</v>
          </cell>
          <cell r="I125" t="str">
            <v>2 CONTRATACIÓN DIRECTA</v>
          </cell>
          <cell r="J125" t="str">
            <v>14 PRESTACIÓN DE SERVICIOS</v>
          </cell>
          <cell r="K125" t="str">
            <v>N/A</v>
          </cell>
          <cell r="L125">
            <v>80101603</v>
          </cell>
          <cell r="M125">
            <v>32023</v>
          </cell>
          <cell r="O125">
            <v>21623</v>
          </cell>
          <cell r="P125">
            <v>44977</v>
          </cell>
          <cell r="R125" t="str">
            <v>C-3299-0900-2-0-3299063-02</v>
          </cell>
          <cell r="S125" t="str">
            <v>SIMPLIFICADO</v>
          </cell>
          <cell r="T125">
            <v>5039000</v>
          </cell>
          <cell r="U125">
            <v>30234000</v>
          </cell>
          <cell r="V125" t="str">
            <v>Treinta millones doscientos treinta y cuatro mil pesos</v>
          </cell>
          <cell r="X125" t="str">
            <v>1 PERSONA NATURAL</v>
          </cell>
          <cell r="Y125" t="str">
            <v>3 CÉDULA DE CIUDADANÍA</v>
          </cell>
          <cell r="Z125">
            <v>1020788135</v>
          </cell>
          <cell r="AA125" t="str">
            <v>N-A</v>
          </cell>
          <cell r="AB125" t="str">
            <v>11 NO SE DILIGENCIA INFORMACIÓN PARA ESTE FORMULARIO EN ESTE PERÍODO DE REPORTE</v>
          </cell>
          <cell r="AC125" t="str">
            <v>MASCULINO</v>
          </cell>
          <cell r="AD125" t="str">
            <v>CUNDINAMARCA</v>
          </cell>
          <cell r="AE125" t="str">
            <v>BOGOTÁ</v>
          </cell>
          <cell r="AF125" t="str">
            <v>OSCAR</v>
          </cell>
          <cell r="AG125" t="str">
            <v>DAVID</v>
          </cell>
          <cell r="AH125" t="str">
            <v>REYES</v>
          </cell>
          <cell r="AI125" t="str">
            <v>SOCHA</v>
          </cell>
          <cell r="AJ125" t="str">
            <v>NO</v>
          </cell>
          <cell r="AK125" t="str">
            <v>6 NO CONSTITUYÓ GARANTÍAS</v>
          </cell>
          <cell r="AL125" t="str">
            <v>N-A</v>
          </cell>
          <cell r="AM125" t="str">
            <v>N-A</v>
          </cell>
          <cell r="AN125" t="str">
            <v>N-A</v>
          </cell>
          <cell r="AO125" t="str">
            <v>N-A</v>
          </cell>
          <cell r="AP125" t="str">
            <v>SAF-SUBDIRECCION ADMINISTRATIVA Y FINANCIERA</v>
          </cell>
          <cell r="AQ125" t="str">
            <v>GRUPO DE CONTRATOS</v>
          </cell>
          <cell r="AR125" t="str">
            <v>GRUPO DE TECNOLOGÍAS DE LA INFORMACIÓN Y LAS COMUNICACIONES</v>
          </cell>
          <cell r="AS125" t="str">
            <v>2 SUPERVISOR</v>
          </cell>
          <cell r="AT125" t="str">
            <v>3 CÉDULA DE CIUDADANÍA</v>
          </cell>
          <cell r="AU125">
            <v>79245176</v>
          </cell>
          <cell r="AV125" t="str">
            <v>CARLOS ARTURO SAENZ BARON</v>
          </cell>
          <cell r="AW125">
            <v>180</v>
          </cell>
          <cell r="AX125">
            <v>6</v>
          </cell>
          <cell r="AY125" t="str">
            <v>3 NO PACTADOS</v>
          </cell>
          <cell r="BF125">
            <v>44977</v>
          </cell>
          <cell r="BG125">
            <v>44977</v>
          </cell>
          <cell r="BH125">
            <v>44977</v>
          </cell>
          <cell r="BI125">
            <v>45157</v>
          </cell>
          <cell r="BS125" t="str">
            <v>2023420501000122E</v>
          </cell>
          <cell r="BT125">
            <v>30234000</v>
          </cell>
          <cell r="BU125" t="str">
            <v>LEIDY MARCELA GARAVITO ROMERO</v>
          </cell>
          <cell r="BV125" t="str">
            <v>https://www.secop.gov.co/CO1BusinessLine/Tendering/BuyerWorkArea/Index?docUniqueIdentifier=CO1.BDOS.4031716</v>
          </cell>
          <cell r="BW125" t="str">
            <v>TERMINADO NORMALMENTE</v>
          </cell>
          <cell r="BY125" t="str">
            <v>https://community.secop.gov.co/Public/Tendering/OpportunityDetail/Index?noticeUID=CO1.NTC.4043529&amp;isFromPublicArea=True&amp;isModal=False</v>
          </cell>
          <cell r="BZ125" t="str">
            <v>Bogotá</v>
          </cell>
          <cell r="CA125" t="str">
            <v>D.C.</v>
          </cell>
          <cell r="CB125" t="str">
            <v>N-A</v>
          </cell>
          <cell r="CD125" t="str">
            <v>oscar.reyes</v>
          </cell>
          <cell r="CE125" t="str">
            <v>@parquesnacionales.gov.co</v>
          </cell>
          <cell r="CF125" t="str">
            <v>oscar.reyes@parquesnacionales.gov.co</v>
          </cell>
          <cell r="CG125" t="str">
            <v>ADMINISTRADOR DE EMPRESAS</v>
          </cell>
          <cell r="CH125">
            <v>2023</v>
          </cell>
          <cell r="CI125" t="str">
            <v>SCOTIABANK COLPATRIA</v>
          </cell>
          <cell r="CJ125" t="str">
            <v>AHORROS</v>
          </cell>
          <cell r="CK125" t="str">
            <v>9282009811</v>
          </cell>
          <cell r="CM125" t="str">
            <v>NO</v>
          </cell>
        </row>
        <row r="126">
          <cell r="A126" t="str">
            <v>NC-CPS-123-2023</v>
          </cell>
          <cell r="B126" t="str">
            <v>2 NACIONAL</v>
          </cell>
          <cell r="C126" t="str">
            <v>CD-NC-122-2023</v>
          </cell>
          <cell r="D126">
            <v>123</v>
          </cell>
          <cell r="E126" t="str">
            <v>MARIA CAMILA RAMIREZ HERNANDEZ</v>
          </cell>
          <cell r="F126">
            <v>44978</v>
          </cell>
          <cell r="G126" t="str">
            <v>Prestación de servicios profesionales para implementar lineamientos de análisis, de calidad y monitoreo de la información de coberturas de la tierra, aplicando los criterios de gestión del conocimiento</v>
          </cell>
          <cell r="H126" t="str">
            <v>PROFESIONAL</v>
          </cell>
          <cell r="I126" t="str">
            <v>2 CONTRATACIÓN DIRECTA</v>
          </cell>
          <cell r="J126" t="str">
            <v>14 PRESTACIÓN DE SERVICIOS</v>
          </cell>
          <cell r="K126" t="str">
            <v>N/A</v>
          </cell>
          <cell r="L126">
            <v>81112002</v>
          </cell>
          <cell r="M126">
            <v>17423</v>
          </cell>
          <cell r="O126">
            <v>22223</v>
          </cell>
          <cell r="P126">
            <v>44978</v>
          </cell>
          <cell r="R126" t="str">
            <v>C-3202-0900-4-0-3202032-02</v>
          </cell>
          <cell r="S126" t="str">
            <v>SIMPLIFICADO</v>
          </cell>
          <cell r="T126">
            <v>6494854</v>
          </cell>
          <cell r="U126">
            <v>67979472</v>
          </cell>
          <cell r="V126" t="str">
            <v>Cincuenta y nueve millones quinientos sesenta mil seiscientos cuarenta y tres</v>
          </cell>
          <cell r="X126" t="str">
            <v>1 PERSONA NATURAL</v>
          </cell>
          <cell r="Y126" t="str">
            <v>3 CÉDULA DE CIUDADANÍA</v>
          </cell>
          <cell r="Z126">
            <v>46458312</v>
          </cell>
          <cell r="AA126" t="str">
            <v>N-A</v>
          </cell>
          <cell r="AB126" t="str">
            <v>11 NO SE DILIGENCIA INFORMACIÓN PARA ESTE FORMULARIO EN ESTE PERÍODO DE REPORTE</v>
          </cell>
          <cell r="AC126" t="str">
            <v>FEMENINO</v>
          </cell>
          <cell r="AD126" t="str">
            <v>BOYACA</v>
          </cell>
          <cell r="AE126" t="str">
            <v>DUITAMA</v>
          </cell>
          <cell r="AF126" t="str">
            <v>MARIA</v>
          </cell>
          <cell r="AG126" t="str">
            <v>CAMILA</v>
          </cell>
          <cell r="AH126" t="str">
            <v>RAMIREZ</v>
          </cell>
          <cell r="AI126" t="str">
            <v>HERNANDEZ</v>
          </cell>
          <cell r="AJ126" t="str">
            <v>SI</v>
          </cell>
          <cell r="AK126" t="str">
            <v>1 PÓLIZA</v>
          </cell>
          <cell r="AL126" t="str">
            <v>12 SEGUROS DEL ESTADO</v>
          </cell>
          <cell r="AM126" t="str">
            <v>2 CUMPLIMIENTO</v>
          </cell>
          <cell r="AN126" t="str">
            <v>17/02/0202</v>
          </cell>
          <cell r="AO126" t="str">
            <v>25-46-101026178</v>
          </cell>
          <cell r="AP126" t="str">
            <v>SGMAP-SUBDIRECCION DE GESTION Y MANEJO DE AREAS PROTEGIDAS</v>
          </cell>
          <cell r="AQ126" t="str">
            <v>GRUPO DE CONTRATOS</v>
          </cell>
          <cell r="AR126" t="str">
            <v>GRUPO DE GESTIÓN DEL CONOCIMIENTO E INNOVACIÓN</v>
          </cell>
          <cell r="AS126" t="str">
            <v>2 SUPERVISOR</v>
          </cell>
          <cell r="AT126" t="str">
            <v>3 CÉDULA DE CIUDADANÍA</v>
          </cell>
          <cell r="AU126">
            <v>51723033</v>
          </cell>
          <cell r="AV126" t="str">
            <v>LUZ MILA SOTELO DELGADILLO</v>
          </cell>
          <cell r="AW126">
            <v>310</v>
          </cell>
          <cell r="AX126">
            <v>10.333333333333334</v>
          </cell>
          <cell r="AY126" t="str">
            <v>3 NO PACTADOS</v>
          </cell>
          <cell r="BF126">
            <v>44978</v>
          </cell>
          <cell r="BG126">
            <v>44978</v>
          </cell>
          <cell r="BH126">
            <v>44978</v>
          </cell>
          <cell r="BI126">
            <v>45290</v>
          </cell>
          <cell r="BS126" t="str">
            <v>2023420501000123E</v>
          </cell>
          <cell r="BT126">
            <v>67979472</v>
          </cell>
          <cell r="BU126" t="str">
            <v>MYRIAM JANETH GONZALEZ</v>
          </cell>
          <cell r="BV126" t="str">
            <v>https://www.secop.gov.co/CO1BusinessLine/Tendering/BuyerWorkArea/Index?docUniqueIdentifier=CO1.BDOS.4022376</v>
          </cell>
          <cell r="BW126" t="str">
            <v>VIGENTE</v>
          </cell>
          <cell r="BY126" t="str">
            <v>https://community.secop.gov.co/Public/Tendering/OpportunityDetail/Index?noticeUID=CO1.NTC.4025784&amp;isFromPublicArea=True&amp;isModal=False</v>
          </cell>
          <cell r="BZ126" t="str">
            <v>Bogotá</v>
          </cell>
          <cell r="CA126" t="str">
            <v>D.C.</v>
          </cell>
          <cell r="CB126">
            <v>44978</v>
          </cell>
          <cell r="CC126">
            <v>44978</v>
          </cell>
          <cell r="CD126" t="str">
            <v>N/A</v>
          </cell>
          <cell r="CE126" t="str">
            <v>@parquesnacionales.gov.co</v>
          </cell>
          <cell r="CF126" t="str">
            <v>N/A@parquesnacionales.gov.co</v>
          </cell>
          <cell r="CG126" t="str">
            <v>INGENIERA FORESTAL</v>
          </cell>
          <cell r="CH126">
            <v>2023</v>
          </cell>
          <cell r="CI126" t="str">
            <v>DAVIVIENDA</v>
          </cell>
          <cell r="CJ126" t="str">
            <v>AHORROS</v>
          </cell>
          <cell r="CK126" t="str">
            <v>005570307768</v>
          </cell>
          <cell r="CM126" t="str">
            <v>NO</v>
          </cell>
        </row>
        <row r="127">
          <cell r="A127" t="str">
            <v>NC-CPS-124-2023</v>
          </cell>
          <cell r="B127" t="str">
            <v>2 NACIONAL</v>
          </cell>
          <cell r="C127" t="str">
            <v>CD-NC-140-2023</v>
          </cell>
          <cell r="D127">
            <v>124</v>
          </cell>
          <cell r="E127" t="str">
            <v>JORGE LUIS GONZALEZ PEREIRA</v>
          </cell>
          <cell r="F127">
            <v>44978</v>
          </cell>
          <cell r="G127" t="str">
            <v>Prestar servicios profesionales en la Subdirección de Sostenibilidad y Negocios Ambientales para el diseño, ejecución y análisis de estudios económicos para la realización de actividades de valoración financiera y compensaciones.</v>
          </cell>
          <cell r="H127" t="str">
            <v>PROFESIONAL</v>
          </cell>
          <cell r="I127" t="str">
            <v>2 CONTRATACIÓN DIRECTA</v>
          </cell>
          <cell r="J127" t="str">
            <v>14 PRESTACIÓN DE SERVICIOS</v>
          </cell>
          <cell r="K127" t="str">
            <v>N/A</v>
          </cell>
          <cell r="L127">
            <v>80111600</v>
          </cell>
          <cell r="M127">
            <v>21623</v>
          </cell>
          <cell r="O127">
            <v>22323</v>
          </cell>
          <cell r="P127">
            <v>44978</v>
          </cell>
          <cell r="R127" t="str">
            <v>C-3202-0900-4-0-3202001-02</v>
          </cell>
          <cell r="S127" t="str">
            <v>SIMPLIFICADO</v>
          </cell>
          <cell r="T127">
            <v>7735476</v>
          </cell>
          <cell r="U127">
            <v>79933252</v>
          </cell>
          <cell r="V127" t="str">
            <v>Setenta y nueve millones novecientos treinta y tres mil doscientos cincuenta y dos pesos</v>
          </cell>
          <cell r="X127" t="str">
            <v>1 PERSONA NATURAL</v>
          </cell>
          <cell r="Y127" t="str">
            <v>3 CÉDULA DE CIUDADANÍA</v>
          </cell>
          <cell r="Z127">
            <v>1067860313</v>
          </cell>
          <cell r="AA127" t="str">
            <v>N-A</v>
          </cell>
          <cell r="AB127" t="str">
            <v>11 NO SE DILIGENCIA INFORMACIÓN PARA ESTE FORMULARIO EN ESTE PERÍODO DE REPORTE</v>
          </cell>
          <cell r="AC127" t="str">
            <v>MASCULINO</v>
          </cell>
          <cell r="AD127" t="str">
            <v>CORDOBA</v>
          </cell>
          <cell r="AE127" t="str">
            <v>MONTERIA</v>
          </cell>
          <cell r="AF127" t="str">
            <v>JORGE</v>
          </cell>
          <cell r="AG127" t="str">
            <v>LUIS</v>
          </cell>
          <cell r="AH127" t="str">
            <v>GONZALEZ</v>
          </cell>
          <cell r="AI127" t="str">
            <v>PEREIRA</v>
          </cell>
          <cell r="AJ127" t="str">
            <v>SI</v>
          </cell>
          <cell r="AK127" t="str">
            <v>1 PÓLIZA</v>
          </cell>
          <cell r="AL127" t="str">
            <v>12 SEGUROS DEL ESTADO</v>
          </cell>
          <cell r="AM127" t="str">
            <v>2 CUMPLIMIENTO</v>
          </cell>
          <cell r="AN127">
            <v>44978</v>
          </cell>
          <cell r="AO127" t="str">
            <v>11-46-101033786</v>
          </cell>
          <cell r="AP127" t="str">
            <v>SSNA-SUBDIRECCION DE SOSTENIBILIDAD Y NEGOCIO AMBIENTALES</v>
          </cell>
          <cell r="AQ127" t="str">
            <v>GRUPO DE CONTRATOS</v>
          </cell>
          <cell r="AR127" t="str">
            <v>SUBDIRECCIÓN DE SOSTENIBILIDAD Y NEGOCIOS AMBIENTALES</v>
          </cell>
          <cell r="AS127" t="str">
            <v>2 SUPERVISOR</v>
          </cell>
          <cell r="AT127" t="str">
            <v>3 CÉDULA DE CIUDADANÍA</v>
          </cell>
          <cell r="AU127">
            <v>37329045</v>
          </cell>
          <cell r="AV127" t="str">
            <v>MERLY XIOMARA PACHECO</v>
          </cell>
          <cell r="AW127">
            <v>310</v>
          </cell>
          <cell r="AX127">
            <v>10.333333333333334</v>
          </cell>
          <cell r="AY127" t="str">
            <v>3 NO PACTADOS</v>
          </cell>
          <cell r="BB127">
            <v>-23979975</v>
          </cell>
          <cell r="BF127">
            <v>44978</v>
          </cell>
          <cell r="BG127">
            <v>44979</v>
          </cell>
          <cell r="BH127">
            <v>44979</v>
          </cell>
          <cell r="BI127">
            <v>45197</v>
          </cell>
          <cell r="BS127" t="str">
            <v>2023420501000124E</v>
          </cell>
          <cell r="BT127">
            <v>55953277</v>
          </cell>
          <cell r="BU127" t="str">
            <v>EDNA ROCIO CASTRO</v>
          </cell>
          <cell r="BV127" t="str">
            <v>https://www.secop.gov.co/CO1BusinessLine/Tendering/BuyerWorkArea/Index?docUniqueIdentifier=CO1.BDOS.4044198</v>
          </cell>
          <cell r="BW127" t="str">
            <v>VIGENTE</v>
          </cell>
          <cell r="BY127" t="str">
            <v>https://community.secop.gov.co/Public/Tendering/OpportunityDetail/Index?noticeUID=CO1.NTC.4049795&amp;isFromPublicArea=True&amp;isModal=False</v>
          </cell>
          <cell r="BZ127" t="str">
            <v>Bogotá</v>
          </cell>
          <cell r="CA127" t="str">
            <v>D.C.</v>
          </cell>
          <cell r="CB127">
            <v>44978</v>
          </cell>
          <cell r="CC127">
            <v>44979</v>
          </cell>
          <cell r="CD127" t="str">
            <v>N/A</v>
          </cell>
          <cell r="CE127" t="str">
            <v>@parquesnacionales.gov.co</v>
          </cell>
          <cell r="CF127" t="str">
            <v>N/A@parquesnacionales.gov.co</v>
          </cell>
          <cell r="CG127" t="str">
            <v>ECONOMISTA</v>
          </cell>
          <cell r="CH127">
            <v>2023</v>
          </cell>
          <cell r="CI127" t="str">
            <v>BOGOTA</v>
          </cell>
          <cell r="CJ127" t="str">
            <v>AHORROS</v>
          </cell>
          <cell r="CK127" t="str">
            <v>05007756-9</v>
          </cell>
          <cell r="CM127" t="str">
            <v>NO</v>
          </cell>
        </row>
        <row r="128">
          <cell r="A128" t="str">
            <v>NC-CPS-125-2023</v>
          </cell>
          <cell r="B128" t="str">
            <v>2 NACIONAL</v>
          </cell>
          <cell r="C128" t="str">
            <v>CD-NC-144-2023</v>
          </cell>
          <cell r="D128">
            <v>125</v>
          </cell>
          <cell r="E128" t="str">
            <v>KAREN PAOLA SANCHEZ GARCÍA</v>
          </cell>
          <cell r="F128">
            <v>44978</v>
          </cell>
          <cell r="G128" t="str">
            <v>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v>
          </cell>
          <cell r="H128" t="str">
            <v>APOYO A LA GESTIÓN</v>
          </cell>
          <cell r="I128" t="str">
            <v>2 CONTRATACIÓN DIRECTA</v>
          </cell>
          <cell r="J128" t="str">
            <v>14 PRESTACIÓN DE SERVICIOS</v>
          </cell>
          <cell r="K128" t="str">
            <v>N/A</v>
          </cell>
          <cell r="L128">
            <v>80161501</v>
          </cell>
          <cell r="M128">
            <v>27223</v>
          </cell>
          <cell r="O128">
            <v>22423</v>
          </cell>
          <cell r="P128">
            <v>44978</v>
          </cell>
          <cell r="R128" t="str">
            <v>C-3202-0900-4-0-3202008-02</v>
          </cell>
          <cell r="S128" t="str">
            <v>SIMPLIFICADO</v>
          </cell>
          <cell r="T128">
            <v>2987823</v>
          </cell>
          <cell r="U128">
            <v>30874171</v>
          </cell>
          <cell r="V128" t="str">
            <v>Treinta millones ochocientos setenta y cuatro mil ciento setenta y un pesos</v>
          </cell>
          <cell r="X128" t="str">
            <v>1 PERSONA NATURAL</v>
          </cell>
          <cell r="Y128" t="str">
            <v>3 CÉDULA DE CIUDADANÍA</v>
          </cell>
          <cell r="Z128">
            <v>1024519301</v>
          </cell>
          <cell r="AA128" t="str">
            <v>N-A</v>
          </cell>
          <cell r="AB128" t="str">
            <v>11 NO SE DILIGENCIA INFORMACIÓN PARA ESTE FORMULARIO EN ESTE PERÍODO DE REPORTE</v>
          </cell>
          <cell r="AC128" t="str">
            <v>FEMENINO</v>
          </cell>
          <cell r="AD128" t="str">
            <v>CUNDINAMARCA</v>
          </cell>
          <cell r="AE128" t="str">
            <v>BOGOTÁ</v>
          </cell>
          <cell r="AF128" t="str">
            <v>KAREN</v>
          </cell>
          <cell r="AG128" t="str">
            <v>PAOLA</v>
          </cell>
          <cell r="AH128" t="str">
            <v>SANCHEZ</v>
          </cell>
          <cell r="AI128" t="str">
            <v>GARCÍA</v>
          </cell>
          <cell r="AJ128" t="str">
            <v>NO</v>
          </cell>
          <cell r="AK128" t="str">
            <v>6 NO CONSTITUYÓ GARANTÍAS</v>
          </cell>
          <cell r="AL128" t="str">
            <v>N-A</v>
          </cell>
          <cell r="AM128" t="str">
            <v>N-A</v>
          </cell>
          <cell r="AN128" t="str">
            <v>N-A</v>
          </cell>
          <cell r="AO128" t="str">
            <v>N-A</v>
          </cell>
          <cell r="AP128" t="str">
            <v>SAF-SUBDIRECCION ADMINISTRATIVA Y FINANCIERA</v>
          </cell>
          <cell r="AQ128" t="str">
            <v>GRUPO DE CONTRATOS</v>
          </cell>
          <cell r="AR128" t="str">
            <v xml:space="preserve">OFICINA ASESORA DE PLANEACIÓN </v>
          </cell>
          <cell r="AS128" t="str">
            <v>2 SUPERVISOR</v>
          </cell>
          <cell r="AT128" t="str">
            <v>3 CÉDULA DE CIUDADANÍA</v>
          </cell>
          <cell r="AU128">
            <v>80076849</v>
          </cell>
          <cell r="AV128" t="str">
            <v>ANDRES MAURICIO LEON LOPEZ</v>
          </cell>
          <cell r="AW128">
            <v>310</v>
          </cell>
          <cell r="AX128">
            <v>10.333333333333334</v>
          </cell>
          <cell r="AY128" t="str">
            <v>3 NO PACTADOS</v>
          </cell>
          <cell r="BF128">
            <v>44978</v>
          </cell>
          <cell r="BG128">
            <v>44978</v>
          </cell>
          <cell r="BH128">
            <v>44978</v>
          </cell>
          <cell r="BI128">
            <v>45290</v>
          </cell>
          <cell r="BS128" t="str">
            <v>2023420501000125E</v>
          </cell>
          <cell r="BT128">
            <v>30874171</v>
          </cell>
          <cell r="BU128" t="str">
            <v>ALFONSO DAVID ORTIZ</v>
          </cell>
          <cell r="BV128" t="str">
            <v>https://www.secop.gov.co/CO1BusinessLine/Tendering/BuyerWorkArea/Index?docUniqueIdentifier=CO1.BDOS.4046679</v>
          </cell>
          <cell r="BW128" t="str">
            <v>VIGENTE</v>
          </cell>
          <cell r="BY128" t="str">
            <v>https://community.secop.gov.co/Public/Tendering/OpportunityDetail/Index?noticeUID=CO1.NTC.4050825&amp;isFromPublicArea=True&amp;isModal=False</v>
          </cell>
          <cell r="BZ128" t="str">
            <v>Bogotá</v>
          </cell>
          <cell r="CA128" t="str">
            <v>D.C.</v>
          </cell>
          <cell r="CB128" t="str">
            <v>N-A</v>
          </cell>
          <cell r="CC128">
            <v>44978</v>
          </cell>
          <cell r="CD128" t="str">
            <v>tecnicokfwcentral</v>
          </cell>
          <cell r="CE128" t="str">
            <v>@parquesnacionales.gov.co</v>
          </cell>
          <cell r="CF128" t="str">
            <v>tecnicokfwcentral@parquesnacionales.gov.co</v>
          </cell>
          <cell r="CG128" t="str">
            <v>TECNICO EN NEGOCIACION Y VENTA DE PRODUCTOS Y SERVICIOS</v>
          </cell>
          <cell r="CH128">
            <v>2023</v>
          </cell>
          <cell r="CI128" t="str">
            <v>BANCOLOMBIA</v>
          </cell>
          <cell r="CJ128" t="str">
            <v>AHORROS</v>
          </cell>
          <cell r="CK128" t="str">
            <v>03120045473</v>
          </cell>
          <cell r="CM128" t="str">
            <v>NO</v>
          </cell>
        </row>
        <row r="129">
          <cell r="A129" t="str">
            <v>NC-CPS-126-2023</v>
          </cell>
          <cell r="B129" t="str">
            <v>2 NACIONAL</v>
          </cell>
          <cell r="C129" t="str">
            <v>CD-NC-139-2023</v>
          </cell>
          <cell r="D129">
            <v>126</v>
          </cell>
          <cell r="E129" t="str">
            <v>ADRIANA ESTHER PEDRAZA MARTÍNEZ</v>
          </cell>
          <cell r="F129">
            <v>44978</v>
          </cell>
          <cell r="G129" t="str">
            <v>Prestar servicios técnicos para realizar la validación de la cartografía, en el marco del registro y seguimiento de reservas naturales de la sociedad civil, de conformidad con el proceso de coordinación del SINAP</v>
          </cell>
          <cell r="H129" t="str">
            <v>APOYO A LA GESTIÓN</v>
          </cell>
          <cell r="I129" t="str">
            <v>2 CONTRATACIÓN DIRECTA</v>
          </cell>
          <cell r="J129" t="str">
            <v>14 PRESTACIÓN DE SERVICIOS</v>
          </cell>
          <cell r="K129" t="str">
            <v>N/A</v>
          </cell>
          <cell r="L129">
            <v>81112002</v>
          </cell>
          <cell r="M129">
            <v>20223</v>
          </cell>
          <cell r="O129">
            <v>22523</v>
          </cell>
          <cell r="P129">
            <v>44978</v>
          </cell>
          <cell r="R129" t="str">
            <v>C-3202-0900-4-0-3202018-02</v>
          </cell>
          <cell r="S129" t="str">
            <v>SIMPLIFICADO</v>
          </cell>
          <cell r="T129">
            <v>3294076</v>
          </cell>
          <cell r="U129">
            <v>28658461</v>
          </cell>
          <cell r="V129" t="str">
            <v>Veintiocho millones seiscientos cincuenta y ocho mil cuatrocientos sesenta y un pesos</v>
          </cell>
          <cell r="X129" t="str">
            <v>1 PERSONA NATURAL</v>
          </cell>
          <cell r="Y129" t="str">
            <v>3 CÉDULA DE CIUDADANÍA</v>
          </cell>
          <cell r="Z129">
            <v>1069715926</v>
          </cell>
          <cell r="AA129" t="str">
            <v>N-A</v>
          </cell>
          <cell r="AB129" t="str">
            <v>11 NO SE DILIGENCIA INFORMACIÓN PARA ESTE FORMULARIO EN ESTE PERÍODO DE REPORTE</v>
          </cell>
          <cell r="AC129" t="str">
            <v>FEMENINO</v>
          </cell>
          <cell r="AD129" t="str">
            <v>CUNDINAMARCA</v>
          </cell>
          <cell r="AE129" t="str">
            <v>PASCA</v>
          </cell>
          <cell r="AF129" t="str">
            <v>ADRIANA</v>
          </cell>
          <cell r="AG129" t="str">
            <v>ESTHER</v>
          </cell>
          <cell r="AH129" t="str">
            <v>PEDRAZA</v>
          </cell>
          <cell r="AI129" t="str">
            <v>MARTÍNEZ</v>
          </cell>
          <cell r="AJ129" t="str">
            <v>NO</v>
          </cell>
          <cell r="AK129" t="str">
            <v>6 NO CONSTITUYÓ GARANTÍAS</v>
          </cell>
          <cell r="AL129" t="str">
            <v>N-A</v>
          </cell>
          <cell r="AM129" t="str">
            <v>N-A</v>
          </cell>
          <cell r="AN129" t="str">
            <v>N-A</v>
          </cell>
          <cell r="AO129" t="str">
            <v>N-A</v>
          </cell>
          <cell r="AP129" t="str">
            <v>SGMAP-SUBDIRECCION DE GESTION Y MANEJO DE AREAS PROTEGIDAS</v>
          </cell>
          <cell r="AQ129" t="str">
            <v>GRUPO DE CONTRATOS</v>
          </cell>
          <cell r="AR129" t="str">
            <v>GRUPO DE TRÁMITES Y EVALUACIÓN AMBIENTAL</v>
          </cell>
          <cell r="AS129" t="str">
            <v>2 SUPERVISOR</v>
          </cell>
          <cell r="AT129" t="str">
            <v>3 CÉDULA DE CIUDADANÍA</v>
          </cell>
          <cell r="AU129">
            <v>79690000</v>
          </cell>
          <cell r="AV129" t="str">
            <v>GUILLERMO ALBERTO SANTOS CEBALLOS</v>
          </cell>
          <cell r="AW129">
            <v>261</v>
          </cell>
          <cell r="AX129">
            <v>8.6999999999999993</v>
          </cell>
          <cell r="AY129" t="str">
            <v>3 NO PACTADOS</v>
          </cell>
          <cell r="AZ129" t="str">
            <v>3 ADICIÓN EN VALOR y EN TIEMPO</v>
          </cell>
          <cell r="BA129">
            <v>1</v>
          </cell>
          <cell r="BB129">
            <v>4611706</v>
          </cell>
          <cell r="BC129">
            <v>45240</v>
          </cell>
          <cell r="BD129">
            <v>42</v>
          </cell>
          <cell r="BE129">
            <v>45240</v>
          </cell>
          <cell r="BF129">
            <v>44978</v>
          </cell>
          <cell r="BG129">
            <v>44979</v>
          </cell>
          <cell r="BH129">
            <v>44979</v>
          </cell>
          <cell r="BI129">
            <v>45284</v>
          </cell>
          <cell r="BS129" t="str">
            <v>2023420501000126E</v>
          </cell>
          <cell r="BT129">
            <v>33270167</v>
          </cell>
          <cell r="BU129" t="str">
            <v>EDNA ROCIO CASTRO</v>
          </cell>
          <cell r="BV129" t="str">
            <v>https://www.secop.gov.co/CO1BusinessLine/Tendering/BuyerWorkArea/Index?docUniqueIdentifier=CO1.BDOS.4044312</v>
          </cell>
          <cell r="BW129" t="str">
            <v>VIGENTE</v>
          </cell>
          <cell r="BY129" t="str">
            <v>https://community.secop.gov.co/Public/Tendering/OpportunityDetail/Index?noticeUID=CO1.NTC.4050964&amp;isFromPublicArea=True&amp;isModal=False</v>
          </cell>
          <cell r="BZ129" t="str">
            <v>Bogotá</v>
          </cell>
          <cell r="CA129" t="str">
            <v>D.C.</v>
          </cell>
          <cell r="CB129" t="str">
            <v>N-A</v>
          </cell>
          <cell r="CC129">
            <v>44979</v>
          </cell>
          <cell r="CD129" t="str">
            <v>reservas.naturales</v>
          </cell>
          <cell r="CE129" t="str">
            <v>@parquesnacionales.gov.co</v>
          </cell>
          <cell r="CF129" t="str">
            <v>reservas.naturales@parquesnacionales.gov.co</v>
          </cell>
          <cell r="CG129" t="str">
            <v>TECNOLOGA EN CARTOGRAFIA</v>
          </cell>
          <cell r="CH129">
            <v>2023</v>
          </cell>
          <cell r="CI129" t="str">
            <v>BBVA</v>
          </cell>
          <cell r="CJ129" t="str">
            <v>AHORROS</v>
          </cell>
          <cell r="CK129" t="str">
            <v>0042491795</v>
          </cell>
          <cell r="CM129" t="str">
            <v>NO</v>
          </cell>
        </row>
        <row r="130">
          <cell r="A130" t="str">
            <v>NC-CPS-127-2023</v>
          </cell>
          <cell r="B130" t="str">
            <v>2 NACIONAL</v>
          </cell>
          <cell r="C130" t="str">
            <v>CD-NC-138-2023</v>
          </cell>
          <cell r="D130">
            <v>127</v>
          </cell>
          <cell r="E130" t="str">
            <v>ANDREA DEL MAR RIVERA VILLATE</v>
          </cell>
          <cell r="F130">
            <v>44978</v>
          </cell>
          <cell r="G130" t="str">
            <v>Prestar los servicios profesionales en la Oficina de Gestión del Riesgo para la gestión de riesgo público en el cumplimento de la misión de Parques Nacionales Naturales de Colombia en áreas protegidas adscritas a las direcciones territoriales Andes Nororientales y Caribe</v>
          </cell>
          <cell r="H130" t="str">
            <v>PROFESIONAL</v>
          </cell>
          <cell r="I130" t="str">
            <v>2 CONTRATACIÓN DIRECTA</v>
          </cell>
          <cell r="J130" t="str">
            <v>14 PRESTACIÓN DE SERVICIOS</v>
          </cell>
          <cell r="K130" t="str">
            <v>N/A</v>
          </cell>
          <cell r="L130">
            <v>77101604</v>
          </cell>
          <cell r="M130">
            <v>13023</v>
          </cell>
          <cell r="O130">
            <v>22623</v>
          </cell>
          <cell r="P130">
            <v>44978</v>
          </cell>
          <cell r="R130" t="str">
            <v>C-3202-0900-4-0-3202032-02</v>
          </cell>
          <cell r="S130" t="str">
            <v>SIMPLIFICADO</v>
          </cell>
          <cell r="T130">
            <v>6100000</v>
          </cell>
          <cell r="U130">
            <v>24400000</v>
          </cell>
          <cell r="V130" t="str">
            <v>Veinticuatro millones cuatrocientos mil pesos</v>
          </cell>
          <cell r="X130" t="str">
            <v>1 PERSONA NATURAL</v>
          </cell>
          <cell r="Y130" t="str">
            <v>3 CÉDULA DE CIUDADANÍA</v>
          </cell>
          <cell r="Z130">
            <v>52384973</v>
          </cell>
          <cell r="AA130" t="str">
            <v>N-A</v>
          </cell>
          <cell r="AB130" t="str">
            <v>11 NO SE DILIGENCIA INFORMACIÓN PARA ESTE FORMULARIO EN ESTE PERÍODO DE REPORTE</v>
          </cell>
          <cell r="AC130" t="str">
            <v>FEMENINO</v>
          </cell>
          <cell r="AD130" t="str">
            <v>RISARALDA</v>
          </cell>
          <cell r="AE130" t="str">
            <v>PEREIRA</v>
          </cell>
          <cell r="AF130" t="str">
            <v>ANDREA</v>
          </cell>
          <cell r="AG130" t="str">
            <v>DEL MAR</v>
          </cell>
          <cell r="AH130" t="str">
            <v>RIVERA</v>
          </cell>
          <cell r="AI130" t="str">
            <v>VILLATE</v>
          </cell>
          <cell r="AJ130" t="str">
            <v>NO</v>
          </cell>
          <cell r="AK130" t="str">
            <v>6 NO CONSTITUYÓ GARANTÍAS</v>
          </cell>
          <cell r="AL130" t="str">
            <v>N-A</v>
          </cell>
          <cell r="AM130" t="str">
            <v>N-A</v>
          </cell>
          <cell r="AN130" t="str">
            <v>N-A</v>
          </cell>
          <cell r="AO130" t="str">
            <v>N-A</v>
          </cell>
          <cell r="AP130" t="str">
            <v>SAF-SUBDIRECCION ADMINISTRATIVA Y FINANCIERA</v>
          </cell>
          <cell r="AQ130" t="str">
            <v>GRUPO DE CONTRATOS</v>
          </cell>
          <cell r="AR130" t="str">
            <v>OFICINA GESTION DEL RIESGO</v>
          </cell>
          <cell r="AS130" t="str">
            <v>2 SUPERVISOR</v>
          </cell>
          <cell r="AT130" t="str">
            <v>3 CÉDULA DE CIUDADANÍA</v>
          </cell>
          <cell r="AU130">
            <v>1026272261</v>
          </cell>
          <cell r="AV130" t="str">
            <v>GIPSY VIVIAN ARENAS HERNANDEZ</v>
          </cell>
          <cell r="AW130">
            <v>120</v>
          </cell>
          <cell r="AX130">
            <v>4</v>
          </cell>
          <cell r="AY130" t="str">
            <v>3 NO PACTADOS</v>
          </cell>
          <cell r="BF130">
            <v>44978</v>
          </cell>
          <cell r="BG130">
            <v>44978</v>
          </cell>
          <cell r="BH130">
            <v>44978</v>
          </cell>
          <cell r="BI130">
            <v>45097</v>
          </cell>
          <cell r="BS130" t="str">
            <v>2023420501000127E</v>
          </cell>
          <cell r="BT130">
            <v>24400000</v>
          </cell>
          <cell r="BU130" t="str">
            <v>MYRIAM JANETH GONZALEZ</v>
          </cell>
          <cell r="BV130" t="str">
            <v>https://www.secop.gov.co/CO1BusinessLine/Tendering/BuyerWorkArea/Index?docUniqueIdentifier=CO1.BDOS.4042925</v>
          </cell>
          <cell r="BW130" t="str">
            <v>TERMINADO NORMALMENTE</v>
          </cell>
          <cell r="BY130" t="str">
            <v>https://community.secop.gov.co/Public/Tendering/OpportunityDetail/Index?noticeUID=CO1.NTC.4051117&amp;isFromPublicArea=True&amp;isModal=False</v>
          </cell>
          <cell r="BZ130" t="str">
            <v>Bogotá</v>
          </cell>
          <cell r="CA130" t="str">
            <v>D.C.</v>
          </cell>
          <cell r="CB130" t="str">
            <v>N-A</v>
          </cell>
          <cell r="CC130">
            <v>44992</v>
          </cell>
          <cell r="CD130" t="str">
            <v>andrea.rivera</v>
          </cell>
          <cell r="CE130" t="str">
            <v>@parquesnacionales.gov.co</v>
          </cell>
          <cell r="CF130" t="str">
            <v>andrea.rivera@parquesnacionales.gov.co</v>
          </cell>
          <cell r="CG130" t="str">
            <v>SOCIOLOGA</v>
          </cell>
          <cell r="CH130">
            <v>2023</v>
          </cell>
          <cell r="CI130" t="str">
            <v>DAVIVIENDA</v>
          </cell>
          <cell r="CJ130" t="str">
            <v>AHORROS</v>
          </cell>
          <cell r="CK130" t="str">
            <v>006270422097</v>
          </cell>
          <cell r="CM130" t="str">
            <v>NO</v>
          </cell>
        </row>
        <row r="131">
          <cell r="A131" t="str">
            <v>NC-CPS-128-2023</v>
          </cell>
          <cell r="B131" t="str">
            <v>2 NACIONAL</v>
          </cell>
          <cell r="C131" t="str">
            <v>CD-NC-145-2023</v>
          </cell>
          <cell r="D131">
            <v>128</v>
          </cell>
          <cell r="E131" t="str">
            <v>MARIA ALEJANDRA LOZANO RODRIGUEZ</v>
          </cell>
          <cell r="F131">
            <v>44978</v>
          </cell>
          <cell r="G131" t="str">
            <v>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v>
          </cell>
          <cell r="H131" t="str">
            <v>PROFESIONAL</v>
          </cell>
          <cell r="I131" t="str">
            <v>2 CONTRATACIÓN DIRECTA</v>
          </cell>
          <cell r="J131" t="str">
            <v>14 PRESTACIÓN DE SERVICIOS</v>
          </cell>
          <cell r="K131" t="str">
            <v>N/A</v>
          </cell>
          <cell r="L131">
            <v>80101504</v>
          </cell>
          <cell r="M131">
            <v>27123</v>
          </cell>
          <cell r="O131">
            <v>23223</v>
          </cell>
          <cell r="P131">
            <v>44979</v>
          </cell>
          <cell r="R131" t="str">
            <v>C-3299-0900-2-0-3299054-02</v>
          </cell>
          <cell r="S131" t="str">
            <v>SIMPLIFICADO</v>
          </cell>
          <cell r="T131">
            <v>5877695</v>
          </cell>
          <cell r="U131">
            <v>60736182</v>
          </cell>
          <cell r="V131" t="str">
            <v>Sesenta millones setecientos treinta y seis mil ciento ochenta y dos pesos</v>
          </cell>
          <cell r="X131" t="str">
            <v>1 PERSONA NATURAL</v>
          </cell>
          <cell r="Y131" t="str">
            <v>3 CÉDULA DE CIUDADANÍA</v>
          </cell>
          <cell r="Z131">
            <v>1010215293</v>
          </cell>
          <cell r="AA131" t="str">
            <v>N-A</v>
          </cell>
          <cell r="AB131" t="str">
            <v>11 NO SE DILIGENCIA INFORMACIÓN PARA ESTE FORMULARIO EN ESTE PERÍODO DE REPORTE</v>
          </cell>
          <cell r="AC131" t="str">
            <v>FEMENINO</v>
          </cell>
          <cell r="AD131" t="str">
            <v>CALDAS</v>
          </cell>
          <cell r="AE131" t="str">
            <v>MANIZALES</v>
          </cell>
          <cell r="AF131" t="str">
            <v>MARIA</v>
          </cell>
          <cell r="AG131" t="str">
            <v>ALEJANDRA</v>
          </cell>
          <cell r="AH131" t="str">
            <v>LOZANO</v>
          </cell>
          <cell r="AI131" t="str">
            <v>RODRIGUEZ</v>
          </cell>
          <cell r="AJ131" t="str">
            <v>SI</v>
          </cell>
          <cell r="AK131" t="str">
            <v>1 PÓLIZA</v>
          </cell>
          <cell r="AL131" t="str">
            <v>12 SEGUROS DEL ESTADO</v>
          </cell>
          <cell r="AM131" t="str">
            <v>2 CUMPLIMIENTO</v>
          </cell>
          <cell r="AN131">
            <v>44978</v>
          </cell>
          <cell r="AO131" t="str">
            <v>21-46-101064080</v>
          </cell>
          <cell r="AP131" t="str">
            <v>SAF-SUBDIRECCION ADMINISTRATIVA Y FINANCIERA</v>
          </cell>
          <cell r="AQ131" t="str">
            <v>GRUPO DE CONTRATOS</v>
          </cell>
          <cell r="AR131" t="str">
            <v xml:space="preserve">OFICINA ASESORA DE PLANEACIÓN </v>
          </cell>
          <cell r="AS131" t="str">
            <v>2 SUPERVISOR</v>
          </cell>
          <cell r="AT131" t="str">
            <v>3 CÉDULA DE CIUDADANÍA</v>
          </cell>
          <cell r="AU131">
            <v>80076849</v>
          </cell>
          <cell r="AV131" t="str">
            <v>ANDRES MAURICIO LEON LOPEZ</v>
          </cell>
          <cell r="AW131">
            <v>310</v>
          </cell>
          <cell r="AX131">
            <v>10.333333333333334</v>
          </cell>
          <cell r="AY131" t="str">
            <v>3 NO PACTADOS</v>
          </cell>
          <cell r="BF131">
            <v>44979</v>
          </cell>
          <cell r="BG131">
            <v>44979</v>
          </cell>
          <cell r="BH131">
            <v>44979</v>
          </cell>
          <cell r="BI131">
            <v>45290</v>
          </cell>
          <cell r="BS131" t="str">
            <v>2023420501000128E</v>
          </cell>
          <cell r="BT131">
            <v>60736182</v>
          </cell>
          <cell r="BU131" t="str">
            <v>LEIDY MARCELA GARAVITO ROMERO</v>
          </cell>
          <cell r="BV131" t="str">
            <v>https://www.secop.gov.co/CO1BusinessLine/Tendering/BuyerWorkArea/Index?docUniqueIdentifier=CO1.BDOS.4049795</v>
          </cell>
          <cell r="BW131" t="str">
            <v>VIGENTE</v>
          </cell>
          <cell r="BY131" t="str">
            <v>https://community.secop.gov.co/Public/Tendering/ContractNoticePhases/View?PPI=CO1.PPI.23401184&amp;isFromPublicArea=True&amp;isModal=False</v>
          </cell>
          <cell r="BZ131" t="str">
            <v>Bogotá</v>
          </cell>
          <cell r="CA131" t="str">
            <v>D.C.</v>
          </cell>
          <cell r="CB131">
            <v>44979</v>
          </cell>
          <cell r="CC131">
            <v>44976</v>
          </cell>
          <cell r="CD131" t="str">
            <v>maria.lozano</v>
          </cell>
          <cell r="CE131" t="str">
            <v>@parquesnacionales.gov.co</v>
          </cell>
          <cell r="CF131" t="str">
            <v>maria.lozano@parquesnacionales.gov.co</v>
          </cell>
          <cell r="CG131" t="str">
            <v>PROFESIONAL EN GOBIERNO Y RELACIONES INTERNACIONALES</v>
          </cell>
          <cell r="CH131">
            <v>2023</v>
          </cell>
          <cell r="CI131" t="str">
            <v>BANCOLOMBIA</v>
          </cell>
          <cell r="CJ131" t="str">
            <v>AHORROS</v>
          </cell>
          <cell r="CK131" t="str">
            <v>94430704286</v>
          </cell>
          <cell r="CM131" t="str">
            <v>NO</v>
          </cell>
        </row>
        <row r="132">
          <cell r="A132" t="str">
            <v>NC-CPS-129-2023</v>
          </cell>
          <cell r="B132" t="str">
            <v>2 NACIONAL</v>
          </cell>
          <cell r="C132" t="str">
            <v>CD-NC-127-2023</v>
          </cell>
          <cell r="D132">
            <v>129</v>
          </cell>
          <cell r="E132" t="str">
            <v>GLORIA ROCÍO PEREIRA OVIEDO</v>
          </cell>
          <cell r="F132">
            <v>44978</v>
          </cell>
          <cell r="G132" t="str">
            <v>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v>
          </cell>
          <cell r="H132" t="str">
            <v>PROFESIONAL</v>
          </cell>
          <cell r="I132" t="str">
            <v>2 CONTRATACIÓN DIRECTA</v>
          </cell>
          <cell r="J132" t="str">
            <v>14 PRESTACIÓN DE SERVICIOS</v>
          </cell>
          <cell r="K132" t="str">
            <v>N/A</v>
          </cell>
          <cell r="L132">
            <v>80101504</v>
          </cell>
          <cell r="M132">
            <v>6023</v>
          </cell>
          <cell r="O132">
            <v>22723</v>
          </cell>
          <cell r="P132">
            <v>44978</v>
          </cell>
          <cell r="R132" t="str">
            <v>C-3299-0900-2-0-3299060-02</v>
          </cell>
          <cell r="S132" t="str">
            <v>SIMPLIFICADO</v>
          </cell>
          <cell r="T132">
            <v>9500000</v>
          </cell>
          <cell r="U132">
            <v>98483333</v>
          </cell>
          <cell r="V132" t="str">
            <v>Noventa y ocho millones cuatrocientos ochenta y tres mil trescientos treinta y tres pesos</v>
          </cell>
          <cell r="X132" t="str">
            <v>1 PERSONA NATURAL</v>
          </cell>
          <cell r="Y132" t="str">
            <v>3 CÉDULA DE CIUDADANÍA</v>
          </cell>
          <cell r="Z132">
            <v>35529659</v>
          </cell>
          <cell r="AA132" t="str">
            <v>N-A</v>
          </cell>
          <cell r="AB132" t="str">
            <v>11 NO SE DILIGENCIA INFORMACIÓN PARA ESTE FORMULARIO EN ESTE PERÍODO DE REPORTE</v>
          </cell>
          <cell r="AC132" t="str">
            <v>FEMENINO</v>
          </cell>
          <cell r="AD132" t="str">
            <v>SANTANDER</v>
          </cell>
          <cell r="AE132" t="str">
            <v>BUCARAMANA</v>
          </cell>
          <cell r="AF132" t="str">
            <v>GLORIA</v>
          </cell>
          <cell r="AG132" t="str">
            <v>ROCÍO</v>
          </cell>
          <cell r="AH132" t="str">
            <v>PEREIRA</v>
          </cell>
          <cell r="AI132" t="str">
            <v>OVIEDO</v>
          </cell>
          <cell r="AJ132" t="str">
            <v>SI</v>
          </cell>
          <cell r="AK132" t="str">
            <v>1 PÓLIZA</v>
          </cell>
          <cell r="AL132" t="str">
            <v>8 MUNDIAL SEGUROS</v>
          </cell>
          <cell r="AM132" t="str">
            <v>2 CUMPLIMIENTO</v>
          </cell>
          <cell r="AN132">
            <v>44980</v>
          </cell>
          <cell r="AO132" t="str">
            <v>CBO-100016959</v>
          </cell>
          <cell r="AP132" t="str">
            <v>SAF-SUBDIRECCION ADMINISTRATIVA Y FINANCIERA</v>
          </cell>
          <cell r="AQ132" t="str">
            <v>GRUPO DE CONTRATOS</v>
          </cell>
          <cell r="AR132" t="str">
            <v xml:space="preserve">OFICINA ASESORA DE PLANEACIÓN </v>
          </cell>
          <cell r="AS132" t="str">
            <v>2 SUPERVISOR</v>
          </cell>
          <cell r="AT132" t="str">
            <v>3 CÉDULA DE CIUDADANÍA</v>
          </cell>
          <cell r="AU132">
            <v>80076849</v>
          </cell>
          <cell r="AV132" t="str">
            <v>ANDRES MAURICIO LEON LOPEZ</v>
          </cell>
          <cell r="AW132">
            <v>311</v>
          </cell>
          <cell r="AX132">
            <v>10.366666666666667</v>
          </cell>
          <cell r="AY132" t="str">
            <v>3 NO PACTADOS</v>
          </cell>
          <cell r="BF132">
            <v>44978</v>
          </cell>
          <cell r="BG132">
            <v>44979</v>
          </cell>
          <cell r="BH132">
            <v>44979</v>
          </cell>
          <cell r="BI132">
            <v>45290</v>
          </cell>
          <cell r="BS132" t="str">
            <v>2023420501000129E</v>
          </cell>
          <cell r="BT132">
            <v>98483333</v>
          </cell>
          <cell r="BU132" t="str">
            <v>LUZ JANETH VILLALBA SUAREZ</v>
          </cell>
          <cell r="BV132" t="str">
            <v>https://www.secop.gov.co/CO1BusinessLine/Tendering/BuyerWorkArea/Index?docUniqueIdentifier=CO1.BDOS.4028315</v>
          </cell>
          <cell r="BW132" t="str">
            <v>VIGENTE</v>
          </cell>
          <cell r="BY132" t="str">
            <v>https://community.secop.gov.co/Public/Tendering/OpportunityDetail/Index?noticeUID=CO1.NTC.4040500&amp;isFromPublicArea=True&amp;isModal=False</v>
          </cell>
          <cell r="BZ132" t="str">
            <v>Bogotá</v>
          </cell>
          <cell r="CA132" t="str">
            <v>D.C.</v>
          </cell>
          <cell r="CB132">
            <v>44980</v>
          </cell>
          <cell r="CC132">
            <v>44976</v>
          </cell>
          <cell r="CD132" t="str">
            <v>gloria.pereira</v>
          </cell>
          <cell r="CE132" t="str">
            <v>@parquesnacionales.gov.co</v>
          </cell>
          <cell r="CF132" t="str">
            <v>gloria.pereira@parquesnacionales.gov.co</v>
          </cell>
          <cell r="CG132" t="str">
            <v>INGENIERA INDUSTRIAL</v>
          </cell>
          <cell r="CH132">
            <v>2023</v>
          </cell>
          <cell r="CI132" t="str">
            <v>CAJA SOCIAL</v>
          </cell>
          <cell r="CJ132" t="str">
            <v>AHORROS</v>
          </cell>
          <cell r="CK132" t="str">
            <v>24528023932</v>
          </cell>
          <cell r="CM132" t="str">
            <v>NO</v>
          </cell>
        </row>
        <row r="133">
          <cell r="A133" t="str">
            <v>NC-CPS-130-2023</v>
          </cell>
          <cell r="B133" t="str">
            <v>2 NACIONAL</v>
          </cell>
          <cell r="C133" t="str">
            <v>CD-NC-151-2023</v>
          </cell>
          <cell r="D133">
            <v>130</v>
          </cell>
          <cell r="E133" t="str">
            <v>ALBA LILIANA GUALDRÓN DÍAZ</v>
          </cell>
          <cell r="F133">
            <v>44979</v>
          </cell>
          <cell r="G133" t="str">
            <v>Prestación de servicios profesionales para implementar metodológica y técnicamente los lineamientos de los procesos de sensoramiento remoto para el monitoreo de coberturas de la tierra, aplicando los criterios de gestión del conocimiento.</v>
          </cell>
          <cell r="H133" t="str">
            <v>PROFESIONAL</v>
          </cell>
          <cell r="I133" t="str">
            <v>2 CONTRATACIÓN DIRECTA</v>
          </cell>
          <cell r="J133" t="str">
            <v>14 PRESTACIÓN DE SERVICIOS</v>
          </cell>
          <cell r="K133" t="str">
            <v>N/A</v>
          </cell>
          <cell r="L133">
            <v>81112002</v>
          </cell>
          <cell r="M133">
            <v>23223</v>
          </cell>
          <cell r="O133">
            <v>22823</v>
          </cell>
          <cell r="P133">
            <v>44979</v>
          </cell>
          <cell r="R133" t="str">
            <v>C-3202-0900-4-0-3202032-02</v>
          </cell>
          <cell r="S133" t="str">
            <v>SIMPLIFICADO</v>
          </cell>
          <cell r="T133">
            <v>6494854</v>
          </cell>
          <cell r="U133">
            <v>66896996</v>
          </cell>
          <cell r="V133" t="str">
            <v>Sesenta y seis millones ochocientos noventa y seis mil novecientos noventa y seis pesos</v>
          </cell>
          <cell r="X133" t="str">
            <v>1 PERSONA NATURAL</v>
          </cell>
          <cell r="Y133" t="str">
            <v>3 CÉDULA DE CIUDADANÍA</v>
          </cell>
          <cell r="Z133">
            <v>37899919</v>
          </cell>
          <cell r="AA133" t="str">
            <v>N-A</v>
          </cell>
          <cell r="AB133" t="str">
            <v>11 NO SE DILIGENCIA INFORMACIÓN PARA ESTE FORMULARIO EN ESTE PERÍODO DE REPORTE</v>
          </cell>
          <cell r="AC133" t="str">
            <v>FEMENINO</v>
          </cell>
          <cell r="AD133" t="str">
            <v>SANTANDER</v>
          </cell>
          <cell r="AE133" t="str">
            <v>SAN GIL</v>
          </cell>
          <cell r="AF133" t="str">
            <v>ALBA</v>
          </cell>
          <cell r="AG133" t="str">
            <v>LILIANA</v>
          </cell>
          <cell r="AH133" t="str">
            <v>GUALDRÓN</v>
          </cell>
          <cell r="AI133" t="str">
            <v>DÍAZ</v>
          </cell>
          <cell r="AJ133" t="str">
            <v>SI</v>
          </cell>
          <cell r="AK133" t="str">
            <v>1 PÓLIZA</v>
          </cell>
          <cell r="AL133" t="str">
            <v>8 MUNDIAL SEGUROS</v>
          </cell>
          <cell r="AM133" t="str">
            <v>2 CUMPLIMIENTO</v>
          </cell>
          <cell r="AN133">
            <v>44979</v>
          </cell>
          <cell r="AO133" t="str">
            <v>NB-100248283</v>
          </cell>
          <cell r="AP133" t="str">
            <v>SGMAP-SUBDIRECCION DE GESTION Y MANEJO DE AREAS PROTEGIDAS</v>
          </cell>
          <cell r="AQ133" t="str">
            <v>GRUPO DE CONTRATOS</v>
          </cell>
          <cell r="AR133" t="str">
            <v>GRUPO DE GESTIÓN DEL CONOCIMIENTO E INNOVACIÓN</v>
          </cell>
          <cell r="AS133" t="str">
            <v>2 SUPERVISOR</v>
          </cell>
          <cell r="AT133" t="str">
            <v>3 CÉDULA DE CIUDADANÍA</v>
          </cell>
          <cell r="AU133">
            <v>51723033</v>
          </cell>
          <cell r="AV133" t="str">
            <v>LUZ MILA SOTELO DELGADILLO</v>
          </cell>
          <cell r="AW133">
            <v>309</v>
          </cell>
          <cell r="AX133">
            <v>10.3</v>
          </cell>
          <cell r="AY133" t="str">
            <v>3 NO PACTADOS</v>
          </cell>
          <cell r="BF133">
            <v>44979</v>
          </cell>
          <cell r="BG133">
            <v>44979</v>
          </cell>
          <cell r="BH133">
            <v>44979</v>
          </cell>
          <cell r="BI133">
            <v>45290</v>
          </cell>
          <cell r="BS133" t="str">
            <v>2023420501000130E</v>
          </cell>
          <cell r="BT133">
            <v>66896996</v>
          </cell>
          <cell r="BU133" t="str">
            <v>EDNA ROCIO CASTRO</v>
          </cell>
          <cell r="BV133" t="str">
            <v>https://www.secop.gov.co/CO1BusinessLine/Tendering/BuyerWorkArea/Index?docUniqueIdentifier=CO1.BDOS.4057479</v>
          </cell>
          <cell r="BW133" t="str">
            <v>VIGENTE</v>
          </cell>
          <cell r="BY133" t="str">
            <v>https://community.secop.gov.co/Public/Tendering/OpportunityDetail/Index?noticeUID=CO1.NTC.4059178&amp;isFromPublicArea=True&amp;isModal=False</v>
          </cell>
          <cell r="BZ133" t="str">
            <v>Bogotá</v>
          </cell>
          <cell r="CA133" t="str">
            <v>D.C.</v>
          </cell>
          <cell r="CB133">
            <v>44979</v>
          </cell>
          <cell r="CC133">
            <v>44978</v>
          </cell>
          <cell r="CD133" t="str">
            <v>sensores.remotos</v>
          </cell>
          <cell r="CE133" t="str">
            <v>@parquesnacionales.gov.co</v>
          </cell>
          <cell r="CF133" t="str">
            <v>sensores.remotos@parquesnacionales.gov.co</v>
          </cell>
          <cell r="CG133" t="str">
            <v>INGENIERA FORESTAL</v>
          </cell>
          <cell r="CH133">
            <v>2023</v>
          </cell>
          <cell r="CI133" t="str">
            <v>DAVIVIENDA</v>
          </cell>
          <cell r="CJ133" t="str">
            <v>AHORROS</v>
          </cell>
          <cell r="CK133" t="str">
            <v>008970273556</v>
          </cell>
          <cell r="CM133" t="str">
            <v>NO</v>
          </cell>
        </row>
        <row r="134">
          <cell r="A134" t="str">
            <v>NC-CPS-131-2023</v>
          </cell>
          <cell r="B134" t="str">
            <v>2 NACIONAL</v>
          </cell>
          <cell r="C134" t="str">
            <v>CD-NC-146-2023</v>
          </cell>
          <cell r="D134">
            <v>131</v>
          </cell>
          <cell r="E134" t="str">
            <v>OSCAR ALEJANDRO BARRERA GRANADOS</v>
          </cell>
          <cell r="F134">
            <v>44979</v>
          </cell>
          <cell r="G134" t="str">
            <v>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v>
          </cell>
          <cell r="H134" t="str">
            <v>PROFESIONAL</v>
          </cell>
          <cell r="I134" t="str">
            <v>2 CONTRATACIÓN DIRECTA</v>
          </cell>
          <cell r="J134" t="str">
            <v>14 PRESTACIÓN DE SERVICIOS</v>
          </cell>
          <cell r="K134" t="str">
            <v>N/A</v>
          </cell>
          <cell r="L134">
            <v>80111501</v>
          </cell>
          <cell r="M134">
            <v>31123</v>
          </cell>
          <cell r="O134">
            <v>22923</v>
          </cell>
          <cell r="P134">
            <v>44979</v>
          </cell>
          <cell r="R134" t="str">
            <v>C-3299-0900-2-0-3299060-02</v>
          </cell>
          <cell r="S134" t="str">
            <v>SIMPLIFICADO</v>
          </cell>
          <cell r="T134">
            <v>5877695</v>
          </cell>
          <cell r="U134">
            <v>23510780</v>
          </cell>
          <cell r="V134" t="str">
            <v>Veintitres millones quinientos diez mil setecientos ochenta pesos</v>
          </cell>
          <cell r="X134" t="str">
            <v>1 PERSONA NATURAL</v>
          </cell>
          <cell r="Y134" t="str">
            <v>3 CÉDULA DE CIUDADANÍA</v>
          </cell>
          <cell r="Z134">
            <v>80772650</v>
          </cell>
          <cell r="AA134" t="str">
            <v>N-A</v>
          </cell>
          <cell r="AB134" t="str">
            <v>11 NO SE DILIGENCIA INFORMACIÓN PARA ESTE FORMULARIO EN ESTE PERÍODO DE REPORTE</v>
          </cell>
          <cell r="AC134" t="str">
            <v>MASCULINO</v>
          </cell>
          <cell r="AD134" t="str">
            <v>CUNDINAMARCA</v>
          </cell>
          <cell r="AE134" t="str">
            <v>BOGOTÁ</v>
          </cell>
          <cell r="AF134" t="str">
            <v>OSCAR</v>
          </cell>
          <cell r="AG134" t="str">
            <v>ALEJANDRO</v>
          </cell>
          <cell r="AH134" t="str">
            <v>BARRERA</v>
          </cell>
          <cell r="AI134" t="str">
            <v>GRANADOS</v>
          </cell>
          <cell r="AJ134" t="str">
            <v>NO</v>
          </cell>
          <cell r="AK134" t="str">
            <v>6 NO CONSTITUYÓ GARANTÍAS</v>
          </cell>
          <cell r="AL134" t="str">
            <v>N-A</v>
          </cell>
          <cell r="AM134" t="str">
            <v>N-A</v>
          </cell>
          <cell r="AN134" t="str">
            <v>N-A</v>
          </cell>
          <cell r="AO134" t="str">
            <v>N-A</v>
          </cell>
          <cell r="AP134" t="str">
            <v>SAF-SUBDIRECCION ADMINISTRATIVA Y FINANCIERA</v>
          </cell>
          <cell r="AQ134" t="str">
            <v>GRUPO DE CONTRATOS</v>
          </cell>
          <cell r="AR134" t="str">
            <v>GRUPO DE GESTIÓN HUMANA</v>
          </cell>
          <cell r="AS134" t="str">
            <v>2 SUPERVISOR</v>
          </cell>
          <cell r="AT134" t="str">
            <v>3 CÉDULA DE CIUDADANÍA</v>
          </cell>
          <cell r="AU134">
            <v>51790514</v>
          </cell>
          <cell r="AV134" t="str">
            <v>JULIA ASTRID DEL CASTILLO SABOGAL</v>
          </cell>
          <cell r="AW134">
            <v>120</v>
          </cell>
          <cell r="AX134">
            <v>4</v>
          </cell>
          <cell r="AY134" t="str">
            <v>3 NO PACTADOS</v>
          </cell>
          <cell r="BF134">
            <v>44979</v>
          </cell>
          <cell r="BG134">
            <v>44979</v>
          </cell>
          <cell r="BH134">
            <v>44979</v>
          </cell>
          <cell r="BI134">
            <v>45098</v>
          </cell>
          <cell r="BS134" t="str">
            <v>2023420501000131E</v>
          </cell>
          <cell r="BT134">
            <v>23510780</v>
          </cell>
          <cell r="BU134" t="str">
            <v>EDNA ROCIO CASTRO</v>
          </cell>
          <cell r="BV134" t="str">
            <v>https://www.secop.gov.co/CO1BusinessLine/Tendering/BuyerWorkArea/Index?docUniqueIdentifier=CO1.BDOS.4052387</v>
          </cell>
          <cell r="BW134" t="str">
            <v>TERMINADO NORMALMENTE</v>
          </cell>
          <cell r="BY134" t="str">
            <v>https://community.secop.gov.co/Public/Tendering/OpportunityDetail/Index?noticeUID=CO1.NTC.4058099&amp;isFromPublicArea=True&amp;isModal=False</v>
          </cell>
          <cell r="BZ134" t="str">
            <v>Bogotá</v>
          </cell>
          <cell r="CA134" t="str">
            <v>D.C.</v>
          </cell>
          <cell r="CB134" t="str">
            <v>N-A</v>
          </cell>
          <cell r="CC134">
            <v>44979</v>
          </cell>
          <cell r="CD134" t="str">
            <v>oscar.barrera</v>
          </cell>
          <cell r="CE134" t="str">
            <v>@parquesnacionales.gov.co</v>
          </cell>
          <cell r="CF134" t="str">
            <v>oscar.barrera@parquesnacionales.gov.co</v>
          </cell>
          <cell r="CG134" t="str">
            <v>INGENIERO INDUSTRIAL</v>
          </cell>
          <cell r="CH134">
            <v>2023</v>
          </cell>
          <cell r="CI134" t="str">
            <v>BANCOLOMBIA</v>
          </cell>
          <cell r="CJ134" t="str">
            <v>AHORROS</v>
          </cell>
          <cell r="CK134" t="str">
            <v>91200227668</v>
          </cell>
          <cell r="CM134" t="str">
            <v>NO</v>
          </cell>
        </row>
        <row r="135">
          <cell r="A135" t="str">
            <v>NC-CPS-132-2023</v>
          </cell>
          <cell r="B135" t="str">
            <v>2 NACIONAL</v>
          </cell>
          <cell r="C135" t="str">
            <v>CD-NC-147-2023</v>
          </cell>
          <cell r="D135">
            <v>132</v>
          </cell>
          <cell r="E135" t="str">
            <v>CAMILO ERNESTO VINCHIRA PARRA</v>
          </cell>
          <cell r="F135">
            <v>44979</v>
          </cell>
          <cell r="G135" t="str">
            <v>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v>
          </cell>
          <cell r="H135" t="str">
            <v>PROFESIONAL</v>
          </cell>
          <cell r="I135" t="str">
            <v>2 CONTRATACIÓN DIRECTA</v>
          </cell>
          <cell r="J135" t="str">
            <v>14 PRESTACIÓN DE SERVICIOS</v>
          </cell>
          <cell r="K135" t="str">
            <v>N/A</v>
          </cell>
          <cell r="L135">
            <v>80111504</v>
          </cell>
          <cell r="M135">
            <v>29323</v>
          </cell>
          <cell r="O135">
            <v>23323</v>
          </cell>
          <cell r="P135">
            <v>44979</v>
          </cell>
          <cell r="R135" t="str">
            <v>C-3299-0900-2-0-3299060-02</v>
          </cell>
          <cell r="S135" t="str">
            <v>SIMPLIFICADO</v>
          </cell>
          <cell r="T135">
            <v>5877695</v>
          </cell>
          <cell r="U135">
            <v>23510780</v>
          </cell>
          <cell r="V135" t="str">
            <v>Veintitres millones quinientos diez mil setecientos ochenta pesos</v>
          </cell>
          <cell r="X135" t="str">
            <v>1 PERSONA NATURAL</v>
          </cell>
          <cell r="Y135" t="str">
            <v>3 CÉDULA DE CIUDADANÍA</v>
          </cell>
          <cell r="Z135" t="str">
            <v>|</v>
          </cell>
          <cell r="AA135" t="str">
            <v>N-A</v>
          </cell>
          <cell r="AB135" t="str">
            <v>11 NO SE DILIGENCIA INFORMACIÓN PARA ESTE FORMULARIO EN ESTE PERÍODO DE REPORTE</v>
          </cell>
          <cell r="AC135" t="str">
            <v>MASCULINO</v>
          </cell>
          <cell r="AD135" t="str">
            <v>CUNDINAMARCA</v>
          </cell>
          <cell r="AE135" t="str">
            <v>BOGOTÁ</v>
          </cell>
          <cell r="AF135" t="str">
            <v>CAMILO</v>
          </cell>
          <cell r="AG135" t="str">
            <v>ERNESTO</v>
          </cell>
          <cell r="AH135" t="str">
            <v>VINCHIRA</v>
          </cell>
          <cell r="AI135" t="str">
            <v>PARRA</v>
          </cell>
          <cell r="AJ135" t="str">
            <v>NO</v>
          </cell>
          <cell r="AK135" t="str">
            <v>6 NO CONSTITUYÓ GARANTÍAS</v>
          </cell>
          <cell r="AL135" t="str">
            <v>N-A</v>
          </cell>
          <cell r="AM135" t="str">
            <v>N-A</v>
          </cell>
          <cell r="AN135" t="str">
            <v>N-A</v>
          </cell>
          <cell r="AO135" t="str">
            <v>N-A</v>
          </cell>
          <cell r="AP135" t="str">
            <v>SAF-SUBDIRECCION ADMINISTRATIVA Y FINANCIERA</v>
          </cell>
          <cell r="AQ135" t="str">
            <v>GRUPO DE CONTRATOS</v>
          </cell>
          <cell r="AR135" t="str">
            <v>GRUPO DE GESTIÓN HUMANA</v>
          </cell>
          <cell r="AS135" t="str">
            <v>2 SUPERVISOR</v>
          </cell>
          <cell r="AT135" t="str">
            <v>3 CÉDULA DE CIUDADANÍA</v>
          </cell>
          <cell r="AU135">
            <v>51790514</v>
          </cell>
          <cell r="AV135" t="str">
            <v>JULIA ASTRID DEL CASTILLO SABOGAL</v>
          </cell>
          <cell r="AW135">
            <v>120</v>
          </cell>
          <cell r="AX135">
            <v>4</v>
          </cell>
          <cell r="AY135" t="str">
            <v>3 NO PACTADOS</v>
          </cell>
          <cell r="BF135">
            <v>44979</v>
          </cell>
          <cell r="BG135">
            <v>44979</v>
          </cell>
          <cell r="BH135">
            <v>44979</v>
          </cell>
          <cell r="BI135">
            <v>45098</v>
          </cell>
          <cell r="BS135" t="str">
            <v>2023420501000132E</v>
          </cell>
          <cell r="BT135">
            <v>23510780</v>
          </cell>
          <cell r="BU135" t="str">
            <v>EDNA ROCIO CASTRO</v>
          </cell>
          <cell r="BV135" t="str">
            <v>https://www.secop.gov.co/CO1BusinessLine/Tendering/BuyerWorkArea/Index?docUniqueIdentifier=CO1.BDOS.4052801</v>
          </cell>
          <cell r="BW135" t="str">
            <v>TERMINADO NORMALMENTE</v>
          </cell>
          <cell r="BY135" t="str">
            <v>https://community.secop.gov.co/Public/Tendering/OpportunityDetail/Index?noticeUID=CO1.NTC.4058436&amp;isFromPublicArea=True&amp;isModal=False</v>
          </cell>
          <cell r="BZ135" t="str">
            <v>Bogotá</v>
          </cell>
          <cell r="CA135" t="str">
            <v>D.C.</v>
          </cell>
          <cell r="CB135" t="str">
            <v>N-A</v>
          </cell>
          <cell r="CC135">
            <v>44979</v>
          </cell>
          <cell r="CD135" t="str">
            <v>camilo.vinchira</v>
          </cell>
          <cell r="CE135" t="str">
            <v>@parquesnacionales.gov.co</v>
          </cell>
          <cell r="CF135" t="str">
            <v>camilo.vinchira@parquesnacionales.gov.co</v>
          </cell>
          <cell r="CG135" t="str">
            <v>ADMINISTRADOR DE EMPRESAS AGROPECUARIAS</v>
          </cell>
          <cell r="CH135">
            <v>2023</v>
          </cell>
          <cell r="CI135" t="str">
            <v>BANCOLOMBIA</v>
          </cell>
          <cell r="CJ135" t="str">
            <v>AHORROS</v>
          </cell>
          <cell r="CK135" t="str">
            <v>86641700527</v>
          </cell>
          <cell r="CM135" t="str">
            <v>NO</v>
          </cell>
        </row>
        <row r="136">
          <cell r="A136" t="str">
            <v>NC-CPS-133-2023</v>
          </cell>
          <cell r="B136" t="str">
            <v>2 NACIONAL</v>
          </cell>
          <cell r="C136" t="str">
            <v>CD-NC-137-2023</v>
          </cell>
          <cell r="D136">
            <v>133</v>
          </cell>
          <cell r="E136" t="str">
            <v>EDUARDO JAVIER CHILITO PAREDES</v>
          </cell>
          <cell r="F136">
            <v>44979</v>
          </cell>
          <cell r="G136" t="str">
            <v>Prestar los servicios profesionales en la Oficina de Gestión del Riesgo en el análisis de riesgo en áreas protegidas y ecosistemas amenazados a partir de información oficial existente. Proyecto del plan nacional de gestión del riesgo de desastres</v>
          </cell>
          <cell r="H136" t="str">
            <v>PROFESIONAL</v>
          </cell>
          <cell r="I136" t="str">
            <v>2 CONTRATACIÓN DIRECTA</v>
          </cell>
          <cell r="J136" t="str">
            <v>14 PRESTACIÓN DE SERVICIOS</v>
          </cell>
          <cell r="K136" t="str">
            <v>N/A</v>
          </cell>
          <cell r="L136">
            <v>77101604</v>
          </cell>
          <cell r="M136">
            <v>13423</v>
          </cell>
          <cell r="O136">
            <v>23023</v>
          </cell>
          <cell r="P136">
            <v>44979</v>
          </cell>
          <cell r="R136" t="str">
            <v>C-3202-0900-4-0-3202032-02</v>
          </cell>
          <cell r="S136" t="str">
            <v>SIMPLIFICADO</v>
          </cell>
          <cell r="T136">
            <v>7000000</v>
          </cell>
          <cell r="U136">
            <v>28000000</v>
          </cell>
          <cell r="V136" t="str">
            <v>Veintiocho millones pesos</v>
          </cell>
          <cell r="X136" t="str">
            <v>1 PERSONA NATURAL</v>
          </cell>
          <cell r="Y136" t="str">
            <v>3 CÉDULA DE CIUDADANÍA</v>
          </cell>
          <cell r="Z136">
            <v>76295544</v>
          </cell>
          <cell r="AA136" t="str">
            <v>N-A</v>
          </cell>
          <cell r="AB136" t="str">
            <v>11 NO SE DILIGENCIA INFORMACIÓN PARA ESTE FORMULARIO EN ESTE PERÍODO DE REPORTE</v>
          </cell>
          <cell r="AC136" t="str">
            <v>MASCULINO</v>
          </cell>
          <cell r="AD136" t="str">
            <v>CAUCA</v>
          </cell>
          <cell r="AE136" t="str">
            <v>ROSAS</v>
          </cell>
          <cell r="AF136" t="str">
            <v>EDUARDO</v>
          </cell>
          <cell r="AG136" t="str">
            <v>JAVIER</v>
          </cell>
          <cell r="AH136" t="str">
            <v>CHILITO</v>
          </cell>
          <cell r="AI136" t="str">
            <v>PAREDES</v>
          </cell>
          <cell r="AJ136" t="str">
            <v>NO</v>
          </cell>
          <cell r="AK136" t="str">
            <v>6 NO CONSTITUYÓ GARANTÍAS</v>
          </cell>
          <cell r="AL136" t="str">
            <v>N-A</v>
          </cell>
          <cell r="AM136" t="str">
            <v>N-A</v>
          </cell>
          <cell r="AN136" t="str">
            <v>N-A</v>
          </cell>
          <cell r="AO136" t="str">
            <v>N-A</v>
          </cell>
          <cell r="AP136" t="str">
            <v>SAF-SUBDIRECCION ADMINISTRATIVA Y FINANCIERA</v>
          </cell>
          <cell r="AQ136" t="str">
            <v>GRUPO DE CONTRATOS</v>
          </cell>
          <cell r="AR136" t="str">
            <v>OFICINA GESTION DEL RIESGO</v>
          </cell>
          <cell r="AS136" t="str">
            <v>2 SUPERVISOR</v>
          </cell>
          <cell r="AT136" t="str">
            <v>3 CÉDULA DE CIUDADANÍA</v>
          </cell>
          <cell r="AU136">
            <v>1026272261</v>
          </cell>
          <cell r="AV136" t="str">
            <v>GIPSY VIVIAN ARENAS HERNANDEZ</v>
          </cell>
          <cell r="AW136">
            <v>120</v>
          </cell>
          <cell r="AX136">
            <v>4</v>
          </cell>
          <cell r="AY136" t="str">
            <v>3 NO PACTADOS</v>
          </cell>
          <cell r="BF136">
            <v>44979</v>
          </cell>
          <cell r="BG136">
            <v>44979</v>
          </cell>
          <cell r="BH136">
            <v>44979</v>
          </cell>
          <cell r="BI136">
            <v>45098</v>
          </cell>
          <cell r="BS136" t="str">
            <v>2023420501000133E</v>
          </cell>
          <cell r="BT136">
            <v>28000000</v>
          </cell>
          <cell r="BU136" t="str">
            <v>MYRIAM JANETH GONZALEZ</v>
          </cell>
          <cell r="BV136" t="str">
            <v>https://www.secop.gov.co/CO1BusinessLine/Tendering/BuyerWorkArea/Index?docUniqueIdentifier=CO1.BDOS.4040896</v>
          </cell>
          <cell r="BW136" t="str">
            <v>TERMINADO NORMALMENTE</v>
          </cell>
          <cell r="BY136" t="str">
            <v>https://community.secop.gov.co/Public/Tendering/OpportunityDetail/Index?noticeUID=CO1.NTC.4049141&amp;isFromPublicArea=True&amp;isModal=False</v>
          </cell>
          <cell r="BZ136" t="str">
            <v>Bogotá</v>
          </cell>
          <cell r="CA136" t="str">
            <v>D.C.</v>
          </cell>
          <cell r="CB136" t="str">
            <v>N-A</v>
          </cell>
          <cell r="CC136">
            <v>44979</v>
          </cell>
          <cell r="CD136" t="str">
            <v>eduardo.chilito</v>
          </cell>
          <cell r="CE136" t="str">
            <v>@parquesnacionales.gov.co</v>
          </cell>
          <cell r="CF136" t="str">
            <v>eduardo.chilito@parquesnacionales.gov.co</v>
          </cell>
          <cell r="CG136" t="str">
            <v>ECOLOGO</v>
          </cell>
          <cell r="CH136">
            <v>2023</v>
          </cell>
          <cell r="CI136" t="str">
            <v>DAVIVIENDA</v>
          </cell>
          <cell r="CJ136" t="str">
            <v>AHORROS</v>
          </cell>
          <cell r="CK136" t="str">
            <v>450100019410</v>
          </cell>
          <cell r="CM136" t="str">
            <v>NO</v>
          </cell>
        </row>
        <row r="137">
          <cell r="A137" t="str">
            <v>NC-CPS-134-2023</v>
          </cell>
          <cell r="B137" t="str">
            <v>2 NACIONAL</v>
          </cell>
          <cell r="C137" t="str">
            <v>CD-NC-141-2023</v>
          </cell>
          <cell r="D137">
            <v>134</v>
          </cell>
          <cell r="E137" t="str">
            <v>CLAUDINE URBANO CELORIO</v>
          </cell>
          <cell r="F137">
            <v>44979</v>
          </cell>
          <cell r="G137" t="str">
            <v>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v>
          </cell>
          <cell r="H137" t="str">
            <v>PROFESIONAL</v>
          </cell>
          <cell r="I137" t="str">
            <v>2 CONTRATACIÓN DIRECTA</v>
          </cell>
          <cell r="J137" t="str">
            <v>14 PRESTACIÓN DE SERVICIOS</v>
          </cell>
          <cell r="K137" t="str">
            <v>N/A</v>
          </cell>
          <cell r="L137">
            <v>77101604</v>
          </cell>
          <cell r="M137">
            <v>30123</v>
          </cell>
          <cell r="O137">
            <v>23123</v>
          </cell>
          <cell r="P137">
            <v>44979</v>
          </cell>
          <cell r="R137" t="str">
            <v>C-3202-0900-4-0-3202008-02</v>
          </cell>
          <cell r="S137" t="str">
            <v>SIMPLIFICADO</v>
          </cell>
          <cell r="T137">
            <v>5877696</v>
          </cell>
          <cell r="U137">
            <v>23510784</v>
          </cell>
          <cell r="V137" t="str">
            <v>Veintitres millones quinientos diez mil setecientos ochenta y cuatro pesos</v>
          </cell>
          <cell r="X137" t="str">
            <v>1 PERSONA NATURAL</v>
          </cell>
          <cell r="Y137" t="str">
            <v>3 CÉDULA DE CIUDADANÍA</v>
          </cell>
          <cell r="Z137">
            <v>38557222</v>
          </cell>
          <cell r="AA137" t="str">
            <v>N-A</v>
          </cell>
          <cell r="AB137" t="str">
            <v>11 NO SE DILIGENCIA INFORMACIÓN PARA ESTE FORMULARIO EN ESTE PERÍODO DE REPORTE</v>
          </cell>
          <cell r="AC137" t="str">
            <v>FEMENINO</v>
          </cell>
          <cell r="AD137" t="str">
            <v>VALLE DEL CAUCA</v>
          </cell>
          <cell r="AE137" t="str">
            <v>FLORIDA</v>
          </cell>
          <cell r="AF137" t="str">
            <v>CLAUDINE</v>
          </cell>
          <cell r="AH137" t="str">
            <v>URBANO</v>
          </cell>
          <cell r="AI137" t="str">
            <v>CELORIO</v>
          </cell>
          <cell r="AJ137" t="str">
            <v>NO</v>
          </cell>
          <cell r="AK137" t="str">
            <v>6 NO CONSTITUYÓ GARANTÍAS</v>
          </cell>
          <cell r="AL137" t="str">
            <v>N-A</v>
          </cell>
          <cell r="AM137" t="str">
            <v>N-A</v>
          </cell>
          <cell r="AN137" t="str">
            <v>N-A</v>
          </cell>
          <cell r="AO137" t="str">
            <v>N-A</v>
          </cell>
          <cell r="AP137" t="str">
            <v>SGMAP-SUBDIRECCION DE GESTION Y MANEJO DE AREAS PROTEGIDAS</v>
          </cell>
          <cell r="AQ137" t="str">
            <v>GRUPO DE CONTRATOS</v>
          </cell>
          <cell r="AR137" t="str">
            <v>GRUPO DE PLANEACIÓN Y MANEJO</v>
          </cell>
          <cell r="AS137" t="str">
            <v>2 SUPERVISOR</v>
          </cell>
          <cell r="AT137" t="str">
            <v>3 CÉDULA DE CIUDADANÍA</v>
          </cell>
          <cell r="AU137">
            <v>80875190</v>
          </cell>
          <cell r="AV137" t="str">
            <v>CÉSAR ANDRÉS DELGADO HERNÁNDEZ</v>
          </cell>
          <cell r="AW137">
            <v>120</v>
          </cell>
          <cell r="AX137">
            <v>4</v>
          </cell>
          <cell r="AY137" t="str">
            <v>3 NO PACTADOS</v>
          </cell>
          <cell r="BF137">
            <v>44979</v>
          </cell>
          <cell r="BG137">
            <v>44979</v>
          </cell>
          <cell r="BH137">
            <v>44979</v>
          </cell>
          <cell r="BI137">
            <v>45098</v>
          </cell>
          <cell r="BS137" t="str">
            <v>2023420501000134E</v>
          </cell>
          <cell r="BT137">
            <v>23510784</v>
          </cell>
          <cell r="BU137" t="str">
            <v>EDNA ROCIO CASTRO</v>
          </cell>
          <cell r="BV137" t="str">
            <v>https://www.secop.gov.co/CO1BusinessLine/Tendering/BuyerWorkArea/Index?docUniqueIdentifier=CO1.BDOS.4052288</v>
          </cell>
          <cell r="BW137" t="str">
            <v>TERMINADO NORMALMENTE</v>
          </cell>
          <cell r="BY137" t="str">
            <v>https://community.secop.gov.co/Public/Tendering/OpportunityDetail/Index?noticeUID=CO1.NTC.4060822&amp;isFromPublicArea=True&amp;isModal=False</v>
          </cell>
          <cell r="BZ137" t="str">
            <v>Bogotá</v>
          </cell>
          <cell r="CA137" t="str">
            <v>D.C.</v>
          </cell>
          <cell r="CB137" t="str">
            <v>N-A</v>
          </cell>
          <cell r="CC137">
            <v>44979</v>
          </cell>
          <cell r="CD137" t="str">
            <v>N/A</v>
          </cell>
          <cell r="CE137" t="str">
            <v>@parquesnacionales.gov.co</v>
          </cell>
          <cell r="CF137" t="str">
            <v>N/A@parquesnacionales.gov.co</v>
          </cell>
          <cell r="CG137" t="str">
            <v>INGENIERA AMBIENTAL</v>
          </cell>
          <cell r="CH137">
            <v>2023</v>
          </cell>
          <cell r="CI137" t="str">
            <v>BBVA</v>
          </cell>
          <cell r="CJ137" t="str">
            <v>AHORROS</v>
          </cell>
          <cell r="CK137" t="str">
            <v>693698094</v>
          </cell>
          <cell r="CM137" t="str">
            <v>NO</v>
          </cell>
        </row>
        <row r="138">
          <cell r="A138" t="str">
            <v>NC-CPS-135-2023</v>
          </cell>
          <cell r="B138" t="str">
            <v>2 NACIONAL</v>
          </cell>
          <cell r="C138" t="str">
            <v>CD-NC-149-2023</v>
          </cell>
          <cell r="D138">
            <v>135</v>
          </cell>
          <cell r="E138" t="str">
            <v>JORGE ALBERTO COTE RODRIGUEZ</v>
          </cell>
          <cell r="F138">
            <v>44980</v>
          </cell>
          <cell r="G138" t="str">
            <v>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v>
          </cell>
          <cell r="H138" t="str">
            <v>PROFESIONAL</v>
          </cell>
          <cell r="I138" t="str">
            <v>2 CONTRATACIÓN DIRECTA</v>
          </cell>
          <cell r="J138" t="str">
            <v>14 PRESTACIÓN DE SERVICIOS</v>
          </cell>
          <cell r="K138" t="str">
            <v>N/A</v>
          </cell>
          <cell r="L138">
            <v>82111902</v>
          </cell>
          <cell r="M138">
            <v>27923</v>
          </cell>
          <cell r="O138">
            <v>24123</v>
          </cell>
          <cell r="P138">
            <v>44980</v>
          </cell>
          <cell r="R138" t="str">
            <v>C-3299-0900-2-0-3299060-02</v>
          </cell>
          <cell r="S138" t="str">
            <v>SIMPLIFICADO</v>
          </cell>
          <cell r="T138">
            <v>7735476</v>
          </cell>
          <cell r="U138">
            <v>77354760</v>
          </cell>
          <cell r="V138" t="str">
            <v>Setenta y siete millones trescientos cincuenta y cuatro mil setecientos sesenta pesos</v>
          </cell>
          <cell r="X138" t="str">
            <v>1 PERSONA NATURAL</v>
          </cell>
          <cell r="Y138" t="str">
            <v>3 CÉDULA DE CIUDADANÍA</v>
          </cell>
          <cell r="Z138">
            <v>80236442</v>
          </cell>
          <cell r="AA138" t="str">
            <v>N-A</v>
          </cell>
          <cell r="AB138" t="str">
            <v>11 NO SE DILIGENCIA INFORMACIÓN PARA ESTE FORMULARIO EN ESTE PERÍODO DE REPORTE</v>
          </cell>
          <cell r="AC138" t="str">
            <v>MASCULINO</v>
          </cell>
          <cell r="AD138" t="str">
            <v>CUNDINAMARCA</v>
          </cell>
          <cell r="AE138" t="str">
            <v>BOGOTÁ</v>
          </cell>
          <cell r="AF138" t="str">
            <v>JORGE</v>
          </cell>
          <cell r="AG138" t="str">
            <v>ALBERTO</v>
          </cell>
          <cell r="AH138" t="str">
            <v>COTE</v>
          </cell>
          <cell r="AI138" t="str">
            <v>RODRIGUEZ</v>
          </cell>
          <cell r="AJ138" t="str">
            <v>SI</v>
          </cell>
          <cell r="AK138" t="str">
            <v>1 PÓLIZA</v>
          </cell>
          <cell r="AL138" t="str">
            <v>14 ASEGURADORA SOLIDARIA</v>
          </cell>
          <cell r="AM138" t="str">
            <v>2 CUMPLIMIENTO</v>
          </cell>
          <cell r="AN138">
            <v>44980</v>
          </cell>
          <cell r="AO138" t="str">
            <v>380-47-994000132935</v>
          </cell>
          <cell r="AP138" t="str">
            <v>SAF-SUBDIRECCION ADMINISTRATIVA Y FINANCIERA</v>
          </cell>
          <cell r="AQ138" t="str">
            <v>GRUPO DE CONTRATOS</v>
          </cell>
          <cell r="AR138" t="str">
            <v>GRUPO DE COMUNICACIONES</v>
          </cell>
          <cell r="AS138" t="str">
            <v>2 SUPERVISOR</v>
          </cell>
          <cell r="AT138" t="str">
            <v>3 CÉDULA DE CIUDADANÍA</v>
          </cell>
          <cell r="AU138">
            <v>79590259</v>
          </cell>
          <cell r="AV138" t="str">
            <v>JUAN CARLOS CUERVO LEON</v>
          </cell>
          <cell r="AW138">
            <v>300</v>
          </cell>
          <cell r="AX138">
            <v>10</v>
          </cell>
          <cell r="AY138" t="str">
            <v>3 NO PACTADOS</v>
          </cell>
          <cell r="BF138">
            <v>44980</v>
          </cell>
          <cell r="BG138">
            <v>44980</v>
          </cell>
          <cell r="BH138">
            <v>44980</v>
          </cell>
          <cell r="BI138">
            <v>45281</v>
          </cell>
          <cell r="BS138" t="str">
            <v>2023420501000135E</v>
          </cell>
          <cell r="BT138">
            <v>77354760</v>
          </cell>
          <cell r="BU138" t="str">
            <v>LEIDY MARCELA GARAVITO ROMERO</v>
          </cell>
          <cell r="BV138" t="str">
            <v>https://www.secop.gov.co/CO1BusinessLine/Tendering/BuyerWorkArea/Index?docUniqueIdentifier=CO1.BDOS.4054793</v>
          </cell>
          <cell r="BW138" t="str">
            <v>VIGENTE</v>
          </cell>
          <cell r="BY138" t="str">
            <v>https://community.secop.gov.co/Public/Tendering/OpportunityDetail/Index?noticeUID=CO1.NTC.4057828&amp;isFromPublicArea=True&amp;isModal=False</v>
          </cell>
          <cell r="BZ138" t="str">
            <v>Bogotá</v>
          </cell>
          <cell r="CA138" t="str">
            <v>D.C.</v>
          </cell>
          <cell r="CB138">
            <v>44980</v>
          </cell>
          <cell r="CC138">
            <v>44976</v>
          </cell>
          <cell r="CD138" t="str">
            <v>prensa</v>
          </cell>
          <cell r="CE138" t="str">
            <v>@parquesnacionales.gov.co</v>
          </cell>
          <cell r="CF138" t="str">
            <v>prensa@parquesnacionales.gov.co</v>
          </cell>
          <cell r="CG138" t="str">
            <v>HISTORIADOR</v>
          </cell>
          <cell r="CH138">
            <v>2023</v>
          </cell>
          <cell r="CI138" t="str">
            <v>DAVIVIENDA</v>
          </cell>
          <cell r="CJ138" t="str">
            <v>AHORROS</v>
          </cell>
          <cell r="CK138" t="str">
            <v>451500090407</v>
          </cell>
          <cell r="CM138" t="str">
            <v>NO</v>
          </cell>
        </row>
        <row r="139">
          <cell r="A139" t="str">
            <v>NC-CPS-136-2023</v>
          </cell>
          <cell r="B139" t="str">
            <v>2 NACIONAL</v>
          </cell>
          <cell r="C139" t="str">
            <v>CD-NC-148-2023</v>
          </cell>
          <cell r="D139">
            <v>136</v>
          </cell>
          <cell r="E139" t="str">
            <v>JULIETH MARCELA GARCIA VARGAS</v>
          </cell>
          <cell r="F139">
            <v>44980</v>
          </cell>
          <cell r="G139" t="str">
            <v>Prestar servicios profesionales para apoyar en la administración del sistema de información geográfico de la entidad, contribuyendo al Proyecto de Administración de SPNN.</v>
          </cell>
          <cell r="H139" t="str">
            <v>PROFESIONAL</v>
          </cell>
          <cell r="I139" t="str">
            <v>2 CONTRATACIÓN DIRECTA</v>
          </cell>
          <cell r="J139" t="str">
            <v>14 PRESTACIÓN DE SERVICIOS</v>
          </cell>
          <cell r="K139" t="str">
            <v>N/A</v>
          </cell>
          <cell r="L139">
            <v>81112209</v>
          </cell>
          <cell r="M139">
            <v>22923</v>
          </cell>
          <cell r="O139">
            <v>24423</v>
          </cell>
          <cell r="P139">
            <v>44981</v>
          </cell>
          <cell r="R139" t="str">
            <v>C-3202-0900-4-0-3202032-02</v>
          </cell>
          <cell r="S139" t="str">
            <v>SIMPLIFICADO</v>
          </cell>
          <cell r="T139">
            <v>6788000</v>
          </cell>
          <cell r="U139">
            <v>40728000</v>
          </cell>
          <cell r="V139" t="str">
            <v>Cuarenta millones setecientos veintiocho mil pesos</v>
          </cell>
          <cell r="X139" t="str">
            <v>1 PERSONA NATURAL</v>
          </cell>
          <cell r="Y139" t="str">
            <v>3 CÉDULA DE CIUDADANÍA</v>
          </cell>
          <cell r="Z139">
            <v>1030564407</v>
          </cell>
          <cell r="AA139" t="str">
            <v>N-A</v>
          </cell>
          <cell r="AB139" t="str">
            <v>11 NO SE DILIGENCIA INFORMACIÓN PARA ESTE FORMULARIO EN ESTE PERÍODO DE REPORTE</v>
          </cell>
          <cell r="AC139" t="str">
            <v>FEMENINO</v>
          </cell>
          <cell r="AD139" t="str">
            <v>CUNDINAMARCA</v>
          </cell>
          <cell r="AE139" t="str">
            <v>BOGOTÁ</v>
          </cell>
          <cell r="AF139" t="str">
            <v>JULIETH</v>
          </cell>
          <cell r="AG139" t="str">
            <v>MARCELA</v>
          </cell>
          <cell r="AH139" t="str">
            <v>GARCIA</v>
          </cell>
          <cell r="AI139" t="str">
            <v>VARGAS</v>
          </cell>
          <cell r="AJ139" t="str">
            <v>NO</v>
          </cell>
          <cell r="AK139" t="str">
            <v>6 NO CONSTITUYÓ GARANTÍAS</v>
          </cell>
          <cell r="AL139" t="str">
            <v>N-A</v>
          </cell>
          <cell r="AM139" t="str">
            <v>N-A</v>
          </cell>
          <cell r="AN139" t="str">
            <v>N-A</v>
          </cell>
          <cell r="AO139" t="str">
            <v>N-A</v>
          </cell>
          <cell r="AP139" t="str">
            <v>SAF-SUBDIRECCION ADMINISTRATIVA Y FINANCIERA</v>
          </cell>
          <cell r="AQ139" t="str">
            <v>GRUPO DE CONTRATOS</v>
          </cell>
          <cell r="AR139" t="str">
            <v>GRUPO DE TECNOLOGÍAS DE LA INFORMACIÓN Y LAS COMUNICACIONES</v>
          </cell>
          <cell r="AS139" t="str">
            <v>2 SUPERVISOR</v>
          </cell>
          <cell r="AT139" t="str">
            <v>3 CÉDULA DE CIUDADANÍA</v>
          </cell>
          <cell r="AU139">
            <v>79245176</v>
          </cell>
          <cell r="AV139" t="str">
            <v>CARLOS ARTURO SAENZ BARON</v>
          </cell>
          <cell r="AW139">
            <v>180</v>
          </cell>
          <cell r="AX139">
            <v>6</v>
          </cell>
          <cell r="AY139" t="str">
            <v>3 NO PACTADOS</v>
          </cell>
          <cell r="BF139">
            <v>44981</v>
          </cell>
          <cell r="BG139">
            <v>44980</v>
          </cell>
          <cell r="BH139">
            <v>44980</v>
          </cell>
          <cell r="BI139">
            <v>45160</v>
          </cell>
          <cell r="BS139" t="str">
            <v>2023420501000136E</v>
          </cell>
          <cell r="BT139">
            <v>40728000</v>
          </cell>
          <cell r="BU139" t="str">
            <v>EDNA ROCIO CASTRO</v>
          </cell>
          <cell r="BV139" t="str">
            <v>https://www.secop.gov.co/CO1BusinessLine/Tendering/BuyerWorkArea/Index?docUniqueIdentifier=CO1.BDOS.4061107</v>
          </cell>
          <cell r="BW139" t="str">
            <v>TERMINADO NORMALMENTE</v>
          </cell>
          <cell r="BY139" t="str">
            <v>https://community.secop.gov.co/Public/Tendering/OpportunityDetail/Index?noticeUID=CO1.NTC.4064580&amp;isFromPublicArea=True&amp;isModal=False</v>
          </cell>
          <cell r="BZ139" t="str">
            <v>Bogotá</v>
          </cell>
          <cell r="CA139" t="str">
            <v>D.C.</v>
          </cell>
          <cell r="CB139" t="str">
            <v>N-A</v>
          </cell>
          <cell r="CC139">
            <v>44981</v>
          </cell>
          <cell r="CD139" t="str">
            <v>administrador.gdb</v>
          </cell>
          <cell r="CE139" t="str">
            <v>@parquesnacionales.gov.co</v>
          </cell>
          <cell r="CF139" t="str">
            <v>administrador.gdb@parquesnacionales.gov.co</v>
          </cell>
          <cell r="CG139" t="str">
            <v>INGENIERA CATASTRAL Y GEODASTA</v>
          </cell>
          <cell r="CH139">
            <v>2023</v>
          </cell>
          <cell r="CI139" t="str">
            <v>BANCOLOMBIA</v>
          </cell>
          <cell r="CJ139" t="str">
            <v>AHORROS</v>
          </cell>
          <cell r="CK139" t="str">
            <v>20225870107</v>
          </cell>
          <cell r="CM139" t="str">
            <v>NO</v>
          </cell>
        </row>
        <row r="140">
          <cell r="A140" t="str">
            <v>NC-CPS-137-2023</v>
          </cell>
          <cell r="B140" t="str">
            <v>2 NACIONAL</v>
          </cell>
          <cell r="C140" t="str">
            <v>CD-NC-143-2023</v>
          </cell>
          <cell r="D140">
            <v>137</v>
          </cell>
          <cell r="E140" t="str">
            <v>DIANA PAOLA CASTRO CIFUENTES</v>
          </cell>
          <cell r="F140">
            <v>44980</v>
          </cell>
          <cell r="G140" t="str">
            <v>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v>
          </cell>
          <cell r="H140" t="str">
            <v>PROFESIONAL</v>
          </cell>
          <cell r="I140" t="str">
            <v>2 CONTRATACIÓN DIRECTA</v>
          </cell>
          <cell r="J140" t="str">
            <v>14 PRESTACIÓN DE SERVICIOS</v>
          </cell>
          <cell r="K140" t="str">
            <v>N/A</v>
          </cell>
          <cell r="L140">
            <v>77101700</v>
          </cell>
          <cell r="M140">
            <v>28923</v>
          </cell>
          <cell r="O140">
            <v>24723</v>
          </cell>
          <cell r="P140">
            <v>44980</v>
          </cell>
          <cell r="R140" t="str">
            <v>C-3202-0900-4-0-3202008-02</v>
          </cell>
          <cell r="S140" t="str">
            <v>SIMPLIFICADO</v>
          </cell>
          <cell r="T140">
            <v>6900000</v>
          </cell>
          <cell r="U140">
            <v>48300000</v>
          </cell>
          <cell r="V140" t="str">
            <v>Cuarenta y ocho millones trescientos mil pesos</v>
          </cell>
          <cell r="X140" t="str">
            <v>1 PERSONA NATURAL</v>
          </cell>
          <cell r="Y140" t="str">
            <v>3 CÉDULA DE CIUDADANÍA</v>
          </cell>
          <cell r="Z140">
            <v>1026259610</v>
          </cell>
          <cell r="AA140" t="str">
            <v>N-A</v>
          </cell>
          <cell r="AB140" t="str">
            <v>11 NO SE DILIGENCIA INFORMACIÓN PARA ESTE FORMULARIO EN ESTE PERÍODO DE REPORTE</v>
          </cell>
          <cell r="AC140" t="str">
            <v>FEMENINO</v>
          </cell>
          <cell r="AD140" t="str">
            <v>CUNDINAMARCA</v>
          </cell>
          <cell r="AE140" t="str">
            <v>BOGOTÁ</v>
          </cell>
          <cell r="AF140" t="str">
            <v>DIANA</v>
          </cell>
          <cell r="AG140" t="str">
            <v>PAOLA</v>
          </cell>
          <cell r="AH140" t="str">
            <v>CASTRO</v>
          </cell>
          <cell r="AI140" t="str">
            <v>CIFUENTES</v>
          </cell>
          <cell r="AJ140" t="str">
            <v>NO</v>
          </cell>
          <cell r="AK140" t="str">
            <v>6 NO CONSTITUYÓ GARANTÍAS</v>
          </cell>
          <cell r="AL140" t="str">
            <v>N-A</v>
          </cell>
          <cell r="AM140" t="str">
            <v>N-A</v>
          </cell>
          <cell r="AN140" t="str">
            <v>N-A</v>
          </cell>
          <cell r="AO140" t="str">
            <v>N-A</v>
          </cell>
          <cell r="AP140" t="str">
            <v>SAF-SUBDIRECCION ADMINISTRATIVA Y FINANCIERA</v>
          </cell>
          <cell r="AQ140" t="str">
            <v>GRUPO DE CONTRATOS</v>
          </cell>
          <cell r="AR140" t="str">
            <v>OFICINA ASESORA JURIDICA</v>
          </cell>
          <cell r="AS140" t="str">
            <v>2 SUPERVISOR</v>
          </cell>
          <cell r="AT140" t="str">
            <v>3 CÉDULA DE CIUDADANÍA</v>
          </cell>
          <cell r="AU140">
            <v>1020726354</v>
          </cell>
          <cell r="AV140" t="str">
            <v>ALEJANDRO ESPINOSA AYALA</v>
          </cell>
          <cell r="AW140">
            <v>210</v>
          </cell>
          <cell r="AX140">
            <v>7</v>
          </cell>
          <cell r="AY140" t="str">
            <v>3 NO PACTADOS</v>
          </cell>
          <cell r="AZ140" t="str">
            <v>3 ADICIÓN EN VALOR y EN TIEMPO</v>
          </cell>
          <cell r="BA140">
            <v>1</v>
          </cell>
          <cell r="BB140">
            <v>22540000</v>
          </cell>
          <cell r="BC140">
            <v>45191</v>
          </cell>
          <cell r="BD140">
            <v>98</v>
          </cell>
          <cell r="BE140">
            <v>45191</v>
          </cell>
          <cell r="BF140">
            <v>44980</v>
          </cell>
          <cell r="BG140">
            <v>44980</v>
          </cell>
          <cell r="BH140">
            <v>44980</v>
          </cell>
          <cell r="BI140">
            <v>45290</v>
          </cell>
          <cell r="BS140" t="str">
            <v>2023420501000137E</v>
          </cell>
          <cell r="BT140">
            <v>70840000</v>
          </cell>
          <cell r="BU140" t="str">
            <v>LUZ JANETH VILLALBA SUAREZ</v>
          </cell>
          <cell r="BV140" t="str">
            <v>https://www.secop.gov.co/CO1BusinessLine/Tendering/BuyerWorkArea/Index?docUniqueIdentifier=CO1.BDOS.4047824</v>
          </cell>
          <cell r="BW140" t="str">
            <v>VIGENTE</v>
          </cell>
          <cell r="BY140" t="str">
            <v>https://community.secop.gov.co/Public/Tendering/OpportunityDetail/Index?noticeUID=CO1.NTC.4065949&amp;isFromPublicArea=True&amp;isModal=False</v>
          </cell>
          <cell r="BZ140" t="str">
            <v>Bogotá</v>
          </cell>
          <cell r="CA140" t="str">
            <v>D.C.</v>
          </cell>
          <cell r="CB140" t="str">
            <v>N-A</v>
          </cell>
          <cell r="CC140">
            <v>44980</v>
          </cell>
          <cell r="CD140" t="str">
            <v>diana.castro</v>
          </cell>
          <cell r="CE140" t="str">
            <v>@parquesnacionales.gov.co</v>
          </cell>
          <cell r="CF140" t="str">
            <v>diana.castro@parquesnacionales.gov.co</v>
          </cell>
          <cell r="CG140" t="str">
            <v>ABOGADA</v>
          </cell>
          <cell r="CH140">
            <v>2023</v>
          </cell>
          <cell r="CI140" t="str">
            <v>BBVA COLOMBIA</v>
          </cell>
          <cell r="CJ140" t="str">
            <v>AHORROS</v>
          </cell>
          <cell r="CK140" t="str">
            <v>073 37 6105</v>
          </cell>
          <cell r="CM140" t="str">
            <v>NO</v>
          </cell>
        </row>
        <row r="141">
          <cell r="A141" t="str">
            <v>NC-CPS-138-2023</v>
          </cell>
          <cell r="B141" t="str">
            <v>2 NACIONAL</v>
          </cell>
          <cell r="C141" t="str">
            <v>CD-NC-152-2023</v>
          </cell>
          <cell r="D141">
            <v>138</v>
          </cell>
          <cell r="E141" t="str">
            <v>CATALINA SÁNCHEZ LALINDE</v>
          </cell>
          <cell r="F141">
            <v>44980</v>
          </cell>
          <cell r="G141" t="str">
            <v>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v>
          </cell>
          <cell r="H141" t="str">
            <v>PROFESIONAL</v>
          </cell>
          <cell r="I141" t="str">
            <v>2 CONTRATACIÓN DIRECTA</v>
          </cell>
          <cell r="J141" t="str">
            <v>14 PRESTACIÓN DE SERVICIOS</v>
          </cell>
          <cell r="K141" t="str">
            <v>N/A</v>
          </cell>
          <cell r="L141">
            <v>77101604</v>
          </cell>
          <cell r="M141">
            <v>25723</v>
          </cell>
          <cell r="O141">
            <v>26723</v>
          </cell>
          <cell r="P141">
            <v>44981</v>
          </cell>
          <cell r="R141" t="str">
            <v>C-3202-0900-4-0-3202018-02</v>
          </cell>
          <cell r="S141" t="str">
            <v>SIMPLIFICADO</v>
          </cell>
          <cell r="T141">
            <v>4278535</v>
          </cell>
          <cell r="U141">
            <v>25671210</v>
          </cell>
          <cell r="V141" t="str">
            <v>Veinticinco millones seiscientos setenta y un mil doscientos diez pesos</v>
          </cell>
          <cell r="X141" t="str">
            <v>1 PERSONA NATURAL</v>
          </cell>
          <cell r="Y141" t="str">
            <v>3 CÉDULA DE CIUDADANÍA</v>
          </cell>
          <cell r="Z141">
            <v>52862689</v>
          </cell>
          <cell r="AA141" t="str">
            <v>N-A</v>
          </cell>
          <cell r="AB141" t="str">
            <v>11 NO SE DILIGENCIA INFORMACIÓN PARA ESTE FORMULARIO EN ESTE PERÍODO DE REPORTE</v>
          </cell>
          <cell r="AC141" t="str">
            <v>FEMENINO</v>
          </cell>
          <cell r="AD141" t="str">
            <v>CUNDINAMARCA</v>
          </cell>
          <cell r="AE141" t="str">
            <v>BOGOTÁ</v>
          </cell>
          <cell r="AF141" t="str">
            <v>CATALINA</v>
          </cell>
          <cell r="AH141" t="str">
            <v>SANCHEZ</v>
          </cell>
          <cell r="AI141" t="str">
            <v>LALINDE</v>
          </cell>
          <cell r="AJ141" t="str">
            <v>NO</v>
          </cell>
          <cell r="AK141" t="str">
            <v>6 NO CONSTITUYÓ GARANTÍAS</v>
          </cell>
          <cell r="AL141" t="str">
            <v>N-A</v>
          </cell>
          <cell r="AM141" t="str">
            <v>N-A</v>
          </cell>
          <cell r="AN141" t="str">
            <v>N-A</v>
          </cell>
          <cell r="AO141" t="str">
            <v>N-A</v>
          </cell>
          <cell r="AP141" t="str">
            <v>SGMAP-SUBDIRECCION DE GESTION Y MANEJO DE AREAS PROTEGIDAS</v>
          </cell>
          <cell r="AQ141" t="str">
            <v>GRUPO DE CONTRATOS</v>
          </cell>
          <cell r="AR141" t="str">
            <v>GRUPO DE TRÁMITES Y EVALUACIÓN AMBIENTAL</v>
          </cell>
          <cell r="AS141" t="str">
            <v>2 SUPERVISOR</v>
          </cell>
          <cell r="AT141" t="str">
            <v>3 CÉDULA DE CIUDADANÍA</v>
          </cell>
          <cell r="AU141">
            <v>79690000</v>
          </cell>
          <cell r="AV141" t="str">
            <v>GUILLERMO ALBERTO SANTOS CEBALLOS</v>
          </cell>
          <cell r="AW141">
            <v>180</v>
          </cell>
          <cell r="AX141">
            <v>6</v>
          </cell>
          <cell r="AY141" t="str">
            <v>3 NO PACTADOS</v>
          </cell>
          <cell r="BF141">
            <v>44981</v>
          </cell>
          <cell r="BG141">
            <v>44980</v>
          </cell>
          <cell r="BH141">
            <v>44980</v>
          </cell>
          <cell r="BI141">
            <v>45160</v>
          </cell>
          <cell r="BS141" t="str">
            <v>2023420501000138E</v>
          </cell>
          <cell r="BT141">
            <v>25671210</v>
          </cell>
          <cell r="BU141" t="str">
            <v>MYRIAM JANETH GONZALEZ</v>
          </cell>
          <cell r="BV141" t="str">
            <v>https://www.secop.gov.co/CO1BusinessLine/Tendering/BuyerWorkArea/Index?docUniqueIdentifier=CO1.BDOS.4058616</v>
          </cell>
          <cell r="BW141" t="str">
            <v>TERMINADO NORMALMENTE</v>
          </cell>
          <cell r="BY141" t="str">
            <v>https://community.secop.gov.co/Public/Tendering/OpportunityDetail/Index?noticeUID=CO1.NTC.4060589&amp;isFromPublicArea=True&amp;isModal=False</v>
          </cell>
          <cell r="BZ141" t="str">
            <v>Bogotá</v>
          </cell>
          <cell r="CA141" t="str">
            <v>D.C.</v>
          </cell>
          <cell r="CB141" t="str">
            <v>N-A</v>
          </cell>
          <cell r="CC141">
            <v>44981</v>
          </cell>
          <cell r="CD141" t="str">
            <v>N/A</v>
          </cell>
          <cell r="CE141" t="str">
            <v>@parquesnacionales.gov.co</v>
          </cell>
          <cell r="CF141" t="str">
            <v>N/A@parquesnacionales.gov.co</v>
          </cell>
          <cell r="CG141" t="str">
            <v>BIOLOGA</v>
          </cell>
          <cell r="CH141">
            <v>2023</v>
          </cell>
          <cell r="CI141" t="str">
            <v>BANCOLOMBIA</v>
          </cell>
          <cell r="CJ141" t="str">
            <v>AHORROS</v>
          </cell>
          <cell r="CK141" t="str">
            <v>51747476300</v>
          </cell>
          <cell r="CM141" t="str">
            <v>NO</v>
          </cell>
        </row>
        <row r="142">
          <cell r="A142" t="str">
            <v>NC-CPS-139-2023</v>
          </cell>
          <cell r="B142" t="str">
            <v>2 NACIONAL</v>
          </cell>
          <cell r="C142" t="str">
            <v>CD-NC-156-2023</v>
          </cell>
          <cell r="D142">
            <v>139</v>
          </cell>
          <cell r="E142" t="str">
            <v>YIRA NATALY DIAZ MENDOZA</v>
          </cell>
          <cell r="F142">
            <v>44980</v>
          </cell>
          <cell r="G142" t="str">
            <v>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v>
          </cell>
          <cell r="H142" t="str">
            <v>PROFESIONAL</v>
          </cell>
          <cell r="I142" t="str">
            <v>2 CONTRATACIÓN DIRECTA</v>
          </cell>
          <cell r="J142" t="str">
            <v>14 PRESTACIÓN DE SERVICIOS</v>
          </cell>
          <cell r="K142" t="str">
            <v>N/A</v>
          </cell>
          <cell r="L142">
            <v>77101604</v>
          </cell>
          <cell r="M142">
            <v>26923</v>
          </cell>
          <cell r="O142">
            <v>24823</v>
          </cell>
          <cell r="P142">
            <v>44980</v>
          </cell>
          <cell r="R142" t="str">
            <v>C-3202-0900-4-0-3202014-02</v>
          </cell>
          <cell r="S142" t="str">
            <v>SIMPLIFICADO</v>
          </cell>
          <cell r="T142">
            <v>6494854</v>
          </cell>
          <cell r="U142">
            <v>25979416</v>
          </cell>
          <cell r="V142" t="str">
            <v>Veinticinco millones novecientos setenta y nueve mil cuatrocientos dieciséis pesos</v>
          </cell>
          <cell r="X142" t="str">
            <v>1 PERSONA NATURAL</v>
          </cell>
          <cell r="Y142" t="str">
            <v>3 CÉDULA DE CIUDADANÍA</v>
          </cell>
          <cell r="Z142">
            <v>57462775</v>
          </cell>
          <cell r="AA142" t="str">
            <v>N-A</v>
          </cell>
          <cell r="AB142" t="str">
            <v>11 NO SE DILIGENCIA INFORMACIÓN PARA ESTE FORMULARIO EN ESTE PERÍODO DE REPORTE</v>
          </cell>
          <cell r="AC142" t="str">
            <v>FEMENINO</v>
          </cell>
          <cell r="AD142" t="str">
            <v>CESAR</v>
          </cell>
          <cell r="AE142" t="str">
            <v>VALLEDUPAR</v>
          </cell>
          <cell r="AF142" t="str">
            <v>YIRA</v>
          </cell>
          <cell r="AG142" t="str">
            <v>NATALY</v>
          </cell>
          <cell r="AH142" t="str">
            <v>DIAZ</v>
          </cell>
          <cell r="AI142" t="str">
            <v>MENDOZA</v>
          </cell>
          <cell r="AJ142" t="str">
            <v>NO</v>
          </cell>
          <cell r="AK142" t="str">
            <v>6 NO CONSTITUYÓ GARANTÍAS</v>
          </cell>
          <cell r="AL142" t="str">
            <v>N-A</v>
          </cell>
          <cell r="AM142" t="str">
            <v>N-A</v>
          </cell>
          <cell r="AN142" t="str">
            <v>N-A</v>
          </cell>
          <cell r="AO142" t="str">
            <v>N-A</v>
          </cell>
          <cell r="AP142" t="str">
            <v>SGMAP-SUBDIRECCION DE GESTION Y MANEJO DE AREAS PROTEGIDAS</v>
          </cell>
          <cell r="AQ142" t="str">
            <v>GRUPO DE CONTRATOS</v>
          </cell>
          <cell r="AR142" t="str">
            <v>GRUPO DE PLANEACIÓN Y MANEJO</v>
          </cell>
          <cell r="AS142" t="str">
            <v>2 SUPERVISOR</v>
          </cell>
          <cell r="AT142" t="str">
            <v>3 CÉDULA DE CIUDADANÍA</v>
          </cell>
          <cell r="AU142">
            <v>80875190</v>
          </cell>
          <cell r="AV142" t="str">
            <v>CÉSAR ANDRÉS DELGADO HERNÁNDEZ</v>
          </cell>
          <cell r="AW142">
            <v>120</v>
          </cell>
          <cell r="AX142">
            <v>4</v>
          </cell>
          <cell r="AY142" t="str">
            <v>3 NO PACTADOS</v>
          </cell>
          <cell r="BF142">
            <v>44980</v>
          </cell>
          <cell r="BG142">
            <v>44980</v>
          </cell>
          <cell r="BH142">
            <v>44980</v>
          </cell>
          <cell r="BI142">
            <v>45099</v>
          </cell>
          <cell r="BS142" t="str">
            <v>2023420501000139E</v>
          </cell>
          <cell r="BT142">
            <v>25979416</v>
          </cell>
          <cell r="BU142" t="str">
            <v>MYRIAM JANETH GONZALEZ</v>
          </cell>
          <cell r="BV142" t="str">
            <v>https://www.secop.gov.co/CO1BusinessLine/Tendering/BuyerWorkArea/Index?docUniqueIdentifier=CO1.BDOS.4062276</v>
          </cell>
          <cell r="BW142" t="str">
            <v>TERMINADO NORMALMENTE</v>
          </cell>
          <cell r="BY142" t="str">
            <v>https://community.secop.gov.co/Public/Tendering/OpportunityDetail/Index?noticeUID=CO1.NTC.4067942&amp;isFromPublicArea=True&amp;isModal=False</v>
          </cell>
          <cell r="BZ142" t="str">
            <v>Bogotá</v>
          </cell>
          <cell r="CA142" t="str">
            <v>D.C.</v>
          </cell>
          <cell r="CB142" t="str">
            <v>N-A</v>
          </cell>
          <cell r="CC142">
            <v>44979</v>
          </cell>
          <cell r="CD142" t="str">
            <v>yira.diaz</v>
          </cell>
          <cell r="CE142" t="str">
            <v>@parquesnacionales.gov.co</v>
          </cell>
          <cell r="CF142" t="str">
            <v>yira.diaz@parquesnacionales.gov.co</v>
          </cell>
          <cell r="CG142" t="str">
            <v>LICENCIADA EN BIOLOGIA</v>
          </cell>
          <cell r="CH142">
            <v>2023</v>
          </cell>
          <cell r="CI142" t="str">
            <v>BANCOLOMBIA</v>
          </cell>
          <cell r="CJ142" t="str">
            <v>AHORROS</v>
          </cell>
          <cell r="CK142" t="str">
            <v>22500001048</v>
          </cell>
          <cell r="CM142" t="str">
            <v>NO</v>
          </cell>
        </row>
        <row r="143">
          <cell r="A143" t="str">
            <v>NC-CPS-140-2023</v>
          </cell>
          <cell r="B143" t="str">
            <v>2 NACIONAL</v>
          </cell>
          <cell r="C143" t="str">
            <v>CD-NC-153-2023</v>
          </cell>
          <cell r="D143">
            <v>140</v>
          </cell>
          <cell r="E143" t="str">
            <v>MARIA CAMILA GÓMEZ CUBILLOS</v>
          </cell>
          <cell r="F143">
            <v>44980</v>
          </cell>
          <cell r="G143" t="str">
            <v>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v>
          </cell>
          <cell r="H143" t="str">
            <v>PROFESIONAL</v>
          </cell>
          <cell r="I143" t="str">
            <v>2 CONTRATACIÓN DIRECTA</v>
          </cell>
          <cell r="J143" t="str">
            <v>14 PRESTACIÓN DE SERVICIOS</v>
          </cell>
          <cell r="K143" t="str">
            <v>N/A</v>
          </cell>
          <cell r="L143">
            <v>77101604</v>
          </cell>
          <cell r="M143">
            <v>17823</v>
          </cell>
          <cell r="O143">
            <v>24923</v>
          </cell>
          <cell r="P143">
            <v>44980</v>
          </cell>
          <cell r="R143" t="str">
            <v>C-3202-0900-4-0-3202008-02</v>
          </cell>
          <cell r="S143" t="str">
            <v>SIMPLIFICADO</v>
          </cell>
          <cell r="T143">
            <v>6494854</v>
          </cell>
          <cell r="U143">
            <v>66680501</v>
          </cell>
          <cell r="V143" t="str">
            <v>Sesenta y seis millones seiscientos ochenta mil quinientos un pesos</v>
          </cell>
          <cell r="X143" t="str">
            <v>1 PERSONA NATURAL</v>
          </cell>
          <cell r="Y143" t="str">
            <v>3 CÉDULA DE CIUDADANÍA</v>
          </cell>
          <cell r="Z143">
            <v>53164775</v>
          </cell>
          <cell r="AA143" t="str">
            <v>N-A</v>
          </cell>
          <cell r="AB143" t="str">
            <v>11 NO SE DILIGENCIA INFORMACIÓN PARA ESTE FORMULARIO EN ESTE PERÍODO DE REPORTE</v>
          </cell>
          <cell r="AC143" t="str">
            <v>FEMENINO</v>
          </cell>
          <cell r="AD143" t="str">
            <v>CUNDINAMARCA</v>
          </cell>
          <cell r="AE143" t="str">
            <v>BOGOTA</v>
          </cell>
          <cell r="AF143" t="str">
            <v>MARIA</v>
          </cell>
          <cell r="AG143" t="str">
            <v>CAMILA</v>
          </cell>
          <cell r="AH143" t="str">
            <v>GÓMEZ</v>
          </cell>
          <cell r="AI143" t="str">
            <v>CUBILLOS</v>
          </cell>
          <cell r="AJ143" t="str">
            <v>SI</v>
          </cell>
          <cell r="AK143" t="str">
            <v>1 PÓLIZA</v>
          </cell>
          <cell r="AL143" t="str">
            <v>12 SEGUROS DEL ESTADO</v>
          </cell>
          <cell r="AM143" t="str">
            <v>2 CUMPLIMIENTO</v>
          </cell>
          <cell r="AN143">
            <v>44980</v>
          </cell>
          <cell r="AO143" t="str">
            <v>21-46-101064371</v>
          </cell>
          <cell r="AP143" t="str">
            <v>SGMAP-SUBDIRECCION DE GESTION Y MANEJO DE AREAS PROTEGIDAS</v>
          </cell>
          <cell r="AQ143" t="str">
            <v>GRUPO DE CONTRATOS</v>
          </cell>
          <cell r="AR143" t="str">
            <v>GRUPO DE PLANEACIÓN Y MANEJO</v>
          </cell>
          <cell r="AS143" t="str">
            <v>2 SUPERVISOR</v>
          </cell>
          <cell r="AT143" t="str">
            <v>3 CÉDULA DE CIUDADANÍA</v>
          </cell>
          <cell r="AU143">
            <v>80875190</v>
          </cell>
          <cell r="AV143" t="str">
            <v>CÉSAR ANDRÉS DELGADO HERNÁNDEZ</v>
          </cell>
          <cell r="AW143">
            <v>307</v>
          </cell>
          <cell r="AX143">
            <v>10.233333333333333</v>
          </cell>
          <cell r="AY143" t="str">
            <v>3 NO PACTADOS</v>
          </cell>
          <cell r="BB143">
            <v>-6711349</v>
          </cell>
          <cell r="BF143">
            <v>44980</v>
          </cell>
          <cell r="BG143">
            <v>44981</v>
          </cell>
          <cell r="BH143">
            <v>44981</v>
          </cell>
          <cell r="BI143">
            <v>45260</v>
          </cell>
          <cell r="BJ143">
            <v>45261</v>
          </cell>
          <cell r="BS143" t="str">
            <v>2023420501000140E</v>
          </cell>
          <cell r="BT143">
            <v>59969152</v>
          </cell>
          <cell r="BU143" t="str">
            <v>EDNA ROCIO CASTRO</v>
          </cell>
          <cell r="BV143" t="str">
            <v>https://www.secop.gov.co/CO1BusinessLine/Tendering/BuyerWorkArea/Index?docUniqueIdentifier=CO1.BDOS.4064207</v>
          </cell>
          <cell r="BW143" t="str">
            <v>VIGENTE</v>
          </cell>
          <cell r="BY143" t="str">
            <v>https://community.secop.gov.co/Public/Tendering/OpportunityDetail/Index?noticeUID=CO1.NTC.4067636&amp;isFromPublicArea=True&amp;isModal=False</v>
          </cell>
          <cell r="BZ143" t="str">
            <v>Bogotá</v>
          </cell>
          <cell r="CA143" t="str">
            <v>D.C.</v>
          </cell>
          <cell r="CB143">
            <v>44980</v>
          </cell>
          <cell r="CC143">
            <v>44981</v>
          </cell>
          <cell r="CD143" t="str">
            <v>N/A</v>
          </cell>
          <cell r="CE143" t="str">
            <v>@parquesnacionales.gov.co</v>
          </cell>
          <cell r="CF143" t="str">
            <v>N/A@parquesnacionales.gov.co</v>
          </cell>
          <cell r="CG143" t="str">
            <v>BIOLOGA MARINA</v>
          </cell>
          <cell r="CH143">
            <v>2023</v>
          </cell>
          <cell r="CI143" t="str">
            <v>BANCOLOMBIA</v>
          </cell>
          <cell r="CJ143" t="str">
            <v>AHORROS</v>
          </cell>
          <cell r="CK143" t="str">
            <v>37316111514</v>
          </cell>
          <cell r="CM143" t="str">
            <v>NO</v>
          </cell>
        </row>
        <row r="144">
          <cell r="A144" t="str">
            <v>NC-CPS-141-2023</v>
          </cell>
          <cell r="B144" t="str">
            <v>2 NACIONAL</v>
          </cell>
          <cell r="C144" t="str">
            <v>CD-NC-157-2023</v>
          </cell>
          <cell r="D144">
            <v>141</v>
          </cell>
          <cell r="E144" t="str">
            <v>CLARA ROCIO BURGOS VALENCIA</v>
          </cell>
          <cell r="F144">
            <v>44980</v>
          </cell>
          <cell r="G144" t="str">
            <v>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v>
          </cell>
          <cell r="H144" t="str">
            <v>PROFESIONAL</v>
          </cell>
          <cell r="I144" t="str">
            <v>2 CONTRATACIÓN DIRECTA</v>
          </cell>
          <cell r="J144" t="str">
            <v>14 PRESTACIÓN DE SERVICIOS</v>
          </cell>
          <cell r="K144" t="str">
            <v>N/A</v>
          </cell>
          <cell r="L144">
            <v>80101604</v>
          </cell>
          <cell r="M144">
            <v>32223</v>
          </cell>
          <cell r="O144">
            <v>25223</v>
          </cell>
          <cell r="P144">
            <v>44981</v>
          </cell>
          <cell r="R144" t="str">
            <v>C-3202-0900-4-0-3202010-02</v>
          </cell>
          <cell r="S144" t="str">
            <v>SIMPLIFICADO</v>
          </cell>
          <cell r="T144">
            <v>8122000</v>
          </cell>
          <cell r="U144">
            <v>81220000</v>
          </cell>
          <cell r="V144" t="str">
            <v>Ochenta y un millones doscientos veinte mil pesos</v>
          </cell>
          <cell r="X144" t="str">
            <v>1 PERSONA NATURAL</v>
          </cell>
          <cell r="Y144" t="str">
            <v>3 CÉDULA DE CIUDADANÍA</v>
          </cell>
          <cell r="Z144">
            <v>52312202</v>
          </cell>
          <cell r="AA144" t="str">
            <v>N-A</v>
          </cell>
          <cell r="AB144" t="str">
            <v>11 NO SE DILIGENCIA INFORMACIÓN PARA ESTE FORMULARIO EN ESTE PERÍODO DE REPORTE</v>
          </cell>
          <cell r="AC144" t="str">
            <v>FEMENINO</v>
          </cell>
          <cell r="AD144" t="str">
            <v>CUNDINAMARCA</v>
          </cell>
          <cell r="AE144" t="str">
            <v>BOGOTA</v>
          </cell>
          <cell r="AF144" t="str">
            <v>CLARA</v>
          </cell>
          <cell r="AG144" t="str">
            <v>ROCIO</v>
          </cell>
          <cell r="AH144" t="str">
            <v>BURGOS</v>
          </cell>
          <cell r="AI144" t="str">
            <v>VALENCIA</v>
          </cell>
          <cell r="AJ144" t="str">
            <v>SI</v>
          </cell>
          <cell r="AK144" t="str">
            <v>1 PÓLIZA</v>
          </cell>
          <cell r="AL144" t="str">
            <v>12 SEGUROS DEL ESTADO</v>
          </cell>
          <cell r="AM144" t="str">
            <v>2 CUMPLIMIENTO</v>
          </cell>
          <cell r="AN144">
            <v>44980</v>
          </cell>
          <cell r="AO144" t="str">
            <v>37-46-101005002</v>
          </cell>
          <cell r="AP144" t="str">
            <v>SSNA-SUBDIRECCION DE SOSTENIBILIDAD Y NEGOCIO AMBIENTALES</v>
          </cell>
          <cell r="AQ144" t="str">
            <v>GRUPO DE CONTRATOS</v>
          </cell>
          <cell r="AR144" t="str">
            <v>SUBDIRECCIÓN DE SOSTENIBILIDAD Y NEGOCIOS AMBIENTALES</v>
          </cell>
          <cell r="AS144" t="str">
            <v>2 SUPERVISOR</v>
          </cell>
          <cell r="AT144" t="str">
            <v>3 CÉDULA DE CIUDADANÍA</v>
          </cell>
          <cell r="AU144">
            <v>51981172</v>
          </cell>
          <cell r="AV144" t="str">
            <v>ALBA LUCIA BELTRAN LOPEZ</v>
          </cell>
          <cell r="AW144">
            <v>300</v>
          </cell>
          <cell r="AX144">
            <v>10</v>
          </cell>
          <cell r="AY144" t="str">
            <v>3 NO PACTADOS</v>
          </cell>
          <cell r="AZ144" t="str">
            <v>3 ADICIÓN EN VALOR y EN TIEMPO</v>
          </cell>
          <cell r="BA144">
            <v>1</v>
          </cell>
          <cell r="BB144">
            <v>1895133</v>
          </cell>
          <cell r="BC144">
            <v>45281</v>
          </cell>
          <cell r="BD144">
            <v>7</v>
          </cell>
          <cell r="BE144">
            <v>45281</v>
          </cell>
          <cell r="BF144">
            <v>44981</v>
          </cell>
          <cell r="BG144">
            <v>44981</v>
          </cell>
          <cell r="BH144">
            <v>44981</v>
          </cell>
          <cell r="BI144">
            <v>45290</v>
          </cell>
          <cell r="BS144" t="str">
            <v>2023420501000141E</v>
          </cell>
          <cell r="BT144">
            <v>83115133</v>
          </cell>
          <cell r="BU144" t="str">
            <v>ALFONSO DAVID ORTIZ</v>
          </cell>
          <cell r="BV144" t="str">
            <v>https://www.secop.gov.co/CO1BusinessLine/Tendering/BuyerWorkArea/Index?docUniqueIdentifier=CO1.BDOS.4062927</v>
          </cell>
          <cell r="BW144" t="str">
            <v>VIGENTE</v>
          </cell>
          <cell r="BY144" t="str">
            <v>https://community.secop.gov.co/Public/Tendering/OpportunityDetail/Index?noticeUID=CO1.NTC.4066481&amp;isFromPublicArea=True&amp;isModal=False</v>
          </cell>
          <cell r="BZ144" t="str">
            <v>Bogotá</v>
          </cell>
          <cell r="CA144" t="str">
            <v>D.C.</v>
          </cell>
          <cell r="CB144">
            <v>44981</v>
          </cell>
          <cell r="CC144">
            <v>44980</v>
          </cell>
          <cell r="CD144" t="str">
            <v>clara.burgos</v>
          </cell>
          <cell r="CE144" t="str">
            <v>@parquesnacionales.gov.co</v>
          </cell>
          <cell r="CF144" t="str">
            <v>clara.burgos@parquesnacionales.gov.co</v>
          </cell>
          <cell r="CG144" t="str">
            <v>ADMINITRADORA HOTELERA</v>
          </cell>
          <cell r="CH144">
            <v>2023</v>
          </cell>
          <cell r="CI144" t="str">
            <v>BBVA</v>
          </cell>
          <cell r="CJ144" t="str">
            <v>AHORROS</v>
          </cell>
          <cell r="CK144" t="str">
            <v>178428140</v>
          </cell>
          <cell r="CM144" t="str">
            <v>NO</v>
          </cell>
        </row>
        <row r="145">
          <cell r="A145" t="str">
            <v>NC-CPS-142-2023</v>
          </cell>
          <cell r="B145" t="str">
            <v>2 NACIONAL</v>
          </cell>
          <cell r="C145" t="str">
            <v>CD-NC-158-2023</v>
          </cell>
          <cell r="D145">
            <v>142</v>
          </cell>
          <cell r="E145" t="str">
            <v>VALENTINA CAMPUZANO MEJIA</v>
          </cell>
          <cell r="F145">
            <v>44980</v>
          </cell>
          <cell r="G145" t="str">
            <v>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v>
          </cell>
          <cell r="H145" t="str">
            <v>PROFESIONAL</v>
          </cell>
          <cell r="I145" t="str">
            <v>2 CONTRATACIÓN DIRECTA</v>
          </cell>
          <cell r="J145" t="str">
            <v>14 PRESTACIÓN DE SERVICIOS</v>
          </cell>
          <cell r="K145" t="str">
            <v>N/A</v>
          </cell>
          <cell r="L145">
            <v>80111600</v>
          </cell>
          <cell r="M145">
            <v>21923</v>
          </cell>
          <cell r="O145">
            <v>25423</v>
          </cell>
          <cell r="P145">
            <v>44981</v>
          </cell>
          <cell r="R145" t="str">
            <v>C-3202-0900-4-0-3202010-02</v>
          </cell>
          <cell r="S145" t="str">
            <v>SIMPLIFICADO</v>
          </cell>
          <cell r="T145">
            <v>7735475</v>
          </cell>
          <cell r="U145">
            <v>79159694</v>
          </cell>
          <cell r="V145" t="str">
            <v>Setenta y nueve millones ciento cincuenta y nueve mil seiscientos noventa y cuatro pesos</v>
          </cell>
          <cell r="X145" t="str">
            <v>1 PERSONA NATURAL</v>
          </cell>
          <cell r="Y145" t="str">
            <v>3 CÉDULA DE CIUDADANÍA</v>
          </cell>
          <cell r="Z145">
            <v>24338487</v>
          </cell>
          <cell r="AA145" t="str">
            <v>N-A</v>
          </cell>
          <cell r="AB145" t="str">
            <v>11 NO SE DILIGENCIA INFORMACIÓN PARA ESTE FORMULARIO EN ESTE PERÍODO DE REPORTE</v>
          </cell>
          <cell r="AC145" t="str">
            <v>FEMENINO</v>
          </cell>
          <cell r="AD145" t="str">
            <v>CALDAS</v>
          </cell>
          <cell r="AE145" t="str">
            <v>MANIZALEZ</v>
          </cell>
          <cell r="AF145" t="str">
            <v>VALENTINA</v>
          </cell>
          <cell r="AG145" t="str">
            <v>CAMPUZANO</v>
          </cell>
          <cell r="AH145" t="str">
            <v>MEJIA</v>
          </cell>
          <cell r="AJ145" t="str">
            <v>SI</v>
          </cell>
          <cell r="AK145" t="str">
            <v>1 PÓLIZA</v>
          </cell>
          <cell r="AL145" t="str">
            <v>12 SEGUROS DEL ESTADO</v>
          </cell>
          <cell r="AM145" t="str">
            <v>2 CUMPLIMIENTO</v>
          </cell>
          <cell r="AN145">
            <v>44981</v>
          </cell>
          <cell r="AO145" t="str">
            <v>11-46-101033975</v>
          </cell>
          <cell r="AP145" t="str">
            <v>SSNA-SUBDIRECCION DE SOSTENIBILIDAD Y NEGOCIO AMBIENTALES</v>
          </cell>
          <cell r="AQ145" t="str">
            <v>GRUPO DE CONTRATOS</v>
          </cell>
          <cell r="AR145" t="str">
            <v>SUBDIRECCIÓN DE SOSTENIBILIDAD Y NEGOCIOS AMBIENTALES</v>
          </cell>
          <cell r="AS145" t="str">
            <v>2 SUPERVISOR</v>
          </cell>
          <cell r="AT145" t="str">
            <v>3 CÉDULA DE CIUDADANÍA</v>
          </cell>
          <cell r="AU145">
            <v>51981172</v>
          </cell>
          <cell r="AV145" t="str">
            <v>ALBA LUCIA BELTRAN LOPEZ</v>
          </cell>
          <cell r="AW145">
            <v>307</v>
          </cell>
          <cell r="AX145">
            <v>10.233333333333333</v>
          </cell>
          <cell r="AY145" t="str">
            <v>3 NO PACTADOS</v>
          </cell>
          <cell r="BF145">
            <v>44981</v>
          </cell>
          <cell r="BG145">
            <v>44981</v>
          </cell>
          <cell r="BH145">
            <v>44981</v>
          </cell>
          <cell r="BI145">
            <v>45290</v>
          </cell>
          <cell r="BS145" t="str">
            <v>2023420501000142E</v>
          </cell>
          <cell r="BT145">
            <v>79159694</v>
          </cell>
          <cell r="BU145" t="str">
            <v>LUZ JANETH VILLALBA SUAREZ</v>
          </cell>
          <cell r="BV145" t="str">
            <v>https://www.secop.gov.co/CO1BusinessLine/Tendering/BuyerWorkArea/Index?docUniqueIdentifier=CO1.BDOS.4063086</v>
          </cell>
          <cell r="BW145" t="str">
            <v>VIGENTE</v>
          </cell>
          <cell r="BY145" t="str">
            <v>https://community.secop.gov.co/Public/Tendering/OpportunityDetail/Index?noticeUID=CO1.NTC.4065707&amp;isFromPublicArea=True&amp;isModal=False</v>
          </cell>
          <cell r="BZ145" t="str">
            <v>Bogotá</v>
          </cell>
          <cell r="CA145" t="str">
            <v>D.C.</v>
          </cell>
          <cell r="CB145">
            <v>44981</v>
          </cell>
          <cell r="CC145">
            <v>44980</v>
          </cell>
          <cell r="CD145" t="str">
            <v>valentin.campuzano</v>
          </cell>
          <cell r="CE145" t="str">
            <v>@parquesnacionales.gov.co</v>
          </cell>
          <cell r="CF145" t="str">
            <v>valentin.campuzano@parquesnacionales.gov.co</v>
          </cell>
          <cell r="CG145" t="str">
            <v>PUBLICISTA</v>
          </cell>
          <cell r="CH145">
            <v>2023</v>
          </cell>
          <cell r="CI145" t="str">
            <v>BANCOLOMBIA</v>
          </cell>
          <cell r="CJ145" t="str">
            <v>AHORROS</v>
          </cell>
          <cell r="CK145" t="str">
            <v>29985458951</v>
          </cell>
          <cell r="CM145" t="str">
            <v>NO</v>
          </cell>
        </row>
        <row r="146">
          <cell r="A146" t="str">
            <v>NC-CPS-143-2023</v>
          </cell>
          <cell r="B146" t="str">
            <v>2 NACIONAL</v>
          </cell>
          <cell r="C146" t="str">
            <v>CD-NC-154-2023</v>
          </cell>
          <cell r="D146">
            <v>143</v>
          </cell>
          <cell r="E146" t="str">
            <v>CATALINA LEONOR PARRA ORJUELA</v>
          </cell>
          <cell r="F146">
            <v>44981</v>
          </cell>
          <cell r="G146" t="str">
            <v>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v>
          </cell>
          <cell r="H146" t="str">
            <v>PROFESIONAL</v>
          </cell>
          <cell r="I146" t="str">
            <v>2 CONTRATACIÓN DIRECTA</v>
          </cell>
          <cell r="J146" t="str">
            <v>14 PRESTACIÓN DE SERVICIOS</v>
          </cell>
          <cell r="K146" t="str">
            <v>N/A</v>
          </cell>
          <cell r="L146">
            <v>80111600</v>
          </cell>
          <cell r="M146">
            <v>32323</v>
          </cell>
          <cell r="O146">
            <v>26923</v>
          </cell>
          <cell r="P146">
            <v>44981</v>
          </cell>
          <cell r="R146" t="str">
            <v>C-3202-0900-4-0-3202010-02</v>
          </cell>
          <cell r="S146" t="str">
            <v>SIMPLIFICADO</v>
          </cell>
          <cell r="T146">
            <v>9242189</v>
          </cell>
          <cell r="U146">
            <v>83179701</v>
          </cell>
          <cell r="V146" t="str">
            <v>Ochenta y tres millones ciento setenta y nueve mil setecientos un pesos</v>
          </cell>
          <cell r="X146" t="str">
            <v>1 PERSONA NATURAL</v>
          </cell>
          <cell r="Y146" t="str">
            <v>3 CÉDULA DE CIUDADANÍA</v>
          </cell>
          <cell r="Z146">
            <v>30331649</v>
          </cell>
          <cell r="AA146" t="str">
            <v>N-A</v>
          </cell>
          <cell r="AB146" t="str">
            <v>11 NO SE DILIGENCIA INFORMACIÓN PARA ESTE FORMULARIO EN ESTE PERÍODO DE REPORTE</v>
          </cell>
          <cell r="AC146" t="str">
            <v>FEMENINO</v>
          </cell>
          <cell r="AD146" t="str">
            <v>CALDAS</v>
          </cell>
          <cell r="AE146" t="str">
            <v>MANIZALEZ</v>
          </cell>
          <cell r="AF146" t="str">
            <v>CATALINA</v>
          </cell>
          <cell r="AG146" t="str">
            <v>LEONOR</v>
          </cell>
          <cell r="AH146" t="str">
            <v>PARRA</v>
          </cell>
          <cell r="AI146" t="str">
            <v>ORJUELA</v>
          </cell>
          <cell r="AJ146" t="str">
            <v>SI</v>
          </cell>
          <cell r="AK146" t="str">
            <v>1 PÓLIZA</v>
          </cell>
          <cell r="AL146" t="str">
            <v>12 SEGUROS DEL ESTADO</v>
          </cell>
          <cell r="AM146" t="str">
            <v>2 CUMPLIMIENTO</v>
          </cell>
          <cell r="AN146">
            <v>44981</v>
          </cell>
          <cell r="AO146" t="str">
            <v>21-46-101064477</v>
          </cell>
          <cell r="AP146" t="str">
            <v>SSNA-SUBDIRECCION DE SOSTENIBILIDAD Y NEGOCIO AMBIENTALES</v>
          </cell>
          <cell r="AQ146" t="str">
            <v>GRUPO DE CONTRATOS</v>
          </cell>
          <cell r="AR146" t="str">
            <v>SUBDIRECCIÓN DE SOSTENIBILIDAD Y NEGOCIOS AMBIENTALES</v>
          </cell>
          <cell r="AS146" t="str">
            <v>2 SUPERVISOR</v>
          </cell>
          <cell r="AT146" t="str">
            <v>3 CÉDULA DE CIUDADANÍA</v>
          </cell>
          <cell r="AU146">
            <v>37329045</v>
          </cell>
          <cell r="AV146" t="str">
            <v>MERLY XIOMARA PACHECO</v>
          </cell>
          <cell r="AW146">
            <v>270</v>
          </cell>
          <cell r="AX146">
            <v>9</v>
          </cell>
          <cell r="AY146" t="str">
            <v>3 NO PACTADOS</v>
          </cell>
          <cell r="BF146">
            <v>44981</v>
          </cell>
          <cell r="BG146">
            <v>44981</v>
          </cell>
          <cell r="BH146">
            <v>44981</v>
          </cell>
          <cell r="BI146">
            <v>45253</v>
          </cell>
          <cell r="BS146" t="str">
            <v>2023420501000143E</v>
          </cell>
          <cell r="BT146">
            <v>83179701</v>
          </cell>
          <cell r="BU146" t="str">
            <v>EDNA ROCIO CASTRO</v>
          </cell>
          <cell r="BV146" t="str">
            <v>https://www.secop.gov.co/CO1BusinessLine/Tendering/BuyerWorkArea/Index?docUniqueIdentifier=CO1.BDOS.4067167</v>
          </cell>
          <cell r="BW146" t="str">
            <v>VIGENTE</v>
          </cell>
          <cell r="BY146" t="str">
            <v>https://community.secop.gov.co/Public/Tendering/OpportunityDetail/Index?noticeUID=CO1.NTC.4071655&amp;isFromPublicArea=True&amp;isModal=False</v>
          </cell>
          <cell r="BZ146" t="str">
            <v>Bogotá</v>
          </cell>
          <cell r="CA146" t="str">
            <v>D.C.</v>
          </cell>
          <cell r="CB146">
            <v>44981</v>
          </cell>
          <cell r="CC146">
            <v>44981</v>
          </cell>
          <cell r="CD146" t="str">
            <v>catalina.parra</v>
          </cell>
          <cell r="CE146" t="str">
            <v>@parquesnacionales.gov.co</v>
          </cell>
          <cell r="CF146" t="str">
            <v>catalina.parra@parquesnacionales.gov.co</v>
          </cell>
          <cell r="CG146" t="str">
            <v>ABOGADA</v>
          </cell>
          <cell r="CH146">
            <v>2023</v>
          </cell>
          <cell r="CI146" t="str">
            <v>BBVA</v>
          </cell>
          <cell r="CJ146" t="str">
            <v>AHORROS</v>
          </cell>
          <cell r="CK146" t="str">
            <v>627165863</v>
          </cell>
          <cell r="CM146" t="str">
            <v>NO</v>
          </cell>
        </row>
        <row r="147">
          <cell r="A147" t="str">
            <v>NC-CPS-144-2023</v>
          </cell>
          <cell r="B147" t="str">
            <v>2 NACIONAL</v>
          </cell>
          <cell r="C147" t="str">
            <v>CD-NC-155-2023</v>
          </cell>
          <cell r="D147">
            <v>144</v>
          </cell>
          <cell r="E147" t="str">
            <v>CLAUDIA PATRICIA GALINDO RODRIGUEZ</v>
          </cell>
          <cell r="F147">
            <v>44980</v>
          </cell>
          <cell r="G147" t="str">
            <v>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v>
          </cell>
          <cell r="H147" t="str">
            <v>PROFESIONAL</v>
          </cell>
          <cell r="I147" t="str">
            <v>2 CONTRATACIÓN DIRECTA</v>
          </cell>
          <cell r="J147" t="str">
            <v>14 PRESTACIÓN DE SERVICIOS</v>
          </cell>
          <cell r="K147" t="str">
            <v>N/A</v>
          </cell>
          <cell r="L147">
            <v>77101604</v>
          </cell>
          <cell r="M147">
            <v>29723</v>
          </cell>
          <cell r="O147">
            <v>27423</v>
          </cell>
          <cell r="P147">
            <v>44981</v>
          </cell>
          <cell r="R147" t="str">
            <v>C-3202-0900-4-0-3202018-02</v>
          </cell>
          <cell r="S147" t="str">
            <v>SIMPLIFICADO</v>
          </cell>
          <cell r="T147">
            <v>6494854</v>
          </cell>
          <cell r="U147">
            <v>38969124</v>
          </cell>
          <cell r="V147" t="str">
            <v>Treinta y ocho millones novecientos sesenta y nueve mil ciento veinticuatro pesos</v>
          </cell>
          <cell r="X147" t="str">
            <v>1 PERSONA NATURAL</v>
          </cell>
          <cell r="Y147" t="str">
            <v>3 CÉDULA DE CIUDADANÍA</v>
          </cell>
          <cell r="Z147">
            <v>1015401742</v>
          </cell>
          <cell r="AA147" t="str">
            <v>N-A</v>
          </cell>
          <cell r="AB147" t="str">
            <v>11 NO SE DILIGENCIA INFORMACIÓN PARA ESTE FORMULARIO EN ESTE PERÍODO DE REPORTE</v>
          </cell>
          <cell r="AC147" t="str">
            <v>FEMENINO</v>
          </cell>
          <cell r="AD147" t="str">
            <v>CUNDINAMARCA</v>
          </cell>
          <cell r="AE147" t="str">
            <v>BOGOTA</v>
          </cell>
          <cell r="AF147" t="str">
            <v>CLAUDIA</v>
          </cell>
          <cell r="AG147" t="str">
            <v>PATRICIA</v>
          </cell>
          <cell r="AH147" t="str">
            <v>GALINDO</v>
          </cell>
          <cell r="AI147" t="str">
            <v>RODRIGUEZ</v>
          </cell>
          <cell r="AJ147" t="str">
            <v>NO</v>
          </cell>
          <cell r="AK147" t="str">
            <v>6 NO CONSTITUYÓ GARANTÍAS</v>
          </cell>
          <cell r="AL147" t="str">
            <v>N-A</v>
          </cell>
          <cell r="AM147" t="str">
            <v>N-A</v>
          </cell>
          <cell r="AN147" t="str">
            <v>N-A</v>
          </cell>
          <cell r="AO147" t="str">
            <v>N-A</v>
          </cell>
          <cell r="AP147" t="str">
            <v>SGMAP-SUBDIRECCION DE GESTION Y MANEJO DE AREAS PROTEGIDAS</v>
          </cell>
          <cell r="AQ147" t="str">
            <v>GRUPO DE CONTRATOS</v>
          </cell>
          <cell r="AR147" t="str">
            <v>GRUPO DE GESTIÓN E INTEGRACIÓN DEL SINAP</v>
          </cell>
          <cell r="AS147" t="str">
            <v>2 SUPERVISOR</v>
          </cell>
          <cell r="AT147" t="str">
            <v>3 CÉDULA DE CIUDADANÍA</v>
          </cell>
          <cell r="AU147">
            <v>5947992</v>
          </cell>
          <cell r="AV147" t="str">
            <v>LUIS ALBERTO CRUZ COLORADO</v>
          </cell>
          <cell r="AW147">
            <v>180</v>
          </cell>
          <cell r="AX147">
            <v>6</v>
          </cell>
          <cell r="AY147" t="str">
            <v>3 NO PACTADOS</v>
          </cell>
          <cell r="AZ147" t="str">
            <v>3 ADICIÓN EN VALOR y EN TIEMPO</v>
          </cell>
          <cell r="BA147">
            <v>1</v>
          </cell>
          <cell r="BB147">
            <v>19484562</v>
          </cell>
          <cell r="BC147">
            <v>45160</v>
          </cell>
          <cell r="BD147">
            <v>90</v>
          </cell>
          <cell r="BE147">
            <v>45160</v>
          </cell>
          <cell r="BF147">
            <v>44981</v>
          </cell>
          <cell r="BG147">
            <v>44981</v>
          </cell>
          <cell r="BH147">
            <v>44981</v>
          </cell>
          <cell r="BI147">
            <v>45253</v>
          </cell>
          <cell r="BS147" t="str">
            <v>2023420501000144E</v>
          </cell>
          <cell r="BT147">
            <v>58453686</v>
          </cell>
          <cell r="BU147" t="str">
            <v>LUZ JANETH VILLALBA SUAREZ</v>
          </cell>
          <cell r="BV147" t="str">
            <v>https://www.secop.gov.co/CO1BusinessLine/Tendering/BuyerWorkArea/Index?docUniqueIdentifier=CO1.BDOS.4063365</v>
          </cell>
          <cell r="BW147" t="str">
            <v>VIGENTE</v>
          </cell>
          <cell r="BY147" t="str">
            <v>https://community.secop.gov.co/Public/Tendering/OpportunityDetail/Index?noticeUID=CO1.NTC.4066107&amp;isFromPublicArea=True&amp;isModal=False</v>
          </cell>
          <cell r="BZ147" t="str">
            <v>Bogotá</v>
          </cell>
          <cell r="CA147" t="str">
            <v>D.C.</v>
          </cell>
          <cell r="CB147" t="str">
            <v>N-A</v>
          </cell>
          <cell r="CC147">
            <v>44980</v>
          </cell>
          <cell r="CD147" t="str">
            <v>claudia.galindo</v>
          </cell>
          <cell r="CE147" t="str">
            <v>@parquesnacionales.gov.co</v>
          </cell>
          <cell r="CF147" t="str">
            <v>claudia.galindo@parquesnacionales.gov.co</v>
          </cell>
          <cell r="CG147" t="str">
            <v>LICENCIADA EN BIOLOGIA</v>
          </cell>
          <cell r="CH147">
            <v>2023</v>
          </cell>
          <cell r="CI147" t="str">
            <v>DAVIVIENDA</v>
          </cell>
          <cell r="CJ147" t="str">
            <v>AHORROS</v>
          </cell>
          <cell r="CK147" t="str">
            <v>7470429064</v>
          </cell>
          <cell r="CM147" t="str">
            <v>NO</v>
          </cell>
        </row>
        <row r="148">
          <cell r="A148" t="str">
            <v>NC-CPS-145-2023</v>
          </cell>
          <cell r="B148" t="str">
            <v>2 NACIONAL</v>
          </cell>
          <cell r="C148" t="str">
            <v>CD-NC-142-2023</v>
          </cell>
          <cell r="D148">
            <v>145</v>
          </cell>
          <cell r="E148" t="str">
            <v>CARLOS ANDRES SARRIA CAICEDO</v>
          </cell>
          <cell r="F148">
            <v>44981</v>
          </cell>
          <cell r="G148" t="str">
            <v>Prestar los servicios profesionales a la Oficina Asesora Jurídica, dentro de las actuaciones de adquisición y saneamiento de los predios dentro del Sistema de Parques Nacionales Naturales, así como proyectar o revisar los documentos jurídicos que se le asignen en especial con componente misional y territorial</v>
          </cell>
          <cell r="H148" t="str">
            <v>PROFESIONAL</v>
          </cell>
          <cell r="I148" t="str">
            <v>2 CONTRATACIÓN DIRECTA</v>
          </cell>
          <cell r="J148" t="str">
            <v>14 PRESTACIÓN DE SERVICIOS</v>
          </cell>
          <cell r="K148" t="str">
            <v>N/A</v>
          </cell>
          <cell r="L148">
            <v>77101700</v>
          </cell>
          <cell r="M148">
            <v>31223</v>
          </cell>
          <cell r="O148">
            <v>26823</v>
          </cell>
          <cell r="P148">
            <v>44981</v>
          </cell>
          <cell r="R148" t="str">
            <v>C-3202-0900-4-0-3202032-02</v>
          </cell>
          <cell r="S148" t="str">
            <v>SIMPLIFICADO</v>
          </cell>
          <cell r="T148">
            <v>6900000</v>
          </cell>
          <cell r="U148">
            <v>48300000</v>
          </cell>
          <cell r="V148" t="str">
            <v>Cuarenta y ocho millones trescientos mil pesos</v>
          </cell>
          <cell r="X148" t="str">
            <v>1 PERSONA NATURAL</v>
          </cell>
          <cell r="Y148" t="str">
            <v>3 CÉDULA DE CIUDADANÍA</v>
          </cell>
          <cell r="Z148">
            <v>94449036</v>
          </cell>
          <cell r="AA148" t="str">
            <v>N-A</v>
          </cell>
          <cell r="AB148" t="str">
            <v>11 NO SE DILIGENCIA INFORMACIÓN PARA ESTE FORMULARIO EN ESTE PERÍODO DE REPORTE</v>
          </cell>
          <cell r="AC148" t="str">
            <v>MASCULINO</v>
          </cell>
          <cell r="AD148" t="str">
            <v>VALLE DEL CAUCA</v>
          </cell>
          <cell r="AE148" t="str">
            <v>CALI</v>
          </cell>
          <cell r="AF148" t="str">
            <v>CARLOS</v>
          </cell>
          <cell r="AG148" t="str">
            <v>ANDRES</v>
          </cell>
          <cell r="AH148" t="str">
            <v>SARRIA</v>
          </cell>
          <cell r="AI148" t="str">
            <v>CAICEDO</v>
          </cell>
          <cell r="AJ148" t="str">
            <v>NO</v>
          </cell>
          <cell r="AK148" t="str">
            <v>6 NO CONSTITUYÓ GARANTÍAS</v>
          </cell>
          <cell r="AL148" t="str">
            <v>N-A</v>
          </cell>
          <cell r="AM148" t="str">
            <v>N-A</v>
          </cell>
          <cell r="AN148" t="str">
            <v>N-A</v>
          </cell>
          <cell r="AO148" t="str">
            <v>N-A</v>
          </cell>
          <cell r="AP148" t="str">
            <v>SAF-SUBDIRECCION ADMINISTRATIVA Y FINANCIERA</v>
          </cell>
          <cell r="AQ148" t="str">
            <v>GRUPO DE CONTRATOS</v>
          </cell>
          <cell r="AR148" t="str">
            <v>OFICINA ASESORA JURIDICA</v>
          </cell>
          <cell r="AS148" t="str">
            <v>2 SUPERVISOR</v>
          </cell>
          <cell r="AT148" t="str">
            <v>3 CÉDULA DE CIUDADANÍA</v>
          </cell>
          <cell r="AU148">
            <v>1022328129</v>
          </cell>
          <cell r="AV148" t="str">
            <v>HELENA ALEJANDRA DEL PILAR DIAZ PAVA</v>
          </cell>
          <cell r="AW148">
            <v>210</v>
          </cell>
          <cell r="AX148">
            <v>7</v>
          </cell>
          <cell r="AY148" t="str">
            <v>3 NO PACTADOS</v>
          </cell>
          <cell r="AZ148" t="str">
            <v>3 ADICIÓN EN VALOR y EN TIEMPO</v>
          </cell>
          <cell r="BA148">
            <v>1</v>
          </cell>
          <cell r="BB148">
            <v>22310000</v>
          </cell>
          <cell r="BC148">
            <v>45191</v>
          </cell>
          <cell r="BD148">
            <v>97</v>
          </cell>
          <cell r="BE148">
            <v>45191</v>
          </cell>
          <cell r="BF148">
            <v>44981</v>
          </cell>
          <cell r="BG148">
            <v>44981</v>
          </cell>
          <cell r="BH148">
            <v>44981</v>
          </cell>
          <cell r="BI148">
            <v>45290</v>
          </cell>
          <cell r="BS148" t="str">
            <v>2023420501000145E</v>
          </cell>
          <cell r="BT148">
            <v>70610000</v>
          </cell>
          <cell r="BU148" t="str">
            <v>LUZ JANETH VILLALBA SUAREZ</v>
          </cell>
          <cell r="BV148" t="str">
            <v>https://community.secop.gov.co/Public/Tendering/ContractNoticePhases/View?PPI=CO1.PPI.23393243&amp;isFromPublicArea=True&amp;isModal=False</v>
          </cell>
          <cell r="BW148" t="str">
            <v>VIGENTE</v>
          </cell>
          <cell r="BY148" t="str">
            <v>https://community.secop.gov.co/Public/Tendering/OpportunityDetail/Index?noticeUID=CO1.NTC.4065825&amp;isFromPublicArea=True&amp;isModal=False</v>
          </cell>
          <cell r="BZ148" t="str">
            <v>Bogotá</v>
          </cell>
          <cell r="CA148" t="str">
            <v>D.C.</v>
          </cell>
          <cell r="CB148" t="str">
            <v>N-A</v>
          </cell>
          <cell r="CC148">
            <v>44980</v>
          </cell>
          <cell r="CD148" t="str">
            <v>carlos.sarria</v>
          </cell>
          <cell r="CE148" t="str">
            <v>@parquesnacionales.gov.co</v>
          </cell>
          <cell r="CF148" t="str">
            <v>carlos.sarria@parquesnacionales.gov.co</v>
          </cell>
          <cell r="CG148" t="str">
            <v>ABOGADO</v>
          </cell>
          <cell r="CH148">
            <v>2023</v>
          </cell>
          <cell r="CI148" t="str">
            <v>-</v>
          </cell>
          <cell r="CM148" t="str">
            <v>NO</v>
          </cell>
        </row>
        <row r="149">
          <cell r="A149" t="str">
            <v>NC-CPS-146-2023</v>
          </cell>
          <cell r="B149" t="str">
            <v>2 NACIONAL</v>
          </cell>
          <cell r="C149" t="str">
            <v>CD-NC-159-2023</v>
          </cell>
          <cell r="D149">
            <v>146</v>
          </cell>
          <cell r="E149" t="str">
            <v>MARTHA LILIANA SARMIENTO GARCIA</v>
          </cell>
          <cell r="F149">
            <v>44981</v>
          </cell>
          <cell r="G149" t="str">
            <v>Prestación de servicios profesionales para acompañar el diseño e implementación de Programas Educativos en Parques Nacionales Naturales de Colombia en el marco del plan de formación para el SINAP.</v>
          </cell>
          <cell r="H149" t="str">
            <v>PROFESIONAL</v>
          </cell>
          <cell r="I149" t="str">
            <v>2 CONTRATACIÓN DIRECTA</v>
          </cell>
          <cell r="J149" t="str">
            <v>14 PRESTACIÓN DE SERVICIOS</v>
          </cell>
          <cell r="K149" t="str">
            <v>N/A</v>
          </cell>
          <cell r="L149">
            <v>77101604</v>
          </cell>
          <cell r="M149">
            <v>26023</v>
          </cell>
          <cell r="O149">
            <v>27023</v>
          </cell>
          <cell r="P149">
            <v>44981</v>
          </cell>
          <cell r="R149" t="str">
            <v>C-3202-0900-4-0-3202014-02</v>
          </cell>
          <cell r="S149" t="str">
            <v>SIMPLIFICADO</v>
          </cell>
          <cell r="T149">
            <v>6494854</v>
          </cell>
          <cell r="U149">
            <v>25979416</v>
          </cell>
          <cell r="V149" t="str">
            <v>Veinticinco millones novecientos setenta y nueve mil cuatrocientos dieciséis pesos</v>
          </cell>
          <cell r="X149" t="str">
            <v>1 PERSONA NATURAL</v>
          </cell>
          <cell r="Y149" t="str">
            <v>3 CÉDULA DE CIUDADANÍA</v>
          </cell>
          <cell r="Z149">
            <v>1077142906</v>
          </cell>
          <cell r="AA149" t="str">
            <v>N-A</v>
          </cell>
          <cell r="AB149" t="str">
            <v>11 NO SE DILIGENCIA INFORMACIÓN PARA ESTE FORMULARIO EN ESTE PERÍODO DE REPORTE</v>
          </cell>
          <cell r="AC149" t="str">
            <v>FEMENINO</v>
          </cell>
          <cell r="AD149" t="str">
            <v>CUNDINAMARCA</v>
          </cell>
          <cell r="AE149" t="str">
            <v>BOGOTA</v>
          </cell>
          <cell r="AF149" t="str">
            <v>MARTHA</v>
          </cell>
          <cell r="AG149" t="str">
            <v>LILIANA</v>
          </cell>
          <cell r="AH149" t="str">
            <v>SARMIENTO</v>
          </cell>
          <cell r="AI149" t="str">
            <v>GARCIA</v>
          </cell>
          <cell r="AJ149" t="str">
            <v>NO</v>
          </cell>
          <cell r="AK149" t="str">
            <v>6 NO CONSTITUYÓ GARANTÍAS</v>
          </cell>
          <cell r="AL149" t="str">
            <v>N-A</v>
          </cell>
          <cell r="AM149" t="str">
            <v>N-A</v>
          </cell>
          <cell r="AN149" t="str">
            <v>N-A</v>
          </cell>
          <cell r="AO149" t="str">
            <v>N-A</v>
          </cell>
          <cell r="AP149" t="str">
            <v>SGMAP-SUBDIRECCION DE GESTION Y MANEJO DE AREAS PROTEGIDAS</v>
          </cell>
          <cell r="AQ149" t="str">
            <v>GRUPO DE CONTRATOS</v>
          </cell>
          <cell r="AR149" t="str">
            <v>GRUPO DE PLANEACIÓN Y MANEJO</v>
          </cell>
          <cell r="AS149" t="str">
            <v>2 SUPERVISOR</v>
          </cell>
          <cell r="AT149" t="str">
            <v>3 CÉDULA DE CIUDADANÍA</v>
          </cell>
          <cell r="AU149">
            <v>80875190</v>
          </cell>
          <cell r="AV149" t="str">
            <v>CÉSAR ANDRÉS DELGADO HERNÁNDEZ</v>
          </cell>
          <cell r="AW149">
            <v>120</v>
          </cell>
          <cell r="AX149">
            <v>4</v>
          </cell>
          <cell r="AY149" t="str">
            <v>3 NO PACTADOS</v>
          </cell>
          <cell r="BF149">
            <v>44981</v>
          </cell>
          <cell r="BG149">
            <v>44981</v>
          </cell>
          <cell r="BH149">
            <v>44981</v>
          </cell>
          <cell r="BI149">
            <v>45100</v>
          </cell>
          <cell r="BS149" t="str">
            <v>2023420501000146E</v>
          </cell>
          <cell r="BT149">
            <v>25979416</v>
          </cell>
          <cell r="BU149" t="str">
            <v>MYRIAM JANETH GONZALEZ</v>
          </cell>
          <cell r="BV149" t="str">
            <v>https://www.secop.gov.co/CO1BusinessLine/Tendering/BuyerWorkArea/Index?docUniqueIdentifier=CO1.BDOS.4065130</v>
          </cell>
          <cell r="BW149" t="str">
            <v>TERMINADO NORMALMENTE</v>
          </cell>
          <cell r="BY149" t="str">
            <v>https://community.secop.gov.co/Public/Tendering/OpportunityDetail/Index?noticeUID=CO1.NTC.4068309&amp;isFromPublicArea=True&amp;isModal=False</v>
          </cell>
          <cell r="BZ149" t="str">
            <v>Bogotá</v>
          </cell>
          <cell r="CA149" t="str">
            <v>D.C.</v>
          </cell>
          <cell r="CB149" t="str">
            <v>N-A</v>
          </cell>
          <cell r="CC149">
            <v>44979</v>
          </cell>
          <cell r="CD149" t="str">
            <v>martha.sarmiento</v>
          </cell>
          <cell r="CE149" t="str">
            <v>@parquesnacionales.gov.co</v>
          </cell>
          <cell r="CF149" t="str">
            <v>martha.sarmiento@parquesnacionales.gov.co</v>
          </cell>
          <cell r="CG149" t="str">
            <v>LICENCIADA EN BIOLOGIA</v>
          </cell>
          <cell r="CH149">
            <v>2023</v>
          </cell>
          <cell r="CI149" t="str">
            <v>BOGOTA</v>
          </cell>
          <cell r="CJ149" t="str">
            <v>AHORROS</v>
          </cell>
          <cell r="CK149" t="str">
            <v>237054952</v>
          </cell>
          <cell r="CM149" t="str">
            <v>NO</v>
          </cell>
        </row>
        <row r="150">
          <cell r="A150" t="str">
            <v>NC-CPS-147-2023</v>
          </cell>
          <cell r="B150" t="str">
            <v>2 NACIONAL</v>
          </cell>
          <cell r="C150" t="str">
            <v>CD-NC-160-2023</v>
          </cell>
          <cell r="D150">
            <v>147</v>
          </cell>
          <cell r="E150" t="str">
            <v>VIVIANA URREA MINOTA</v>
          </cell>
          <cell r="F150">
            <v>44981</v>
          </cell>
          <cell r="G150" t="str">
            <v>Prestación de servicios profesionales para orientar técnicamente a las áreas protegidas administradas por Parques Nacionales Naturales de Colombia para la gestión integral del agua y la implementación del programa de conservación del agua.</v>
          </cell>
          <cell r="H150" t="str">
            <v>PROFESIONAL</v>
          </cell>
          <cell r="I150" t="str">
            <v>2 CONTRATACIÓN DIRECTA</v>
          </cell>
          <cell r="J150" t="str">
            <v>14 PRESTACIÓN DE SERVICIOS</v>
          </cell>
          <cell r="K150" t="str">
            <v>N/A</v>
          </cell>
          <cell r="L150">
            <v>77101604</v>
          </cell>
          <cell r="M150">
            <v>17623</v>
          </cell>
          <cell r="O150">
            <v>27123</v>
          </cell>
          <cell r="P150">
            <v>44981</v>
          </cell>
          <cell r="R150" t="str">
            <v>C-3202-0900-4-0-3202004-02</v>
          </cell>
          <cell r="S150" t="str">
            <v>SIMPLIFICADO</v>
          </cell>
          <cell r="T150">
            <v>6494854</v>
          </cell>
          <cell r="U150">
            <v>67113491</v>
          </cell>
          <cell r="V150" t="str">
            <v>Sesenta y siete millones ciento trece mil cuatrocientos noventa y un pesos</v>
          </cell>
          <cell r="X150" t="str">
            <v>1 PERSONA NATURAL</v>
          </cell>
          <cell r="Y150" t="str">
            <v>3 CÉDULA DE CIUDADANÍA</v>
          </cell>
          <cell r="Z150">
            <v>1037604238</v>
          </cell>
          <cell r="AA150" t="str">
            <v>N-A</v>
          </cell>
          <cell r="AB150" t="str">
            <v>11 NO SE DILIGENCIA INFORMACIÓN PARA ESTE FORMULARIO EN ESTE PERÍODO DE REPORTE</v>
          </cell>
          <cell r="AC150" t="str">
            <v>FEMENINO</v>
          </cell>
          <cell r="AD150" t="str">
            <v>ANTIOQUIA</v>
          </cell>
          <cell r="AE150" t="str">
            <v>ITAGUI</v>
          </cell>
          <cell r="AF150" t="str">
            <v>VIVIANA</v>
          </cell>
          <cell r="AG150" t="str">
            <v>URREA</v>
          </cell>
          <cell r="AH150" t="str">
            <v>MINOTA</v>
          </cell>
          <cell r="AJ150" t="str">
            <v>SI</v>
          </cell>
          <cell r="AK150" t="str">
            <v>1 PÓLIZA</v>
          </cell>
          <cell r="AL150" t="str">
            <v>12 SEGUROS DEL ESTADO</v>
          </cell>
          <cell r="AM150" t="str">
            <v>2 CUMPLIMIENTO</v>
          </cell>
          <cell r="AN150">
            <v>44981</v>
          </cell>
          <cell r="AO150" t="str">
            <v>21-46-101064491</v>
          </cell>
          <cell r="AP150" t="str">
            <v>SGMAP-SUBDIRECCION DE GESTION Y MANEJO DE AREAS PROTEGIDAS</v>
          </cell>
          <cell r="AQ150" t="str">
            <v>GRUPO DE CONTRATOS</v>
          </cell>
          <cell r="AR150" t="str">
            <v>GRUPO DE PLANEACIÓN Y MANEJO</v>
          </cell>
          <cell r="AS150" t="str">
            <v>2 SUPERVISOR</v>
          </cell>
          <cell r="AT150" t="str">
            <v>3 CÉDULA DE CIUDADANÍA</v>
          </cell>
          <cell r="AU150">
            <v>80875190</v>
          </cell>
          <cell r="AV150" t="str">
            <v>CÉSAR ANDRÉS DELGADO HERNÁNDEZ</v>
          </cell>
          <cell r="AW150">
            <v>308</v>
          </cell>
          <cell r="AX150">
            <v>10.266666666666667</v>
          </cell>
          <cell r="AY150" t="str">
            <v>3 NO PACTADOS</v>
          </cell>
          <cell r="BF150">
            <v>44981</v>
          </cell>
          <cell r="BG150">
            <v>44981</v>
          </cell>
          <cell r="BH150">
            <v>44981</v>
          </cell>
          <cell r="BI150">
            <v>45290</v>
          </cell>
          <cell r="BS150" t="str">
            <v>2023420501000147E</v>
          </cell>
          <cell r="BT150">
            <v>67113491</v>
          </cell>
          <cell r="BU150" t="str">
            <v>MYRIAM JANETH GONZALEZ</v>
          </cell>
          <cell r="BV150" t="str">
            <v>https://www.secop.gov.co/CO1BusinessLine/Tendering/BuyerWorkArea/Index?docUniqueIdentifier=CO1.BDOS.4065439</v>
          </cell>
          <cell r="BW150" t="str">
            <v>VIGENTE</v>
          </cell>
          <cell r="BY150" t="str">
            <v>https://community.secop.gov.co/Public/Tendering/OpportunityDetail/Index?noticeUID=CO1.NTC.4073017&amp;isFromPublicArea=True&amp;isModal=False</v>
          </cell>
          <cell r="BZ150" t="str">
            <v>Bogotá</v>
          </cell>
          <cell r="CA150" t="str">
            <v>D.C.</v>
          </cell>
          <cell r="CB150">
            <v>44981</v>
          </cell>
          <cell r="CC150">
            <v>44979</v>
          </cell>
          <cell r="CD150" t="str">
            <v>viviana.urrea</v>
          </cell>
          <cell r="CE150" t="str">
            <v>@parquesnacionales.gov.co</v>
          </cell>
          <cell r="CF150" t="str">
            <v>viviana.urrea@parquesnacionales.gov.co</v>
          </cell>
          <cell r="CG150" t="str">
            <v>INGENIERO CIVIL</v>
          </cell>
          <cell r="CH150">
            <v>2023</v>
          </cell>
          <cell r="CI150" t="str">
            <v>BANCOLOMBIA</v>
          </cell>
          <cell r="CJ150" t="str">
            <v>AHORROS</v>
          </cell>
          <cell r="CK150" t="str">
            <v>58259115181</v>
          </cell>
          <cell r="CM150" t="str">
            <v>NO</v>
          </cell>
        </row>
        <row r="151">
          <cell r="A151" t="str">
            <v>NC-CPS-148-2023</v>
          </cell>
          <cell r="B151" t="str">
            <v>2 NACIONAL</v>
          </cell>
          <cell r="C151" t="str">
            <v>CD-NC-171-2023</v>
          </cell>
          <cell r="D151">
            <v>148</v>
          </cell>
          <cell r="E151" t="str">
            <v>ANA MARIA HERNANDEZ ANZOLA</v>
          </cell>
          <cell r="F151">
            <v>44981</v>
          </cell>
          <cell r="G151" t="str">
            <v>Prestación de servicios profesionales para estructurar los datos de los acuerdos de restauración con campesinos, de acuerdo con los resultados de análisis de información satelital y criterios de gestión del conocimiento.</v>
          </cell>
          <cell r="H151" t="str">
            <v>PROFESIONAL</v>
          </cell>
          <cell r="I151" t="str">
            <v>2 CONTRATACIÓN DIRECTA</v>
          </cell>
          <cell r="J151" t="str">
            <v>14 PRESTACIÓN DE SERVICIOS</v>
          </cell>
          <cell r="K151" t="str">
            <v>N/A</v>
          </cell>
          <cell r="L151">
            <v>81112002</v>
          </cell>
          <cell r="M151">
            <v>17123</v>
          </cell>
          <cell r="O151">
            <v>27223</v>
          </cell>
          <cell r="P151">
            <v>44981</v>
          </cell>
          <cell r="R151" t="str">
            <v>C-3202-0900-4-0-3202005-02</v>
          </cell>
          <cell r="S151" t="str">
            <v>SIMPLIFICADO</v>
          </cell>
          <cell r="T151">
            <v>5877696</v>
          </cell>
          <cell r="U151">
            <v>61715805</v>
          </cell>
          <cell r="V151" t="str">
            <v>Sesenta y un millones setecientos quince mil ochocientos cinco pesos</v>
          </cell>
          <cell r="X151" t="str">
            <v>1 PERSONA NATURAL</v>
          </cell>
          <cell r="Y151" t="str">
            <v>3 CÉDULA DE CIUDADANÍA</v>
          </cell>
          <cell r="Z151">
            <v>1032363869</v>
          </cell>
          <cell r="AA151" t="str">
            <v>N-A</v>
          </cell>
          <cell r="AB151" t="str">
            <v>11 NO SE DILIGENCIA INFORMACIÓN PARA ESTE FORMULARIO EN ESTE PERÍODO DE REPORTE</v>
          </cell>
          <cell r="AC151" t="str">
            <v>MASCULINO</v>
          </cell>
          <cell r="AD151" t="str">
            <v>CUNDINAMARCA</v>
          </cell>
          <cell r="AE151" t="str">
            <v>BOGOTA</v>
          </cell>
          <cell r="AF151" t="str">
            <v>ANA</v>
          </cell>
          <cell r="AG151" t="str">
            <v>MARIA</v>
          </cell>
          <cell r="AH151" t="str">
            <v>HERNANDEZ</v>
          </cell>
          <cell r="AI151" t="str">
            <v>ANZOLA</v>
          </cell>
          <cell r="AJ151" t="str">
            <v>SI</v>
          </cell>
          <cell r="AK151" t="str">
            <v>1 PÓLIZA</v>
          </cell>
          <cell r="AL151" t="str">
            <v>3 CHUBB DE COLOMBIA COMPAÑÍA DE SEGUROS</v>
          </cell>
          <cell r="AM151" t="str">
            <v>2 CUMPLIMIENTO</v>
          </cell>
          <cell r="AN151">
            <v>44981</v>
          </cell>
          <cell r="AO151" t="str">
            <v>NB-100248821</v>
          </cell>
          <cell r="AP151" t="str">
            <v>SGMAP-SUBDIRECCION DE GESTION Y MANEJO DE AREAS PROTEGIDAS</v>
          </cell>
          <cell r="AQ151" t="str">
            <v>GRUPO DE CONTRATOS</v>
          </cell>
          <cell r="AR151" t="str">
            <v>GRUPO DE GESTIÓN DEL CONOCIMIENTO E INNOVACIÓN</v>
          </cell>
          <cell r="AS151" t="str">
            <v>2 SUPERVISOR</v>
          </cell>
          <cell r="AT151" t="str">
            <v>3 CÉDULA DE CIUDADANÍA</v>
          </cell>
          <cell r="AU151">
            <v>51723033</v>
          </cell>
          <cell r="AV151" t="str">
            <v>LUZ MILA SOTELO DELGADILLO</v>
          </cell>
          <cell r="AW151">
            <v>307</v>
          </cell>
          <cell r="AX151">
            <v>10.233333333333333</v>
          </cell>
          <cell r="AY151" t="str">
            <v>3 NO PACTADOS</v>
          </cell>
          <cell r="BF151">
            <v>44981</v>
          </cell>
          <cell r="BG151">
            <v>44981</v>
          </cell>
          <cell r="BH151">
            <v>44981</v>
          </cell>
          <cell r="BI151">
            <v>45290</v>
          </cell>
          <cell r="BS151" t="str">
            <v>2023420501000148E</v>
          </cell>
          <cell r="BT151">
            <v>61715805</v>
          </cell>
          <cell r="BU151" t="str">
            <v>MYRIAM JANETH GONZALEZ</v>
          </cell>
          <cell r="BV151" t="str">
            <v>https://www.secop.gov.co/CO1BusinessLine/Tendering/BuyerWorkArea/Index?docUniqueIdentifier=CO1.BDOS.4075058</v>
          </cell>
          <cell r="BW151" t="str">
            <v>VIGENTE</v>
          </cell>
          <cell r="BY151" t="str">
            <v>https://community.secop.gov.co/Public/Tendering/OpportunityDetail/Index?noticeUID=CO1.NTC.4076355&amp;isFromPublicArea=True&amp;isModal=False</v>
          </cell>
          <cell r="BZ151" t="str">
            <v>Bogotá</v>
          </cell>
          <cell r="CA151" t="str">
            <v>D.C.</v>
          </cell>
          <cell r="CB151">
            <v>44981</v>
          </cell>
          <cell r="CC151">
            <v>44981</v>
          </cell>
          <cell r="CD151" t="str">
            <v>imagenes.satelitales</v>
          </cell>
          <cell r="CE151" t="str">
            <v>@parquesnacionales.gov.co</v>
          </cell>
          <cell r="CF151" t="str">
            <v>imagenes.satelitales@parquesnacionales.gov.co</v>
          </cell>
          <cell r="CG151" t="str">
            <v>INGENIERA FORESTAL</v>
          </cell>
          <cell r="CH151">
            <v>2023</v>
          </cell>
          <cell r="CI151" t="str">
            <v>DAVIVIENDA</v>
          </cell>
          <cell r="CJ151" t="str">
            <v>AHORROS</v>
          </cell>
          <cell r="CK151" t="str">
            <v>550488408619663</v>
          </cell>
          <cell r="CM151" t="str">
            <v>NO</v>
          </cell>
        </row>
        <row r="152">
          <cell r="A152" t="str">
            <v>NC-CPS-149-2023</v>
          </cell>
          <cell r="B152" t="str">
            <v>2 NACIONAL</v>
          </cell>
          <cell r="C152" t="str">
            <v>CD-NC-165-2023</v>
          </cell>
          <cell r="D152">
            <v>149</v>
          </cell>
          <cell r="E152" t="str">
            <v>DANIEL HUMBERTO RODRIGUEZ CARDENAS</v>
          </cell>
          <cell r="F152">
            <v>44981</v>
          </cell>
          <cell r="G152" t="str">
            <v>Prestar sus servicios profesionales para orientar y gestionar las etapas de diseño, análisis espacial, procesamiento, mantenimiento e implementación de los sistemas de información geográfico de la entidad desde los recursos tecnológicos para su desarrollo, contribuyendo al proyecto de fortalecimiento de la capacidad institucional.</v>
          </cell>
          <cell r="H152" t="str">
            <v>PROFESIONAL</v>
          </cell>
          <cell r="I152" t="str">
            <v>2 CONTRATACIÓN DIRECTA</v>
          </cell>
          <cell r="J152" t="str">
            <v>14 PRESTACIÓN DE SERVICIOS</v>
          </cell>
          <cell r="K152" t="str">
            <v>N/A</v>
          </cell>
          <cell r="L152">
            <v>81112209</v>
          </cell>
          <cell r="M152">
            <v>33723</v>
          </cell>
          <cell r="O152">
            <v>27323</v>
          </cell>
          <cell r="P152">
            <v>44981</v>
          </cell>
          <cell r="R152" t="str">
            <v>C-3299-0900-2-0-3299063-02</v>
          </cell>
          <cell r="S152" t="str">
            <v>SIMPLIFICADO</v>
          </cell>
          <cell r="T152">
            <v>7986620</v>
          </cell>
          <cell r="U152">
            <v>47919720</v>
          </cell>
          <cell r="V152" t="str">
            <v>Cuarenta y siete millones novecientos diecinueve mil setecientos veinte pesos</v>
          </cell>
          <cell r="X152" t="str">
            <v>1 PERSONA NATURAL</v>
          </cell>
          <cell r="Y152" t="str">
            <v>3 CÉDULA DE CIUDADANÍA</v>
          </cell>
          <cell r="Z152">
            <v>80904052</v>
          </cell>
          <cell r="AA152" t="str">
            <v>N-A</v>
          </cell>
          <cell r="AB152" t="str">
            <v>11 NO SE DILIGENCIA INFORMACIÓN PARA ESTE FORMULARIO EN ESTE PERÍODO DE REPORTE</v>
          </cell>
          <cell r="AC152" t="str">
            <v>MASCULINO</v>
          </cell>
          <cell r="AD152" t="str">
            <v>CUNDINAMARCA</v>
          </cell>
          <cell r="AE152" t="str">
            <v>BOGOTA</v>
          </cell>
          <cell r="AF152" t="str">
            <v>DANIEL</v>
          </cell>
          <cell r="AG152" t="str">
            <v>HUMBERTO</v>
          </cell>
          <cell r="AH152" t="str">
            <v>RODRIGUEZ</v>
          </cell>
          <cell r="AI152" t="str">
            <v>CARDENAS</v>
          </cell>
          <cell r="AJ152" t="str">
            <v>NO</v>
          </cell>
          <cell r="AK152" t="str">
            <v>6 NO CONSTITUYÓ GARANTÍAS</v>
          </cell>
          <cell r="AL152" t="str">
            <v>N-A</v>
          </cell>
          <cell r="AM152" t="str">
            <v>N-A</v>
          </cell>
          <cell r="AN152" t="str">
            <v>N-A</v>
          </cell>
          <cell r="AO152" t="str">
            <v>N-A</v>
          </cell>
          <cell r="AP152" t="str">
            <v>SAF-SUBDIRECCION ADMINISTRATIVA Y FINANCIERA</v>
          </cell>
          <cell r="AQ152" t="str">
            <v>GRUPO DE CONTRATOS</v>
          </cell>
          <cell r="AR152" t="str">
            <v>GRUPO DE TECNOLOGÍAS DE LA INFORMACIÓN Y LAS COMUNICACIONES</v>
          </cell>
          <cell r="AS152" t="str">
            <v>2 SUPERVISOR</v>
          </cell>
          <cell r="AT152" t="str">
            <v>3 CÉDULA DE CIUDADANÍA</v>
          </cell>
          <cell r="AU152">
            <v>79245176</v>
          </cell>
          <cell r="AV152" t="str">
            <v>CARLOS ARTURO SAENZ BARON</v>
          </cell>
          <cell r="AW152">
            <v>180</v>
          </cell>
          <cell r="AX152">
            <v>6</v>
          </cell>
          <cell r="AY152" t="str">
            <v>3 NO PACTADOS</v>
          </cell>
          <cell r="BF152">
            <v>44981</v>
          </cell>
          <cell r="BG152">
            <v>44981</v>
          </cell>
          <cell r="BH152">
            <v>44981</v>
          </cell>
          <cell r="BI152">
            <v>45161</v>
          </cell>
          <cell r="BS152" t="str">
            <v>2023420501000149E</v>
          </cell>
          <cell r="BT152">
            <v>47919720</v>
          </cell>
          <cell r="BU152" t="str">
            <v>LEIDY MARCELA GARAVITO ROMERO</v>
          </cell>
          <cell r="BV152" t="str">
            <v>https://www.secop.gov.co/CO1BusinessLine/Tendering/BuyerWorkArea/Index?docUniqueIdentifier=CO1.BDOS.4071157</v>
          </cell>
          <cell r="BW152" t="str">
            <v>TERMINADO NORMALMENTE</v>
          </cell>
          <cell r="BY152" t="str">
            <v>https://community.secop.gov.co/Public/Tendering/ContractNoticePhases/View?PPI=CO1.PPI.23473730&amp;isFromPublicArea=True&amp;isModal=False</v>
          </cell>
          <cell r="BZ152" t="str">
            <v>Bogotá</v>
          </cell>
          <cell r="CA152" t="str">
            <v>D.C.</v>
          </cell>
          <cell r="CB152" t="str">
            <v>N-A</v>
          </cell>
          <cell r="CC152">
            <v>44981</v>
          </cell>
          <cell r="CD152" t="str">
            <v>daniel.rodriguez</v>
          </cell>
          <cell r="CE152" t="str">
            <v>@parquesnacionales.gov.co</v>
          </cell>
          <cell r="CF152" t="str">
            <v>daniel.rodriguez@parquesnacionales.gov.co</v>
          </cell>
          <cell r="CG152" t="str">
            <v>INGENIERA DE SISTEMAS</v>
          </cell>
          <cell r="CH152">
            <v>2023</v>
          </cell>
          <cell r="CI152" t="str">
            <v>BANCOLOMBIA</v>
          </cell>
          <cell r="CJ152" t="str">
            <v>AHORROS</v>
          </cell>
          <cell r="CK152" t="str">
            <v>24387574588</v>
          </cell>
          <cell r="CM152" t="str">
            <v>NO</v>
          </cell>
        </row>
        <row r="153">
          <cell r="A153" t="str">
            <v>NC-CPS-150-2023</v>
          </cell>
          <cell r="B153" t="str">
            <v>2 NACIONAL</v>
          </cell>
          <cell r="C153" t="str">
            <v>CD-NC-172-2023</v>
          </cell>
          <cell r="D153">
            <v>150</v>
          </cell>
          <cell r="E153" t="str">
            <v>JUAN SEBASTIÁN OSORIO VERA.</v>
          </cell>
          <cell r="F153">
            <v>44984</v>
          </cell>
          <cell r="G153" t="str">
            <v>Prestar servicios profesionales en la Subdirección de Sostenibilidad y Negocios Ambientales para apoyar la identificación, formulación y diseño de proyectos de Pago por Servicios Ambientales en Parques Nacionales Naturales de Colombia.</v>
          </cell>
          <cell r="H153" t="str">
            <v>PROFESIONAL</v>
          </cell>
          <cell r="I153" t="str">
            <v>2 CONTRATACIÓN DIRECTA</v>
          </cell>
          <cell r="J153" t="str">
            <v>14 PRESTACIÓN DE SERVICIOS</v>
          </cell>
          <cell r="K153" t="str">
            <v>N/A</v>
          </cell>
          <cell r="L153">
            <v>80111600</v>
          </cell>
          <cell r="M153">
            <v>37723</v>
          </cell>
          <cell r="O153">
            <v>27523</v>
          </cell>
          <cell r="P153">
            <v>44984</v>
          </cell>
          <cell r="R153" t="str">
            <v>C-3202-0900-4-0-3202017-02</v>
          </cell>
          <cell r="S153" t="str">
            <v>SIMPLIFICADO</v>
          </cell>
          <cell r="T153">
            <v>5877695</v>
          </cell>
          <cell r="U153">
            <v>59560643</v>
          </cell>
          <cell r="V153" t="str">
            <v>Cincuenta y nueve millones quinientos sesenta mil seiscientos cuarenta y tres pesos</v>
          </cell>
          <cell r="X153" t="str">
            <v>1 PERSONA NATURAL</v>
          </cell>
          <cell r="Y153" t="str">
            <v>3 CÉDULA DE CIUDADANÍA</v>
          </cell>
          <cell r="Z153">
            <v>1026590910</v>
          </cell>
          <cell r="AA153" t="str">
            <v>N-A</v>
          </cell>
          <cell r="AB153" t="str">
            <v>11 NO SE DILIGENCIA INFORMACIÓN PARA ESTE FORMULARIO EN ESTE PERÍODO DE REPORTE</v>
          </cell>
          <cell r="AC153" t="str">
            <v>FEMENINO</v>
          </cell>
          <cell r="AD153" t="str">
            <v>CUNDINAMARCA</v>
          </cell>
          <cell r="AE153" t="str">
            <v>BOGOTA</v>
          </cell>
          <cell r="AF153" t="str">
            <v>JUAN</v>
          </cell>
          <cell r="AG153" t="str">
            <v>SEBASTIÁN</v>
          </cell>
          <cell r="AH153" t="str">
            <v>OSORIO</v>
          </cell>
          <cell r="AI153" t="str">
            <v>VERA.</v>
          </cell>
          <cell r="AJ153" t="str">
            <v>SI</v>
          </cell>
          <cell r="AK153" t="str">
            <v>1 PÓLIZA</v>
          </cell>
          <cell r="AL153" t="str">
            <v>12 SEGUROS DEL ESTADO</v>
          </cell>
          <cell r="AM153" t="str">
            <v>2 CUMPLIMIENTO</v>
          </cell>
          <cell r="AN153">
            <v>44984</v>
          </cell>
          <cell r="AO153" t="str">
            <v>11-46-101034072</v>
          </cell>
          <cell r="AP153" t="str">
            <v>SSNA-SUBDIRECCION DE SOSTENIBILIDAD Y NEGOCIO AMBIENTALES</v>
          </cell>
          <cell r="AQ153" t="str">
            <v>GRUPO DE CONTRATOS</v>
          </cell>
          <cell r="AR153" t="str">
            <v>SUBDIRECCIÓN DE SOSTENIBILIDAD Y NEGOCIOS AMBIENTALES</v>
          </cell>
          <cell r="AS153" t="str">
            <v>2 SUPERVISOR</v>
          </cell>
          <cell r="AT153" t="str">
            <v>3 CÉDULA DE CIUDADANÍA</v>
          </cell>
          <cell r="AU153">
            <v>51981172</v>
          </cell>
          <cell r="AV153" t="str">
            <v>ALBA LUCIA BELTRAN LOPEZ</v>
          </cell>
          <cell r="AW153">
            <v>304</v>
          </cell>
          <cell r="AX153">
            <v>10.133333333333333</v>
          </cell>
          <cell r="AY153" t="str">
            <v>3 NO PACTADOS</v>
          </cell>
          <cell r="BF153">
            <v>44984</v>
          </cell>
          <cell r="BG153">
            <v>44985</v>
          </cell>
          <cell r="BH153">
            <v>44985</v>
          </cell>
          <cell r="BI153">
            <v>45290</v>
          </cell>
          <cell r="BS153" t="str">
            <v>2023420501000150E</v>
          </cell>
          <cell r="BT153">
            <v>59560643</v>
          </cell>
          <cell r="BU153" t="str">
            <v>EDNA ROCIO CASTRO</v>
          </cell>
          <cell r="BV153" t="str">
            <v>https://www.secop.gov.co/CO1BusinessLine/Tendering/BuyerWorkArea/Index?docUniqueIdentifier=CO1.BDOS.4080776</v>
          </cell>
          <cell r="BW153" t="str">
            <v>VIGENTE</v>
          </cell>
          <cell r="BY153" t="str">
            <v>https://community.secop.gov.co/Public/Tendering/OpportunityDetail/Index?noticeUID=CO1.NTC.4081975&amp;isFromPublicArea=True&amp;isModal=False</v>
          </cell>
          <cell r="BZ153" t="str">
            <v>Bogotá</v>
          </cell>
          <cell r="CA153" t="str">
            <v>D.C.</v>
          </cell>
          <cell r="CB153">
            <v>44985</v>
          </cell>
          <cell r="CC153">
            <v>44982</v>
          </cell>
          <cell r="CD153" t="str">
            <v>juan.osorio</v>
          </cell>
          <cell r="CE153" t="str">
            <v>@parquesnacionales.gov.co</v>
          </cell>
          <cell r="CF153" t="str">
            <v>juan.osorio@parquesnacionales.gov.co</v>
          </cell>
          <cell r="CG153" t="str">
            <v>INGENIERO AMBIENTAL</v>
          </cell>
          <cell r="CH153">
            <v>2023</v>
          </cell>
          <cell r="CI153" t="str">
            <v>DAVIVIENDA</v>
          </cell>
          <cell r="CJ153" t="str">
            <v>AHORROS</v>
          </cell>
          <cell r="CK153" t="str">
            <v>473170006489</v>
          </cell>
          <cell r="CM153" t="str">
            <v>NO</v>
          </cell>
        </row>
        <row r="154">
          <cell r="A154" t="str">
            <v>NC-CPS-151-2023</v>
          </cell>
          <cell r="B154" t="str">
            <v>2 NACIONAL</v>
          </cell>
          <cell r="C154" t="str">
            <v>CD-NC-163-2023</v>
          </cell>
          <cell r="D154">
            <v>151</v>
          </cell>
          <cell r="E154" t="str">
            <v>MARIBEL VASQUEZ ECHEVERRI</v>
          </cell>
          <cell r="F154">
            <v>44984</v>
          </cell>
          <cell r="G154" t="str">
            <v>Prestación de servicios profesionales en el análisis de la efectividad del manejo a nivel de sitio, subsistema y sistema así como en el procesamiento geográfico y análisis de información, de manera que sus resultados aporten a los compromisos del CONPES 4050.</v>
          </cell>
          <cell r="H154" t="str">
            <v>PROFESIONAL</v>
          </cell>
          <cell r="I154" t="str">
            <v>2 CONTRATACIÓN DIRECTA</v>
          </cell>
          <cell r="J154" t="str">
            <v>14 PRESTACIÓN DE SERVICIOS</v>
          </cell>
          <cell r="K154" t="str">
            <v>N/A</v>
          </cell>
          <cell r="L154">
            <v>77101604</v>
          </cell>
          <cell r="M154">
            <v>29923</v>
          </cell>
          <cell r="O154">
            <v>27623</v>
          </cell>
          <cell r="P154">
            <v>44985</v>
          </cell>
          <cell r="R154" t="str">
            <v>C-3202-0900-4-0-3202008-02</v>
          </cell>
          <cell r="S154" t="str">
            <v>SIMPLIFICADO</v>
          </cell>
          <cell r="T154">
            <v>5877695</v>
          </cell>
          <cell r="U154">
            <v>23510784</v>
          </cell>
          <cell r="V154" t="str">
            <v>Veintitres millones quinientos diez mil setecientos ochenta y cuatro pesos</v>
          </cell>
          <cell r="X154" t="str">
            <v>1 PERSONA NATURAL</v>
          </cell>
          <cell r="Y154" t="str">
            <v>3 CÉDULA DE CIUDADANÍA</v>
          </cell>
          <cell r="Z154">
            <v>42800286</v>
          </cell>
          <cell r="AA154" t="str">
            <v>N-A</v>
          </cell>
          <cell r="AB154" t="str">
            <v>11 NO SE DILIGENCIA INFORMACIÓN PARA ESTE FORMULARIO EN ESTE PERÍODO DE REPORTE</v>
          </cell>
          <cell r="AC154" t="str">
            <v>FEMENINO</v>
          </cell>
          <cell r="AD154" t="str">
            <v>ANTIOQUIA</v>
          </cell>
          <cell r="AE154" t="str">
            <v>MEDELLÍN</v>
          </cell>
          <cell r="AF154" t="str">
            <v>MARIBEL</v>
          </cell>
          <cell r="AG154" t="str">
            <v>VASQUEZ</v>
          </cell>
          <cell r="AH154" t="str">
            <v>ECHEVERRI</v>
          </cell>
          <cell r="AJ154" t="str">
            <v>NO</v>
          </cell>
          <cell r="AK154" t="str">
            <v>6 NO CONSTITUYÓ GARANTÍAS</v>
          </cell>
          <cell r="AL154" t="str">
            <v>N-A</v>
          </cell>
          <cell r="AM154" t="str">
            <v>N-A</v>
          </cell>
          <cell r="AN154" t="str">
            <v>N-A</v>
          </cell>
          <cell r="AO154" t="str">
            <v>N-A</v>
          </cell>
          <cell r="AP154" t="str">
            <v>SGMAP-SUBDIRECCION DE GESTION Y MANEJO DE AREAS PROTEGIDAS</v>
          </cell>
          <cell r="AQ154" t="str">
            <v>GRUPO DE CONTRATOS</v>
          </cell>
          <cell r="AR154" t="str">
            <v>GRUPO DE PLANEACIÓN Y MANEJO</v>
          </cell>
          <cell r="AS154" t="str">
            <v>2 SUPERVISOR</v>
          </cell>
          <cell r="AT154" t="str">
            <v>3 CÉDULA DE CIUDADANÍA</v>
          </cell>
          <cell r="AU154">
            <v>80875190</v>
          </cell>
          <cell r="AV154" t="str">
            <v>CÉSAR ANDRÉS DELGADO HERNÁNDEZ</v>
          </cell>
          <cell r="AW154">
            <v>120</v>
          </cell>
          <cell r="AX154">
            <v>4</v>
          </cell>
          <cell r="AY154" t="str">
            <v>3 NO PACTADOS</v>
          </cell>
          <cell r="BF154">
            <v>44985</v>
          </cell>
          <cell r="BG154">
            <v>44984</v>
          </cell>
          <cell r="BH154">
            <v>44984</v>
          </cell>
          <cell r="BI154">
            <v>45103</v>
          </cell>
          <cell r="BS154" t="str">
            <v>2023420501000151E</v>
          </cell>
          <cell r="BT154">
            <v>23510784</v>
          </cell>
          <cell r="BU154" t="str">
            <v>LUZ JANETH VILLALBA SUAREZ</v>
          </cell>
          <cell r="BV154" t="str">
            <v>https://www.secop.gov.co/CO1BusinessLine/Tendering/BuyerWorkArea/Index?docUniqueIdentifier=CO1.BDOS.4080566</v>
          </cell>
          <cell r="BW154" t="str">
            <v>TERMINADO NORMALMENTE</v>
          </cell>
          <cell r="BY154" t="str">
            <v>https://community.secop.gov.co/Public/Tendering/OpportunityDetail/Index?noticeUID=CO1.NTC.4082874&amp;isFromPublicArea=True&amp;isModal=False</v>
          </cell>
          <cell r="BZ154" t="str">
            <v>Bogotá</v>
          </cell>
          <cell r="CA154" t="str">
            <v>D.C.</v>
          </cell>
          <cell r="CB154" t="str">
            <v>N-A</v>
          </cell>
          <cell r="CC154">
            <v>44981</v>
          </cell>
          <cell r="CD154" t="str">
            <v>N/A</v>
          </cell>
          <cell r="CE154" t="str">
            <v>@parquesnacionales.gov.co</v>
          </cell>
          <cell r="CF154" t="str">
            <v>N/A@parquesnacionales.gov.co</v>
          </cell>
          <cell r="CG154" t="str">
            <v>ANTROPOLOGA</v>
          </cell>
          <cell r="CH154">
            <v>2023</v>
          </cell>
          <cell r="CI154" t="str">
            <v>BANCOLOMBIA</v>
          </cell>
          <cell r="CJ154" t="str">
            <v>AHORROS</v>
          </cell>
          <cell r="CK154" t="str">
            <v>7464851539</v>
          </cell>
          <cell r="CM154" t="str">
            <v>NO</v>
          </cell>
        </row>
        <row r="155">
          <cell r="A155" t="str">
            <v>NC-CPS-152-2023</v>
          </cell>
          <cell r="B155" t="str">
            <v>2 NACIONAL</v>
          </cell>
          <cell r="C155" t="str">
            <v>CD-NC-174-2023</v>
          </cell>
          <cell r="D155">
            <v>152</v>
          </cell>
          <cell r="E155" t="str">
            <v>FANNY SABOGAL AGUDELO</v>
          </cell>
          <cell r="F155">
            <v>44984</v>
          </cell>
          <cell r="G155"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v>
          </cell>
          <cell r="H155" t="str">
            <v>PROFESIONAL</v>
          </cell>
          <cell r="I155" t="str">
            <v>2 CONTRATACIÓN DIRECTA</v>
          </cell>
          <cell r="J155" t="str">
            <v>14 PRESTACIÓN DE SERVICIOS</v>
          </cell>
          <cell r="K155" t="str">
            <v>N/A</v>
          </cell>
          <cell r="L155">
            <v>77101604</v>
          </cell>
          <cell r="M155">
            <v>16323</v>
          </cell>
          <cell r="O155">
            <v>27723</v>
          </cell>
          <cell r="P155">
            <v>44985</v>
          </cell>
          <cell r="R155" t="str">
            <v>C-3299-0900-2-0-3299060-02</v>
          </cell>
          <cell r="S155" t="str">
            <v>SIMPLIFICADO</v>
          </cell>
          <cell r="T155">
            <v>7000000</v>
          </cell>
          <cell r="U155">
            <v>70933333</v>
          </cell>
          <cell r="V155" t="str">
            <v>Setenta millones novecientos treinta y tres mil trescientos treinta y tres pesos</v>
          </cell>
          <cell r="X155" t="str">
            <v>1 PERSONA NATURAL</v>
          </cell>
          <cell r="Y155" t="str">
            <v>3 CÉDULA DE CIUDADANÍA</v>
          </cell>
          <cell r="Z155">
            <v>20531738</v>
          </cell>
          <cell r="AA155" t="str">
            <v>N-A</v>
          </cell>
          <cell r="AB155" t="str">
            <v>11 NO SE DILIGENCIA INFORMACIÓN PARA ESTE FORMULARIO EN ESTE PERÍODO DE REPORTE</v>
          </cell>
          <cell r="AC155" t="str">
            <v>FEMENINO</v>
          </cell>
          <cell r="AD155" t="str">
            <v>CUNDINAMARCA</v>
          </cell>
          <cell r="AE155" t="str">
            <v>FOMEQUE</v>
          </cell>
          <cell r="AF155" t="str">
            <v>FANNY</v>
          </cell>
          <cell r="AG155" t="str">
            <v>SABOGAL</v>
          </cell>
          <cell r="AH155" t="str">
            <v>AGUDELO</v>
          </cell>
          <cell r="AJ155" t="str">
            <v>SI</v>
          </cell>
          <cell r="AK155" t="str">
            <v>1 PÓLIZA</v>
          </cell>
          <cell r="AL155" t="str">
            <v>12 SEGUROS DEL ESTADO</v>
          </cell>
          <cell r="AM155" t="str">
            <v>2 CUMPLIMIENTO</v>
          </cell>
          <cell r="AN155">
            <v>44985</v>
          </cell>
          <cell r="AO155" t="str">
            <v>21-46-101064734</v>
          </cell>
          <cell r="AP155" t="str">
            <v>SAF-SUBDIRECCION ADMINISTRATIVA Y FINANCIERA</v>
          </cell>
          <cell r="AQ155" t="str">
            <v>GRUPO DE CONTRATOS</v>
          </cell>
          <cell r="AR155" t="str">
            <v>GRUPO DE CONTROL INTERNO</v>
          </cell>
          <cell r="AS155" t="str">
            <v>2 SUPERVISOR</v>
          </cell>
          <cell r="AT155" t="str">
            <v>3 CÉDULA DE CIUDADANÍA</v>
          </cell>
          <cell r="AU155">
            <v>51819216</v>
          </cell>
          <cell r="AV155" t="str">
            <v>GLADYS ESPITIA PEÑA</v>
          </cell>
          <cell r="AW155">
            <v>303</v>
          </cell>
          <cell r="AX155">
            <v>10.1</v>
          </cell>
          <cell r="AY155" t="str">
            <v>3 NO PACTADOS</v>
          </cell>
          <cell r="BB155">
            <v>-49233333</v>
          </cell>
          <cell r="BF155">
            <v>44985</v>
          </cell>
          <cell r="BG155">
            <v>44985</v>
          </cell>
          <cell r="BH155">
            <v>44985</v>
          </cell>
          <cell r="BI155">
            <v>45106</v>
          </cell>
          <cell r="BS155" t="str">
            <v>2023420501000152E</v>
          </cell>
          <cell r="BT155">
            <v>21700000</v>
          </cell>
          <cell r="BU155" t="str">
            <v>ALFONSO DAVID ORTIZ</v>
          </cell>
          <cell r="BV155" t="str">
            <v>https://www.secop.gov.co/CO1BusinessLine/Tendering/BuyerWorkArea/Index?docUniqueIdentifier=CO1.BDOS.4081943</v>
          </cell>
          <cell r="BW155" t="str">
            <v>TERMINADO NORMALMENTE</v>
          </cell>
          <cell r="BY155" t="str">
            <v>https://community.secop.gov.co/Public/Tendering/OpportunityDetail/Index?noticeUID=CO1.NTC.4084552&amp;isFromPublicArea=True&amp;isModal=False</v>
          </cell>
          <cell r="BZ155" t="str">
            <v>Bogotá</v>
          </cell>
          <cell r="CA155" t="str">
            <v>D.C.</v>
          </cell>
          <cell r="CB155">
            <v>44985</v>
          </cell>
          <cell r="CC155">
            <v>44980</v>
          </cell>
          <cell r="CD155" t="str">
            <v>fanny.sabogal</v>
          </cell>
          <cell r="CE155" t="str">
            <v>@parquesnacionales.gov.co</v>
          </cell>
          <cell r="CF155" t="str">
            <v>fanny.sabogal@parquesnacionales.gov.co</v>
          </cell>
          <cell r="CG155" t="str">
            <v>ADMINISTRADORA DE EMPRESAS</v>
          </cell>
          <cell r="CH155">
            <v>2023</v>
          </cell>
          <cell r="CI155" t="str">
            <v>BANCOLOMBIA</v>
          </cell>
          <cell r="CJ155" t="str">
            <v>AHORROS</v>
          </cell>
          <cell r="CK155" t="str">
            <v>89242817665</v>
          </cell>
          <cell r="CM155" t="str">
            <v>NO</v>
          </cell>
        </row>
        <row r="156">
          <cell r="A156" t="str">
            <v>NC-CPS-153-2023</v>
          </cell>
          <cell r="B156" t="str">
            <v>2 NACIONAL</v>
          </cell>
          <cell r="C156" t="str">
            <v>CD-NC-133-2023</v>
          </cell>
          <cell r="D156">
            <v>153</v>
          </cell>
          <cell r="E156" t="str">
            <v>YURI VIVIANA MARTINEZ MELO</v>
          </cell>
          <cell r="F156">
            <v>44984</v>
          </cell>
          <cell r="G156" t="str">
            <v>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v>
          </cell>
          <cell r="H156" t="str">
            <v>PROFESIONAL</v>
          </cell>
          <cell r="I156" t="str">
            <v>2 CONTRATACIÓN DIRECTA</v>
          </cell>
          <cell r="J156" t="str">
            <v>14 PRESTACIÓN DE SERVICIOS</v>
          </cell>
          <cell r="K156" t="str">
            <v>N/A</v>
          </cell>
          <cell r="L156">
            <v>77101604</v>
          </cell>
          <cell r="M156">
            <v>26723</v>
          </cell>
          <cell r="O156">
            <v>27823</v>
          </cell>
          <cell r="P156">
            <v>44985</v>
          </cell>
          <cell r="R156" t="str">
            <v>C-3202-0900-4-0-3202010-02</v>
          </cell>
          <cell r="S156" t="str">
            <v>SIMPLIFICADO</v>
          </cell>
          <cell r="T156">
            <v>6494854</v>
          </cell>
          <cell r="U156">
            <v>65814521</v>
          </cell>
          <cell r="V156" t="str">
            <v>Sesenta y cinco millones ochocientos catorce mil quinientos veintiuno pesos</v>
          </cell>
          <cell r="X156" t="str">
            <v>1 PERSONA NATURAL</v>
          </cell>
          <cell r="Y156" t="str">
            <v>3 CÉDULA DE CIUDADANÍA</v>
          </cell>
          <cell r="Z156">
            <v>37083601</v>
          </cell>
          <cell r="AA156" t="str">
            <v>N-A</v>
          </cell>
          <cell r="AB156" t="str">
            <v>11 NO SE DILIGENCIA INFORMACIÓN PARA ESTE FORMULARIO EN ESTE PERÍODO DE REPORTE</v>
          </cell>
          <cell r="AC156" t="str">
            <v>FEMENINO</v>
          </cell>
          <cell r="AD156" t="str">
            <v>CUNDINAMARCA</v>
          </cell>
          <cell r="AE156" t="str">
            <v>BOGOTA</v>
          </cell>
          <cell r="AF156" t="str">
            <v>YURI</v>
          </cell>
          <cell r="AG156" t="str">
            <v>VIVIANA</v>
          </cell>
          <cell r="AH156" t="str">
            <v>MARTINEZ</v>
          </cell>
          <cell r="AI156" t="str">
            <v>MELO</v>
          </cell>
          <cell r="AJ156" t="str">
            <v>SI</v>
          </cell>
          <cell r="AK156" t="str">
            <v>1 PÓLIZA</v>
          </cell>
          <cell r="AL156" t="str">
            <v>12 SEGUROS DEL ESTADO</v>
          </cell>
          <cell r="AM156" t="str">
            <v>2 CUMPLIMIENTO</v>
          </cell>
          <cell r="AN156">
            <v>44985</v>
          </cell>
          <cell r="AO156" t="str">
            <v>21-46-101064763</v>
          </cell>
          <cell r="AP156" t="str">
            <v>SGMAP-SUBDIRECCION DE GESTION Y MANEJO DE AREAS PROTEGIDAS</v>
          </cell>
          <cell r="AQ156" t="str">
            <v>GRUPO DE CONTRATOS</v>
          </cell>
          <cell r="AR156" t="str">
            <v>GRUPO DE TRÁMITES Y EVALUACIÓN AMBIENTAL</v>
          </cell>
          <cell r="AS156" t="str">
            <v>2 SUPERVISOR</v>
          </cell>
          <cell r="AT156" t="str">
            <v>3 CÉDULA DE CIUDADANÍA</v>
          </cell>
          <cell r="AU156">
            <v>79690000</v>
          </cell>
          <cell r="AV156" t="str">
            <v>GUILLERMO ALBERTO SANTOS CEBALLOS</v>
          </cell>
          <cell r="AW156">
            <v>304</v>
          </cell>
          <cell r="AX156">
            <v>10.133333333333333</v>
          </cell>
          <cell r="AY156" t="str">
            <v>3 NO PACTADOS</v>
          </cell>
          <cell r="BF156">
            <v>44985</v>
          </cell>
          <cell r="BG156">
            <v>44985</v>
          </cell>
          <cell r="BH156">
            <v>44985</v>
          </cell>
          <cell r="BI156">
            <v>45290</v>
          </cell>
          <cell r="BS156" t="str">
            <v>2023420501000153E</v>
          </cell>
          <cell r="BT156">
            <v>65814521</v>
          </cell>
          <cell r="BU156" t="str">
            <v>MYRIAM JANETH GONZALEZ</v>
          </cell>
          <cell r="BV156" t="str">
            <v>https://www.secop.gov.co/CO1BusinessLine/Tendering/BuyerWorkArea/Index?docUniqueIdentifier=CO1.BDOS.4039410</v>
          </cell>
          <cell r="BW156" t="str">
            <v>VIGENTE</v>
          </cell>
          <cell r="BY156" t="str">
            <v>https://community.secop.gov.co/Public/Tendering/ContractNoticePhases/View?PPI=CO1.PPI.23362796&amp;isFromPublicArea=True&amp;isModal=False</v>
          </cell>
          <cell r="BZ156" t="str">
            <v>Bogotá</v>
          </cell>
          <cell r="CA156" t="str">
            <v>D.C.</v>
          </cell>
          <cell r="CB156">
            <v>44985</v>
          </cell>
          <cell r="CC156">
            <v>44973</v>
          </cell>
          <cell r="CD156" t="str">
            <v>N/A</v>
          </cell>
          <cell r="CE156" t="str">
            <v>@parquesnacionales.gov.co</v>
          </cell>
          <cell r="CF156" t="str">
            <v>N/A@parquesnacionales.gov.co</v>
          </cell>
          <cell r="CG156" t="str">
            <v>INGENIERA AGROFORESTAL</v>
          </cell>
          <cell r="CH156">
            <v>2023</v>
          </cell>
          <cell r="CI156" t="str">
            <v>BANCOLOMBIA</v>
          </cell>
          <cell r="CJ156" t="str">
            <v>AHORROS</v>
          </cell>
          <cell r="CK156" t="str">
            <v>29993112125</v>
          </cell>
          <cell r="CM156" t="str">
            <v>NO</v>
          </cell>
        </row>
        <row r="157">
          <cell r="A157" t="str">
            <v>NC-CPS-154-2023</v>
          </cell>
          <cell r="B157" t="str">
            <v>2 NACIONAL</v>
          </cell>
          <cell r="C157" t="str">
            <v>CD-NC-164-2023</v>
          </cell>
          <cell r="D157">
            <v>154</v>
          </cell>
          <cell r="E157" t="str">
            <v>GERMAN  GALINDO HERNANDEZ</v>
          </cell>
          <cell r="F157">
            <v>44984</v>
          </cell>
          <cell r="G157" t="str">
            <v>Prestación de servicios profesionales para asesorar técnicamente los procesos de restauración ecológica y sistemas sostenibles para la conservación de las áreas protegidas administradas por Parques Nacionales Naturales de Colombia y su área de influencia, así como en la implementación del CONPES 4050 en temas relacionados.</v>
          </cell>
          <cell r="H157" t="str">
            <v>PROFESIONAL</v>
          </cell>
          <cell r="I157" t="str">
            <v>2 CONTRATACIÓN DIRECTA</v>
          </cell>
          <cell r="J157" t="str">
            <v>14 PRESTACIÓN DE SERVICIOS</v>
          </cell>
          <cell r="K157" t="str">
            <v>N/A</v>
          </cell>
          <cell r="L157">
            <v>77101604</v>
          </cell>
          <cell r="M157">
            <v>33523</v>
          </cell>
          <cell r="O157">
            <v>27923</v>
          </cell>
          <cell r="P157">
            <v>44985</v>
          </cell>
          <cell r="R157" t="str">
            <v>C-3202-0900-4-0-3202005-02</v>
          </cell>
          <cell r="S157" t="str">
            <v>SIMPLIFICADO</v>
          </cell>
          <cell r="T157">
            <v>10258831</v>
          </cell>
          <cell r="U157">
            <v>103956154</v>
          </cell>
          <cell r="V157" t="str">
            <v>Ciento tres millones novecientos cincuenta y seis mil ciento cincuenta y cuatro pesos</v>
          </cell>
          <cell r="X157" t="str">
            <v>1 PERSONA NATURAL</v>
          </cell>
          <cell r="Y157" t="str">
            <v>3 CÉDULA DE CIUDADANÍA</v>
          </cell>
          <cell r="Z157">
            <v>19277107</v>
          </cell>
          <cell r="AA157" t="str">
            <v>N-A</v>
          </cell>
          <cell r="AB157" t="str">
            <v>11 NO SE DILIGENCIA INFORMACIÓN PARA ESTE FORMULARIO EN ESTE PERÍODO DE REPORTE</v>
          </cell>
          <cell r="AC157" t="str">
            <v>MASCULINO</v>
          </cell>
          <cell r="AD157" t="str">
            <v>CUNDINAMARCA</v>
          </cell>
          <cell r="AE157" t="str">
            <v>VILLETA</v>
          </cell>
          <cell r="AF157" t="str">
            <v>GERMAN</v>
          </cell>
          <cell r="AG157" t="str">
            <v>GALINDO</v>
          </cell>
          <cell r="AH157" t="str">
            <v>HERNANDEZ</v>
          </cell>
          <cell r="AJ157" t="str">
            <v>SI</v>
          </cell>
          <cell r="AK157" t="str">
            <v>1 PÓLIZA</v>
          </cell>
          <cell r="AL157" t="str">
            <v>12 SEGUROS DEL ESTADO</v>
          </cell>
          <cell r="AM157" t="str">
            <v>2 CUMPLIMIENTO</v>
          </cell>
          <cell r="AN157">
            <v>44985</v>
          </cell>
          <cell r="AO157" t="str">
            <v>21-46-101064772</v>
          </cell>
          <cell r="AP157" t="str">
            <v>SGMAP-SUBDIRECCION DE GESTION Y MANEJO DE AREAS PROTEGIDAS</v>
          </cell>
          <cell r="AQ157" t="str">
            <v>GRUPO DE CONTRATOS</v>
          </cell>
          <cell r="AR157" t="str">
            <v>GRUPO DE PLANEACIÓN Y MANEJO</v>
          </cell>
          <cell r="AS157" t="str">
            <v>2 SUPERVISOR</v>
          </cell>
          <cell r="AT157" t="str">
            <v>3 CÉDULA DE CIUDADANÍA</v>
          </cell>
          <cell r="AU157">
            <v>80875190</v>
          </cell>
          <cell r="AV157" t="str">
            <v>CÉSAR ANDRÉS DELGADO HERNÁNDEZ</v>
          </cell>
          <cell r="AW157">
            <v>304</v>
          </cell>
          <cell r="AX157">
            <v>10.133333333333333</v>
          </cell>
          <cell r="AY157" t="str">
            <v>3 NO PACTADOS</v>
          </cell>
          <cell r="BF157">
            <v>44985</v>
          </cell>
          <cell r="BG157">
            <v>44985</v>
          </cell>
          <cell r="BH157">
            <v>44985</v>
          </cell>
          <cell r="BI157">
            <v>45290</v>
          </cell>
          <cell r="BS157" t="str">
            <v>2023420501000154E</v>
          </cell>
          <cell r="BT157">
            <v>103956154</v>
          </cell>
          <cell r="BU157" t="str">
            <v>LUZ JANETH VILLALBA SUAREZ</v>
          </cell>
          <cell r="BV157" t="str">
            <v>https://www.secop.gov.co/CO1BusinessLine/Tendering/BuyerWorkArea/Index?docUniqueIdentifier=CO1.BDOS.4080475</v>
          </cell>
          <cell r="BW157" t="str">
            <v>VIGENTE</v>
          </cell>
          <cell r="BY157" t="str">
            <v>https://community.secop.gov.co/Public/Tendering/OpportunityDetail/Index?noticeUID=CO1.NTC.4082841&amp;isFromPublicArea=True&amp;isModal=False</v>
          </cell>
          <cell r="BZ157" t="str">
            <v>Bogotá</v>
          </cell>
          <cell r="CA157" t="str">
            <v>D.C.</v>
          </cell>
          <cell r="CB157">
            <v>44985</v>
          </cell>
          <cell r="CC157">
            <v>44981</v>
          </cell>
          <cell r="CD157" t="str">
            <v>german.galindo</v>
          </cell>
          <cell r="CE157" t="str">
            <v>@parquesnacionales.gov.co</v>
          </cell>
          <cell r="CF157" t="str">
            <v>german.galindo@parquesnacionales.gov.co</v>
          </cell>
          <cell r="CG157" t="str">
            <v>ZOOCTENISTA</v>
          </cell>
          <cell r="CH157">
            <v>2023</v>
          </cell>
          <cell r="CI157" t="str">
            <v>BANCOLOMBIA</v>
          </cell>
          <cell r="CJ157" t="str">
            <v>AHORROS</v>
          </cell>
          <cell r="CK157" t="str">
            <v>46624738039</v>
          </cell>
          <cell r="CM157" t="str">
            <v>NO</v>
          </cell>
        </row>
        <row r="158">
          <cell r="A158" t="str">
            <v>NC-CPS-155-2023</v>
          </cell>
          <cell r="B158" t="str">
            <v>2 NACIONAL</v>
          </cell>
          <cell r="C158" t="str">
            <v>CD-NC-173-2023</v>
          </cell>
          <cell r="D158">
            <v>155</v>
          </cell>
          <cell r="E158" t="str">
            <v>JENNYFER SOFIA DEL RIO GARCIA</v>
          </cell>
          <cell r="F158">
            <v>44985</v>
          </cell>
          <cell r="G158" t="str">
            <v>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v>
          </cell>
          <cell r="H158" t="str">
            <v>PROFESIONAL</v>
          </cell>
          <cell r="I158" t="str">
            <v>2 CONTRATACIÓN DIRECTA</v>
          </cell>
          <cell r="J158" t="str">
            <v>14 PRESTACIÓN DE SERVICIOS</v>
          </cell>
          <cell r="K158" t="str">
            <v>N/A</v>
          </cell>
          <cell r="L158">
            <v>77101604</v>
          </cell>
          <cell r="M158">
            <v>29623</v>
          </cell>
          <cell r="O158">
            <v>28423</v>
          </cell>
          <cell r="P158">
            <v>44985</v>
          </cell>
          <cell r="R158" t="str">
            <v>C-3202-0900-4-0-3202008-02</v>
          </cell>
          <cell r="S158" t="str">
            <v>SIMPLIFICADO</v>
          </cell>
          <cell r="T158">
            <v>5877696</v>
          </cell>
          <cell r="U158">
            <v>23510784</v>
          </cell>
          <cell r="V158" t="str">
            <v>Veintitres millones quinientos diez mil setecientos ochenta y cuatro pesos</v>
          </cell>
          <cell r="X158" t="str">
            <v>1 PERSONA NATURAL</v>
          </cell>
          <cell r="Y158" t="str">
            <v>3 CÉDULA DE CIUDADANÍA</v>
          </cell>
          <cell r="Z158">
            <v>52959569</v>
          </cell>
          <cell r="AA158" t="str">
            <v>N-A</v>
          </cell>
          <cell r="AB158" t="str">
            <v>11 NO SE DILIGENCIA INFORMACIÓN PARA ESTE FORMULARIO EN ESTE PERÍODO DE REPORTE</v>
          </cell>
          <cell r="AC158" t="str">
            <v>FEMENINO</v>
          </cell>
          <cell r="AD158" t="str">
            <v>SANTANDER</v>
          </cell>
          <cell r="AE158" t="str">
            <v>BARBOSA</v>
          </cell>
          <cell r="AF158" t="str">
            <v>JENNYFER</v>
          </cell>
          <cell r="AG158" t="str">
            <v>SOFIA</v>
          </cell>
          <cell r="AH158" t="str">
            <v>DEL RIO</v>
          </cell>
          <cell r="AI158" t="str">
            <v>GARCIA</v>
          </cell>
          <cell r="AJ158" t="str">
            <v>NO</v>
          </cell>
          <cell r="AK158" t="str">
            <v>6 NO CONSTITUYÓ GARANTÍAS</v>
          </cell>
          <cell r="AL158" t="str">
            <v>N-A</v>
          </cell>
          <cell r="AM158" t="str">
            <v>N-A</v>
          </cell>
          <cell r="AN158" t="str">
            <v>N-A</v>
          </cell>
          <cell r="AO158" t="str">
            <v>N-A</v>
          </cell>
          <cell r="AP158" t="str">
            <v>SGMAP-SUBDIRECCION DE GESTION Y MANEJO DE AREAS PROTEGIDAS</v>
          </cell>
          <cell r="AQ158" t="str">
            <v>GRUPO DE CONTRATOS</v>
          </cell>
          <cell r="AR158" t="str">
            <v>GRUPO DE PLANEACIÓN Y MANEJO</v>
          </cell>
          <cell r="AS158" t="str">
            <v>2 SUPERVISOR</v>
          </cell>
          <cell r="AT158" t="str">
            <v>3 CÉDULA DE CIUDADANÍA</v>
          </cell>
          <cell r="AU158">
            <v>80875190</v>
          </cell>
          <cell r="AV158" t="str">
            <v>CÉSAR ANDRÉS DELGADO HERNÁNDEZ</v>
          </cell>
          <cell r="AW158">
            <v>120</v>
          </cell>
          <cell r="AX158">
            <v>4</v>
          </cell>
          <cell r="AY158" t="str">
            <v>3 NO PACTADOS</v>
          </cell>
          <cell r="BF158">
            <v>44985</v>
          </cell>
          <cell r="BG158">
            <v>44985</v>
          </cell>
          <cell r="BH158">
            <v>44985</v>
          </cell>
          <cell r="BI158">
            <v>45104</v>
          </cell>
          <cell r="BS158" t="str">
            <v>2023420501000155E</v>
          </cell>
          <cell r="BT158">
            <v>23510784</v>
          </cell>
          <cell r="BU158" t="str">
            <v>MYRIAM JANETH GONZALEZ</v>
          </cell>
          <cell r="BV158" t="str">
            <v>https://www.secop.gov.co/CO1BusinessLine/Tendering/BuyerWorkArea/Index?docUniqueIdentifier=CO1.BDOS.4081231</v>
          </cell>
          <cell r="BW158" t="str">
            <v>TERMINADO NORMALMENTE</v>
          </cell>
          <cell r="BY158" t="str">
            <v>https://community.secop.gov.co/Public/Tendering/ContractNoticePhases/View?PPI=CO1.PPI.23511253&amp;isFromPublicArea=True&amp;isModal=False</v>
          </cell>
          <cell r="BZ158" t="str">
            <v>Bogotá</v>
          </cell>
          <cell r="CA158" t="str">
            <v>D.C.</v>
          </cell>
          <cell r="CB158" t="str">
            <v>N-A</v>
          </cell>
          <cell r="CC158">
            <v>44985</v>
          </cell>
          <cell r="CD158" t="str">
            <v>N/A</v>
          </cell>
          <cell r="CE158" t="str">
            <v>@parquesnacionales.gov.co</v>
          </cell>
          <cell r="CF158" t="str">
            <v>N/A@parquesnacionales.gov.co</v>
          </cell>
          <cell r="CG158" t="str">
            <v>LICENCIADA EN BIOLOGIA</v>
          </cell>
          <cell r="CH158">
            <v>2023</v>
          </cell>
          <cell r="CI158" t="str">
            <v>DAVIVIENDA</v>
          </cell>
          <cell r="CJ158" t="str">
            <v>AHORROS</v>
          </cell>
          <cell r="CK158" t="str">
            <v>452970037233</v>
          </cell>
          <cell r="CM158" t="str">
            <v>NO</v>
          </cell>
        </row>
        <row r="159">
          <cell r="A159" t="str">
            <v>NC-CPS-156-2023</v>
          </cell>
          <cell r="B159" t="str">
            <v>2 NACIONAL</v>
          </cell>
          <cell r="C159" t="str">
            <v>CD-NC-166-2023</v>
          </cell>
          <cell r="D159">
            <v>156</v>
          </cell>
          <cell r="E159" t="str">
            <v>EDNA ROCÍO CASTAÑEDA SALAZAR</v>
          </cell>
          <cell r="F159">
            <v>44985</v>
          </cell>
          <cell r="G159" t="str">
            <v>Prestación de servicios profesionales para orientar acuerdos de restauración ecológica y sistemas sostenibles con comunidades locales en las áreas administradas por Parques Nacionales Naturales de Colombia y su zona de influencia.</v>
          </cell>
          <cell r="H159" t="str">
            <v>PROFESIONAL</v>
          </cell>
          <cell r="I159" t="str">
            <v>2 CONTRATACIÓN DIRECTA</v>
          </cell>
          <cell r="J159" t="str">
            <v>14 PRESTACIÓN DE SERVICIOS</v>
          </cell>
          <cell r="K159" t="str">
            <v>N/A</v>
          </cell>
          <cell r="L159">
            <v>70151805</v>
          </cell>
          <cell r="M159">
            <v>26623</v>
          </cell>
          <cell r="O159">
            <v>28523</v>
          </cell>
          <cell r="P159">
            <v>44985</v>
          </cell>
          <cell r="R159" t="str">
            <v>C-3202-0900-4-0-3202005-02</v>
          </cell>
          <cell r="S159" t="str">
            <v>SIMPLIFICADO</v>
          </cell>
          <cell r="T159">
            <v>6494854</v>
          </cell>
          <cell r="U159">
            <v>38969124</v>
          </cell>
          <cell r="V159" t="str">
            <v>Treinta y ocho millones novecientos sesenta y nueve mil ciento veinticuatro pesos</v>
          </cell>
          <cell r="X159" t="str">
            <v>1 PERSONA NATURAL</v>
          </cell>
          <cell r="Y159" t="str">
            <v>3 CÉDULA DE CIUDADANÍA</v>
          </cell>
          <cell r="Z159">
            <v>40670121</v>
          </cell>
          <cell r="AA159" t="str">
            <v>N-A</v>
          </cell>
          <cell r="AB159" t="str">
            <v>11 NO SE DILIGENCIA INFORMACIÓN PARA ESTE FORMULARIO EN ESTE PERÍODO DE REPORTE</v>
          </cell>
          <cell r="AC159" t="str">
            <v>FEMENINO</v>
          </cell>
          <cell r="AD159" t="str">
            <v>CAQUETA</v>
          </cell>
          <cell r="AE159" t="str">
            <v>FLORENCIA</v>
          </cell>
          <cell r="AF159" t="str">
            <v>EDNA</v>
          </cell>
          <cell r="AG159" t="str">
            <v>ROCÍO</v>
          </cell>
          <cell r="AH159" t="str">
            <v>CASTAÑEDA</v>
          </cell>
          <cell r="AI159" t="str">
            <v>SALAZAR</v>
          </cell>
          <cell r="AJ159" t="str">
            <v>NO</v>
          </cell>
          <cell r="AK159" t="str">
            <v>6 NO CONSTITUYÓ GARANTÍAS</v>
          </cell>
          <cell r="AL159" t="str">
            <v>N-A</v>
          </cell>
          <cell r="AM159" t="str">
            <v>N-A</v>
          </cell>
          <cell r="AN159" t="str">
            <v>N-A</v>
          </cell>
          <cell r="AO159" t="str">
            <v>N-A</v>
          </cell>
          <cell r="AP159" t="str">
            <v>SGMAP-SUBDIRECCION DE GESTION Y MANEJO DE AREAS PROTEGIDAS</v>
          </cell>
          <cell r="AQ159" t="str">
            <v>GRUPO DE CONTRATOS</v>
          </cell>
          <cell r="AR159" t="str">
            <v>GRUPO DE PLANEACIÓN Y MANEJO</v>
          </cell>
          <cell r="AS159" t="str">
            <v>2 SUPERVISOR</v>
          </cell>
          <cell r="AT159" t="str">
            <v>3 CÉDULA DE CIUDADANÍA</v>
          </cell>
          <cell r="AU159">
            <v>80875190</v>
          </cell>
          <cell r="AV159" t="str">
            <v>CÉSAR ANDRÉS DELGADO HERNÁNDEZ</v>
          </cell>
          <cell r="AW159">
            <v>180</v>
          </cell>
          <cell r="AX159">
            <v>6</v>
          </cell>
          <cell r="AY159" t="str">
            <v>3 NO PACTADOS</v>
          </cell>
          <cell r="BF159">
            <v>44985</v>
          </cell>
          <cell r="BG159">
            <v>44985</v>
          </cell>
          <cell r="BH159">
            <v>44985</v>
          </cell>
          <cell r="BI159">
            <v>45165</v>
          </cell>
          <cell r="BS159" t="str">
            <v>2023420501000156E</v>
          </cell>
          <cell r="BT159">
            <v>38969124</v>
          </cell>
          <cell r="BU159" t="str">
            <v>ALFONSO DAVID ORTIZ</v>
          </cell>
          <cell r="BV159" t="str">
            <v>https://www.secop.gov.co/CO1BusinessLine/Tendering/BuyerWorkArea/Index?docUniqueIdentifier=CO1.BDOS.4073090</v>
          </cell>
          <cell r="BW159" t="str">
            <v>TERMINADO NORMALMENTE</v>
          </cell>
          <cell r="BY159" t="str">
            <v>https://community.secop.gov.co/Public/Tendering/OpportunityDetail/Index?noticeUID=CO1.NTC.4089472&amp;isFromPublicArea=True&amp;isModal=False</v>
          </cell>
          <cell r="BZ159" t="str">
            <v>Bogotá</v>
          </cell>
          <cell r="CA159" t="str">
            <v>D.C.</v>
          </cell>
          <cell r="CB159" t="str">
            <v>N-A</v>
          </cell>
          <cell r="CC159">
            <v>44981</v>
          </cell>
          <cell r="CD159" t="str">
            <v>edna.castañeda</v>
          </cell>
          <cell r="CE159" t="str">
            <v>@parquesnacionales.gov.co</v>
          </cell>
          <cell r="CF159" t="str">
            <v>edna.castañeda@parquesnacionales.gov.co</v>
          </cell>
          <cell r="CG159" t="str">
            <v>INGENIERA AGROECOLOGICA</v>
          </cell>
          <cell r="CH159">
            <v>2023</v>
          </cell>
          <cell r="CI159" t="str">
            <v>BANCOLOMBIA</v>
          </cell>
          <cell r="CJ159" t="str">
            <v>AHORROS</v>
          </cell>
          <cell r="CK159" t="str">
            <v>4889807097</v>
          </cell>
          <cell r="CM159" t="str">
            <v>NO</v>
          </cell>
        </row>
        <row r="160">
          <cell r="A160" t="str">
            <v>NC-CPS-157-2023</v>
          </cell>
          <cell r="B160" t="str">
            <v>2 NACIONAL</v>
          </cell>
          <cell r="C160" t="str">
            <v>CD-NC-169-2023</v>
          </cell>
          <cell r="D160">
            <v>157</v>
          </cell>
          <cell r="E160" t="str">
            <v>JOSÉ FELIPE VÉLEZ GARCÍA</v>
          </cell>
          <cell r="F160">
            <v>44985</v>
          </cell>
          <cell r="G160" t="str">
            <v>Prestación de servicios profesionales en ciencias naturales, para generar los insumos técnicos necesarios para el trámite y seguimiento de RNSC en el marco del proceso de Coordinación del SINAP.</v>
          </cell>
          <cell r="H160" t="str">
            <v>PROFESIONAL</v>
          </cell>
          <cell r="I160" t="str">
            <v>2 CONTRATACIÓN DIRECTA</v>
          </cell>
          <cell r="J160" t="str">
            <v>14 PRESTACIÓN DE SERVICIOS</v>
          </cell>
          <cell r="K160" t="str">
            <v>N/A</v>
          </cell>
          <cell r="L160">
            <v>77101604</v>
          </cell>
          <cell r="M160">
            <v>33023</v>
          </cell>
          <cell r="O160">
            <v>28723</v>
          </cell>
          <cell r="P160">
            <v>44985</v>
          </cell>
          <cell r="R160" t="str">
            <v>C-3202-0900-4-0-3202018-02</v>
          </cell>
          <cell r="S160" t="str">
            <v>SIMPLIFICADO</v>
          </cell>
          <cell r="T160">
            <v>6494854</v>
          </cell>
          <cell r="U160">
            <v>38969124</v>
          </cell>
          <cell r="V160" t="str">
            <v>Treinta y ocho millones novecientos sesenta y nueve mil ciento veinticuatro pesos</v>
          </cell>
          <cell r="X160" t="str">
            <v>1 PERSONA NATURAL</v>
          </cell>
          <cell r="Y160" t="str">
            <v>3 CÉDULA DE CIUDADANÍA</v>
          </cell>
          <cell r="Z160">
            <v>79723905</v>
          </cell>
          <cell r="AA160" t="str">
            <v>N-A</v>
          </cell>
          <cell r="AB160" t="str">
            <v>11 NO SE DILIGENCIA INFORMACIÓN PARA ESTE FORMULARIO EN ESTE PERÍODO DE REPORTE</v>
          </cell>
          <cell r="AC160" t="str">
            <v>FEMENINO</v>
          </cell>
          <cell r="AD160" t="str">
            <v>CUNDINAMARCA</v>
          </cell>
          <cell r="AE160" t="str">
            <v>BOGOTA</v>
          </cell>
          <cell r="AF160" t="str">
            <v>JOSÉ</v>
          </cell>
          <cell r="AG160" t="str">
            <v>FELIPE</v>
          </cell>
          <cell r="AH160" t="str">
            <v>VÉLEZ</v>
          </cell>
          <cell r="AI160" t="str">
            <v>GARCÍA</v>
          </cell>
          <cell r="AJ160" t="str">
            <v>NO</v>
          </cell>
          <cell r="AK160" t="str">
            <v>6 NO CONSTITUYÓ GARANTÍAS</v>
          </cell>
          <cell r="AL160" t="str">
            <v>N-A</v>
          </cell>
          <cell r="AM160" t="str">
            <v>N-A</v>
          </cell>
          <cell r="AN160" t="str">
            <v>N-A</v>
          </cell>
          <cell r="AO160" t="str">
            <v>N-A</v>
          </cell>
          <cell r="AP160" t="str">
            <v>SGMAP-SUBDIRECCION DE GESTION Y MANEJO DE AREAS PROTEGIDAS</v>
          </cell>
          <cell r="AQ160" t="str">
            <v>GRUPO DE CONTRATOS</v>
          </cell>
          <cell r="AR160" t="str">
            <v>GRUPO DE TRÁMITES Y EVALUACIÓN AMBIENTAL</v>
          </cell>
          <cell r="AS160" t="str">
            <v>2 SUPERVISOR</v>
          </cell>
          <cell r="AT160" t="str">
            <v>3 CÉDULA DE CIUDADANÍA</v>
          </cell>
          <cell r="AU160">
            <v>79690000</v>
          </cell>
          <cell r="AV160" t="str">
            <v>GUILLERMO ALBERTO SANTOS CEBALLOS</v>
          </cell>
          <cell r="AW160">
            <v>180</v>
          </cell>
          <cell r="AX160">
            <v>6</v>
          </cell>
          <cell r="AY160" t="str">
            <v>3 NO PACTADOS</v>
          </cell>
          <cell r="BF160">
            <v>44985</v>
          </cell>
          <cell r="BG160">
            <v>44985</v>
          </cell>
          <cell r="BH160">
            <v>44985</v>
          </cell>
          <cell r="BI160">
            <v>45165</v>
          </cell>
          <cell r="BS160" t="str">
            <v>2023420501000157E</v>
          </cell>
          <cell r="BT160">
            <v>38969124</v>
          </cell>
          <cell r="BU160" t="str">
            <v>LEIDY MARCELA GARAVITO ROMERO</v>
          </cell>
          <cell r="BV160" t="str">
            <v>https://www.secop.gov.co/CO1BusinessLine/Tendering/BuyerWorkArea/Index?docUniqueIdentifier=CO1.BDOS.4080440</v>
          </cell>
          <cell r="BW160" t="str">
            <v>TERMINADO NORMALMENTE</v>
          </cell>
          <cell r="BY160" t="str">
            <v>https://community.secop.gov.co/Public/Tendering/ContractNoticePhases/View?PPI=CO1.PPI.23508784&amp;isFromPublicArea=True&amp;isModal=False</v>
          </cell>
          <cell r="BZ160" t="str">
            <v>Bogotá</v>
          </cell>
          <cell r="CA160" t="str">
            <v>D.C.</v>
          </cell>
          <cell r="CB160" t="str">
            <v>N-A</v>
          </cell>
          <cell r="CC160">
            <v>44981</v>
          </cell>
          <cell r="CD160" t="str">
            <v>N/A</v>
          </cell>
          <cell r="CE160" t="str">
            <v>@parquesnacionales.gov.co</v>
          </cell>
          <cell r="CF160" t="str">
            <v>N/A@parquesnacionales.gov.co</v>
          </cell>
          <cell r="CG160" t="str">
            <v>BIOLOGO</v>
          </cell>
          <cell r="CH160">
            <v>2023</v>
          </cell>
          <cell r="CI160" t="str">
            <v>BBVA</v>
          </cell>
          <cell r="CJ160" t="str">
            <v>AHORROS</v>
          </cell>
          <cell r="CK160" t="str">
            <v>378143689</v>
          </cell>
          <cell r="CM160" t="str">
            <v>NO</v>
          </cell>
        </row>
        <row r="161">
          <cell r="A161" t="str">
            <v>NC-CPS-158-2023</v>
          </cell>
          <cell r="B161" t="str">
            <v>2 NACIONAL</v>
          </cell>
          <cell r="C161" t="str">
            <v>CD-NC-170-2023</v>
          </cell>
          <cell r="D161">
            <v>158</v>
          </cell>
          <cell r="E161" t="str">
            <v>ANDREA MILENA WANUMEN MESA</v>
          </cell>
          <cell r="F161">
            <v>44985</v>
          </cell>
          <cell r="G161" t="str">
            <v>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v>
          </cell>
          <cell r="H161" t="str">
            <v>PROFESIONAL</v>
          </cell>
          <cell r="I161" t="str">
            <v>2 CONTRATACIÓN DIRECTA</v>
          </cell>
          <cell r="J161" t="str">
            <v>14 PRESTACIÓN DE SERVICIOS</v>
          </cell>
          <cell r="K161" t="str">
            <v>N/A</v>
          </cell>
          <cell r="L161">
            <v>81112000</v>
          </cell>
          <cell r="M161">
            <v>30623</v>
          </cell>
          <cell r="O161">
            <v>28623</v>
          </cell>
          <cell r="P161">
            <v>44985</v>
          </cell>
          <cell r="R161" t="str">
            <v>C-3202-0900-4-0-3202032-02</v>
          </cell>
          <cell r="S161" t="str">
            <v>SIMPLIFICADO</v>
          </cell>
          <cell r="T161">
            <v>5271477</v>
          </cell>
          <cell r="U161">
            <v>31628862</v>
          </cell>
          <cell r="V161" t="str">
            <v>Treinta y un millones seiscientos veintiocho mil ochocientos sesenta y dos pesos</v>
          </cell>
          <cell r="X161" t="str">
            <v>1 PERSONA NATURAL</v>
          </cell>
          <cell r="Y161" t="str">
            <v>3 CÉDULA DE CIUDADANÍA</v>
          </cell>
          <cell r="Z161">
            <v>46378201</v>
          </cell>
          <cell r="AA161" t="str">
            <v>N-A</v>
          </cell>
          <cell r="AB161" t="str">
            <v>11 NO SE DILIGENCIA INFORMACIÓN PARA ESTE FORMULARIO EN ESTE PERÍODO DE REPORTE</v>
          </cell>
          <cell r="AC161" t="str">
            <v>MASCULINO</v>
          </cell>
          <cell r="AD161" t="str">
            <v>BOYACA</v>
          </cell>
          <cell r="AE161" t="str">
            <v>SOGAMOSO</v>
          </cell>
          <cell r="AF161" t="str">
            <v>ANDREA</v>
          </cell>
          <cell r="AG161" t="str">
            <v>MILENA</v>
          </cell>
          <cell r="AH161" t="str">
            <v>WANUMEN</v>
          </cell>
          <cell r="AI161" t="str">
            <v>MESA</v>
          </cell>
          <cell r="AJ161" t="str">
            <v>NO</v>
          </cell>
          <cell r="AK161" t="str">
            <v>6 NO CONSTITUYÓ GARANTÍAS</v>
          </cell>
          <cell r="AL161" t="str">
            <v>N-A</v>
          </cell>
          <cell r="AM161" t="str">
            <v>N-A</v>
          </cell>
          <cell r="AN161" t="str">
            <v>N-A</v>
          </cell>
          <cell r="AO161" t="str">
            <v>N-A</v>
          </cell>
          <cell r="AP161" t="str">
            <v>SGMAP-SUBDIRECCION DE GESTION Y MANEJO DE AREAS PROTEGIDAS</v>
          </cell>
          <cell r="AQ161" t="str">
            <v>GRUPO DE CONTRATOS</v>
          </cell>
          <cell r="AR161" t="str">
            <v>GRUPO DE GESTIÓN DEL CONOCIMIENTO E INNOVACIÓN</v>
          </cell>
          <cell r="AS161" t="str">
            <v>2 SUPERVISOR</v>
          </cell>
          <cell r="AT161" t="str">
            <v>3 CÉDULA DE CIUDADANÍA</v>
          </cell>
          <cell r="AU161">
            <v>51723033</v>
          </cell>
          <cell r="AV161" t="str">
            <v>LUZ MILA SOTELO DELGADILLO</v>
          </cell>
          <cell r="AW161">
            <v>180</v>
          </cell>
          <cell r="AX161">
            <v>6</v>
          </cell>
          <cell r="AY161" t="str">
            <v>3 NO PACTADOS</v>
          </cell>
          <cell r="BF161">
            <v>44985</v>
          </cell>
          <cell r="BG161">
            <v>44985</v>
          </cell>
          <cell r="BH161">
            <v>44985</v>
          </cell>
          <cell r="BI161">
            <v>45165</v>
          </cell>
          <cell r="BS161" t="str">
            <v>2023420501000158E</v>
          </cell>
          <cell r="BT161">
            <v>31628862</v>
          </cell>
          <cell r="BU161" t="str">
            <v>ALFONSO DAVID ORTIZ</v>
          </cell>
          <cell r="BV161" t="str">
            <v>https://www.secop.gov.co/CO1BusinessLine/Tendering/BuyerWorkArea/Index?docUniqueIdentifier=CO1.BDOS.4073686</v>
          </cell>
          <cell r="BW161" t="str">
            <v>TERMINADO NORMALMENTE</v>
          </cell>
          <cell r="BY161" t="str">
            <v>https://community.secop.gov.co/Public/Tendering/OpportunityDetail/Index?noticeUID=CO1.NTC.4091373&amp;isFromPublicArea=True&amp;isModal=False</v>
          </cell>
          <cell r="BZ161" t="str">
            <v>Bogotá</v>
          </cell>
          <cell r="CA161" t="str">
            <v>D.C.</v>
          </cell>
          <cell r="CB161" t="str">
            <v>N-A</v>
          </cell>
          <cell r="CC161">
            <v>44981</v>
          </cell>
          <cell r="CD161" t="str">
            <v>N/A</v>
          </cell>
          <cell r="CE161" t="str">
            <v>@parquesnacionales.gov.co</v>
          </cell>
          <cell r="CF161" t="str">
            <v>N/A@parquesnacionales.gov.co</v>
          </cell>
          <cell r="CG161" t="str">
            <v>INGENIERA FORESTAL</v>
          </cell>
          <cell r="CH161">
            <v>2023</v>
          </cell>
          <cell r="CI161" t="str">
            <v>BANCOLOMBIA</v>
          </cell>
          <cell r="CJ161" t="str">
            <v>AHORROS</v>
          </cell>
          <cell r="CK161" t="str">
            <v>10118946826</v>
          </cell>
          <cell r="CM161" t="str">
            <v>NO</v>
          </cell>
        </row>
        <row r="162">
          <cell r="A162" t="str">
            <v>NC-CPS-159-2023</v>
          </cell>
          <cell r="B162" t="str">
            <v>2 NACIONAL</v>
          </cell>
          <cell r="C162" t="str">
            <v>CD-NC-178-2023</v>
          </cell>
          <cell r="D162">
            <v>159</v>
          </cell>
          <cell r="E162" t="str">
            <v>LUIS JERÓNIMO PULIDO ARREDONDO</v>
          </cell>
          <cell r="F162">
            <v>44985</v>
          </cell>
          <cell r="G162" t="str">
            <v>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v>
          </cell>
          <cell r="H162" t="str">
            <v>PROFESIONAL</v>
          </cell>
          <cell r="I162" t="str">
            <v>2 CONTRATACIÓN DIRECTA</v>
          </cell>
          <cell r="J162" t="str">
            <v>14 PRESTACIÓN DE SERVICIOS</v>
          </cell>
          <cell r="K162" t="str">
            <v>N/A</v>
          </cell>
          <cell r="L162">
            <v>77101604</v>
          </cell>
          <cell r="M162">
            <v>29233</v>
          </cell>
          <cell r="O162">
            <v>28823</v>
          </cell>
          <cell r="P162">
            <v>44985</v>
          </cell>
          <cell r="R162" t="str">
            <v>C-3202-0900-4-0-3202018-02</v>
          </cell>
          <cell r="S162" t="str">
            <v>SIMPLIFICADO</v>
          </cell>
          <cell r="T162">
            <v>6494854</v>
          </cell>
          <cell r="U162">
            <v>45463978</v>
          </cell>
          <cell r="V162" t="str">
            <v>Cuarenta y cinco millones cuatrocientos sesenta y tres mil novecientos setenta y ocho pesos</v>
          </cell>
          <cell r="X162" t="str">
            <v>1 PERSONA NATURAL</v>
          </cell>
          <cell r="Y162" t="str">
            <v>3 CÉDULA DE CIUDADANÍA</v>
          </cell>
          <cell r="Z162">
            <v>80578935</v>
          </cell>
          <cell r="AA162" t="str">
            <v>N-A</v>
          </cell>
          <cell r="AB162" t="str">
            <v>11 NO SE DILIGENCIA INFORMACIÓN PARA ESTE FORMULARIO EN ESTE PERÍODO DE REPORTE</v>
          </cell>
          <cell r="AC162" t="str">
            <v>MASCULINO</v>
          </cell>
          <cell r="AD162" t="str">
            <v>CUNDINAMARCA</v>
          </cell>
          <cell r="AE162" t="str">
            <v>MADRID</v>
          </cell>
          <cell r="AF162" t="str">
            <v>LUIS</v>
          </cell>
          <cell r="AG162" t="str">
            <v>JERÓNIMO</v>
          </cell>
          <cell r="AH162" t="str">
            <v>PULIDO</v>
          </cell>
          <cell r="AI162" t="str">
            <v>ARREDONDO</v>
          </cell>
          <cell r="AJ162" t="str">
            <v>NO</v>
          </cell>
          <cell r="AK162" t="str">
            <v>6 NO CONSTITUYÓ GARANTÍAS</v>
          </cell>
          <cell r="AL162" t="str">
            <v>N-A</v>
          </cell>
          <cell r="AM162" t="str">
            <v>N-A</v>
          </cell>
          <cell r="AN162" t="str">
            <v>N-A</v>
          </cell>
          <cell r="AO162" t="str">
            <v>N-A</v>
          </cell>
          <cell r="AP162" t="str">
            <v>SGMAP-SUBDIRECCION DE GESTION Y MANEJO DE AREAS PROTEGIDAS</v>
          </cell>
          <cell r="AQ162" t="str">
            <v>GRUPO DE CONTRATOS</v>
          </cell>
          <cell r="AR162" t="str">
            <v>GRUPO DE GESTIÓN E INTEGRACIÓN DEL SINAP</v>
          </cell>
          <cell r="AS162" t="str">
            <v>2 SUPERVISOR</v>
          </cell>
          <cell r="AT162" t="str">
            <v>3 CÉDULA DE CIUDADANÍA</v>
          </cell>
          <cell r="AU162">
            <v>5947992</v>
          </cell>
          <cell r="AV162" t="str">
            <v>LUIS ALBERTO CRUZ COLORADO</v>
          </cell>
          <cell r="AW162">
            <v>210</v>
          </cell>
          <cell r="AX162">
            <v>7</v>
          </cell>
          <cell r="AY162" t="str">
            <v>3 NO PACTADOS</v>
          </cell>
          <cell r="BF162">
            <v>44985</v>
          </cell>
          <cell r="BG162">
            <v>44985</v>
          </cell>
          <cell r="BH162">
            <v>44985</v>
          </cell>
          <cell r="BI162">
            <v>45196</v>
          </cell>
          <cell r="BS162" t="str">
            <v>2023420501000159E</v>
          </cell>
          <cell r="BT162">
            <v>45463978</v>
          </cell>
          <cell r="BU162" t="str">
            <v>LEIDY MARCELA GARAVITO ROMERO</v>
          </cell>
          <cell r="BV162" t="str">
            <v>https://www.secop.gov.co/CO1BusinessLine/Tendering/BuyerWorkArea/Index?docUniqueIdentifier=CO1.BDOS.4086309</v>
          </cell>
          <cell r="BW162" t="str">
            <v>VIGENTE</v>
          </cell>
          <cell r="BY162" t="str">
            <v>https://community.secop.gov.co/Public/Tendering/OpportunityDetail/Index?noticeUID=CO1.NTC.4093932&amp;isFromPublicArea=True&amp;isModal=False</v>
          </cell>
          <cell r="BZ162" t="str">
            <v>Bogotá</v>
          </cell>
          <cell r="CA162" t="str">
            <v>D.C.</v>
          </cell>
          <cell r="CB162" t="str">
            <v>N-A</v>
          </cell>
          <cell r="CC162">
            <v>44985</v>
          </cell>
          <cell r="CD162" t="str">
            <v>nuevasareas.gestion</v>
          </cell>
          <cell r="CE162" t="str">
            <v>@parquesnacionales.gov.co</v>
          </cell>
          <cell r="CF162" t="str">
            <v>nuevasareas.gestion@parquesnacionales.gov.co</v>
          </cell>
          <cell r="CG162" t="str">
            <v>INGENIERO AGRONOMO</v>
          </cell>
          <cell r="CH162">
            <v>2023</v>
          </cell>
          <cell r="CI162" t="str">
            <v>CAJA SOCIAL</v>
          </cell>
          <cell r="CJ162" t="str">
            <v>AHORROS</v>
          </cell>
          <cell r="CK162" t="str">
            <v>24047490569</v>
          </cell>
          <cell r="CM162" t="str">
            <v>NO</v>
          </cell>
        </row>
        <row r="163">
          <cell r="A163" t="str">
            <v>NC-CPS-160-2023</v>
          </cell>
          <cell r="B163" t="str">
            <v>2 NACIONAL</v>
          </cell>
          <cell r="C163" t="str">
            <v>CD-NC-175-2023</v>
          </cell>
          <cell r="D163">
            <v>160</v>
          </cell>
          <cell r="E163" t="str">
            <v>LADY BRIGIET PRIETO MOGOLLON</v>
          </cell>
          <cell r="F163">
            <v>44985</v>
          </cell>
          <cell r="G163" t="str">
            <v>Prestar los servicios profesionales a la Oficina Asesora Jurídica, dentro de las actuaciones de adquisición y saneamiento de los predios dentro del Sistema de Parques Nacionales Naturales, así como proyectar o revisar los documentos jurídicos que se le asignen en especial con componente de la Subdirección de Gestión y Manejo de Áreas Protegidas.</v>
          </cell>
          <cell r="H163" t="str">
            <v>PROFESIONAL</v>
          </cell>
          <cell r="I163" t="str">
            <v>2 CONTRATACIÓN DIRECTA</v>
          </cell>
          <cell r="J163" t="str">
            <v>14 PRESTACIÓN DE SERVICIOS</v>
          </cell>
          <cell r="K163" t="str">
            <v>N/A</v>
          </cell>
          <cell r="L163">
            <v>77101700</v>
          </cell>
          <cell r="M163">
            <v>31323</v>
          </cell>
          <cell r="O163">
            <v>28223</v>
          </cell>
          <cell r="P163">
            <v>44985</v>
          </cell>
          <cell r="R163" t="str">
            <v>C-3202-0900-4-0-3202032-02</v>
          </cell>
          <cell r="S163" t="str">
            <v>SIMPLIFICADO</v>
          </cell>
          <cell r="T163">
            <v>5500000</v>
          </cell>
          <cell r="U163">
            <v>38500000</v>
          </cell>
          <cell r="V163" t="str">
            <v>Treinta y ocho millones quinientos mil pesos</v>
          </cell>
          <cell r="X163" t="str">
            <v>1 PERSONA NATURAL</v>
          </cell>
          <cell r="Y163" t="str">
            <v>3 CÉDULA DE CIUDADANÍA</v>
          </cell>
          <cell r="Z163">
            <v>1010185919</v>
          </cell>
          <cell r="AA163" t="str">
            <v>N-A</v>
          </cell>
          <cell r="AB163" t="str">
            <v>11 NO SE DILIGENCIA INFORMACIÓN PARA ESTE FORMULARIO EN ESTE PERÍODO DE REPORTE</v>
          </cell>
          <cell r="AC163" t="str">
            <v>FEMENINO</v>
          </cell>
          <cell r="AD163" t="str">
            <v>CUNDINAMARCA</v>
          </cell>
          <cell r="AE163" t="str">
            <v>BOGOTA</v>
          </cell>
          <cell r="AF163" t="str">
            <v>LADY</v>
          </cell>
          <cell r="AG163" t="str">
            <v>BRIGIET</v>
          </cell>
          <cell r="AH163" t="str">
            <v>PRIETO</v>
          </cell>
          <cell r="AI163" t="str">
            <v>MOGOLLON</v>
          </cell>
          <cell r="AJ163" t="str">
            <v>NO</v>
          </cell>
          <cell r="AK163" t="str">
            <v>6 NO CONSTITUYÓ GARANTÍAS</v>
          </cell>
          <cell r="AL163" t="str">
            <v>N-A</v>
          </cell>
          <cell r="AM163" t="str">
            <v>N-A</v>
          </cell>
          <cell r="AN163" t="str">
            <v>N-A</v>
          </cell>
          <cell r="AO163" t="str">
            <v>N-A</v>
          </cell>
          <cell r="AP163" t="str">
            <v>SAF-SUBDIRECCION ADMINISTRATIVA Y FINANCIERA</v>
          </cell>
          <cell r="AQ163" t="str">
            <v>GRUPO DE CONTRATOS</v>
          </cell>
          <cell r="AR163" t="str">
            <v>OFICINA ASESORA JURIDICA</v>
          </cell>
          <cell r="AS163" t="str">
            <v>2 SUPERVISOR</v>
          </cell>
          <cell r="AT163" t="str">
            <v>3 CÉDULA DE CIUDADANÍA</v>
          </cell>
          <cell r="AU163">
            <v>1022328129</v>
          </cell>
          <cell r="AV163" t="str">
            <v>HELENA ALEJANDRA DEL PILAR DIAZ PAVA</v>
          </cell>
          <cell r="AW163">
            <v>210</v>
          </cell>
          <cell r="AX163">
            <v>7</v>
          </cell>
          <cell r="AY163" t="str">
            <v>3 NO PACTADOS</v>
          </cell>
          <cell r="AZ163" t="str">
            <v>3 ADICIÓN EN VALOR y EN TIEMPO</v>
          </cell>
          <cell r="BA163">
            <v>1</v>
          </cell>
          <cell r="BB163">
            <v>17050000</v>
          </cell>
          <cell r="BC163">
            <v>45194</v>
          </cell>
          <cell r="BD163">
            <v>93</v>
          </cell>
          <cell r="BE163">
            <v>45194</v>
          </cell>
          <cell r="BF163">
            <v>44985</v>
          </cell>
          <cell r="BG163">
            <v>44985</v>
          </cell>
          <cell r="BH163">
            <v>44985</v>
          </cell>
          <cell r="BI163">
            <v>45290</v>
          </cell>
          <cell r="BS163" t="str">
            <v>2023420501000160E</v>
          </cell>
          <cell r="BT163">
            <v>55550000</v>
          </cell>
          <cell r="BU163" t="str">
            <v>EDNA ROCIO CASTRO</v>
          </cell>
          <cell r="BV163" t="str">
            <v>https://www.secop.gov.co/CO1BusinessLine/Tendering/BuyerWorkArea/Index?docUniqueIdentifier=CO1.BDOS.4084284</v>
          </cell>
          <cell r="BW163" t="str">
            <v>VIGENTE</v>
          </cell>
          <cell r="BY163" t="str">
            <v>https://community.secop.gov.co/Public/Tendering/OpportunityDetail/Index?noticeUID=CO1.NTC.4090878&amp;isFromPublicArea=True&amp;isModal=False</v>
          </cell>
          <cell r="BZ163" t="str">
            <v>Bogotá</v>
          </cell>
          <cell r="CA163" t="str">
            <v>D.C.</v>
          </cell>
          <cell r="CB163" t="str">
            <v>N-A</v>
          </cell>
          <cell r="CC163">
            <v>44985</v>
          </cell>
          <cell r="CD163" t="str">
            <v>lady.prieto</v>
          </cell>
          <cell r="CE163" t="str">
            <v>@parquesnacionales.gov.co</v>
          </cell>
          <cell r="CF163" t="str">
            <v>lady.prieto@parquesnacionales.gov.co</v>
          </cell>
          <cell r="CG163" t="str">
            <v>ABOGADA</v>
          </cell>
          <cell r="CH163">
            <v>2023</v>
          </cell>
          <cell r="CI163" t="str">
            <v>BANCOLOMBIA</v>
          </cell>
          <cell r="CJ163" t="str">
            <v>AHORROS</v>
          </cell>
          <cell r="CK163" t="str">
            <v>23700026086</v>
          </cell>
          <cell r="CM163" t="str">
            <v>NO</v>
          </cell>
        </row>
        <row r="164">
          <cell r="A164" t="str">
            <v>NC-CPS-161-2023</v>
          </cell>
          <cell r="B164" t="str">
            <v>2 NACIONAL</v>
          </cell>
          <cell r="C164" t="str">
            <v>CD-NC-176-2023</v>
          </cell>
          <cell r="D164">
            <v>161</v>
          </cell>
          <cell r="E164" t="str">
            <v>GIOVANY ALEJANDRO RUIZ VEGA</v>
          </cell>
          <cell r="F164">
            <v>44985</v>
          </cell>
          <cell r="G164" t="str">
            <v>Prestar los servicios profesionales a la Oficina Asesora Jurídica, dentro de las actuaciones de adquisición y saneamiento de los predios dentro del Sistema de Parques Nacionales Naturales, así como proyectar o revisar los documentos jurídicos que se le asignen.</v>
          </cell>
          <cell r="H164" t="str">
            <v>PROFESIONAL</v>
          </cell>
          <cell r="I164" t="str">
            <v>2 CONTRATACIÓN DIRECTA</v>
          </cell>
          <cell r="J164" t="str">
            <v>14 PRESTACIÓN DE SERVICIOS</v>
          </cell>
          <cell r="K164" t="str">
            <v>N/A</v>
          </cell>
          <cell r="L164">
            <v>77101700</v>
          </cell>
          <cell r="M164">
            <v>31423</v>
          </cell>
          <cell r="O164">
            <v>28323</v>
          </cell>
          <cell r="P164">
            <v>44985</v>
          </cell>
          <cell r="R164" t="str">
            <v>C-3202-0900-4-0-3202032-02</v>
          </cell>
          <cell r="S164" t="str">
            <v>SIMPLIFICADO</v>
          </cell>
          <cell r="T164">
            <v>4280000</v>
          </cell>
          <cell r="U164">
            <v>29960000</v>
          </cell>
          <cell r="V164" t="str">
            <v>Veintinueve millones novecientos sesenta mil pesos</v>
          </cell>
          <cell r="X164" t="str">
            <v>1 PERSONA NATURAL</v>
          </cell>
          <cell r="Y164" t="str">
            <v>3 CÉDULA DE CIUDADANÍA</v>
          </cell>
          <cell r="Z164">
            <v>1032383332</v>
          </cell>
          <cell r="AA164" t="str">
            <v>N-A</v>
          </cell>
          <cell r="AB164" t="str">
            <v>11 NO SE DILIGENCIA INFORMACIÓN PARA ESTE FORMULARIO EN ESTE PERÍODO DE REPORTE</v>
          </cell>
          <cell r="AC164" t="str">
            <v>MASCULINO</v>
          </cell>
          <cell r="AD164" t="str">
            <v>CUNDINAMARCA</v>
          </cell>
          <cell r="AE164" t="str">
            <v>BOGOTA</v>
          </cell>
          <cell r="AF164" t="str">
            <v>GIOVANY</v>
          </cell>
          <cell r="AG164" t="str">
            <v>ALEJANDRO</v>
          </cell>
          <cell r="AH164" t="str">
            <v>RUIZ</v>
          </cell>
          <cell r="AI164" t="str">
            <v>VEGA</v>
          </cell>
          <cell r="AJ164" t="str">
            <v>NO</v>
          </cell>
          <cell r="AK164" t="str">
            <v>6 NO CONSTITUYÓ GARANTÍAS</v>
          </cell>
          <cell r="AL164" t="str">
            <v>N-A</v>
          </cell>
          <cell r="AM164" t="str">
            <v>N-A</v>
          </cell>
          <cell r="AN164" t="str">
            <v>N-A</v>
          </cell>
          <cell r="AO164" t="str">
            <v>N-A</v>
          </cell>
          <cell r="AP164" t="str">
            <v>SAF-SUBDIRECCION ADMINISTRATIVA Y FINANCIERA</v>
          </cell>
          <cell r="AQ164" t="str">
            <v>GRUPO DE CONTRATOS</v>
          </cell>
          <cell r="AR164" t="str">
            <v>OFICINA ASESORA JURIDICA</v>
          </cell>
          <cell r="AS164" t="str">
            <v>2 SUPERVISOR</v>
          </cell>
          <cell r="AT164" t="str">
            <v>3 CÉDULA DE CIUDADANÍA</v>
          </cell>
          <cell r="AU164">
            <v>1022328129</v>
          </cell>
          <cell r="AV164" t="str">
            <v>HELENA ALEJANDRA DEL PILAR DIAZ PAVA</v>
          </cell>
          <cell r="AW164">
            <v>210</v>
          </cell>
          <cell r="AX164">
            <v>7</v>
          </cell>
          <cell r="AY164" t="str">
            <v>3 NO PACTADOS</v>
          </cell>
          <cell r="BA164">
            <v>1</v>
          </cell>
          <cell r="BB164">
            <v>13268000</v>
          </cell>
          <cell r="BC164" t="str">
            <v>27/09/0203</v>
          </cell>
          <cell r="BD164">
            <v>93</v>
          </cell>
          <cell r="BE164" t="str">
            <v>27/09/0203</v>
          </cell>
          <cell r="BF164">
            <v>44985</v>
          </cell>
          <cell r="BG164">
            <v>44985</v>
          </cell>
          <cell r="BH164">
            <v>44985</v>
          </cell>
          <cell r="BI164">
            <v>45290</v>
          </cell>
          <cell r="BS164" t="str">
            <v>2023420501000161E</v>
          </cell>
          <cell r="BT164">
            <v>43228000</v>
          </cell>
          <cell r="BU164" t="str">
            <v>EDNA ROCIO CASTRO</v>
          </cell>
          <cell r="BV164" t="str">
            <v>https://www.secop.gov.co/CO1BusinessLine/Tendering/BuyerWorkArea/Index?docUniqueIdentifier=CO1.BDOS.4085064</v>
          </cell>
          <cell r="BW164" t="str">
            <v>VIGENTE</v>
          </cell>
          <cell r="BY164" t="str">
            <v>https://community.secop.gov.co/Public/Tendering/OpportunityDetail/Index?noticeUID=CO1.NTC.4092656&amp;isFromPublicArea=True&amp;isModal=False</v>
          </cell>
          <cell r="BZ164" t="str">
            <v>Bogotá</v>
          </cell>
          <cell r="CA164" t="str">
            <v>D.C.</v>
          </cell>
          <cell r="CB164" t="str">
            <v>N-A</v>
          </cell>
          <cell r="CC164">
            <v>44985</v>
          </cell>
          <cell r="CD164" t="str">
            <v>N/A</v>
          </cell>
          <cell r="CE164" t="str">
            <v>@parquesnacionales.gov.co</v>
          </cell>
          <cell r="CF164" t="str">
            <v>N/A@parquesnacionales.gov.co</v>
          </cell>
          <cell r="CG164" t="str">
            <v>ABOGADO</v>
          </cell>
          <cell r="CH164">
            <v>2023</v>
          </cell>
          <cell r="CI164" t="str">
            <v>BANCOLOMBIA</v>
          </cell>
          <cell r="CJ164" t="str">
            <v>AHORROS</v>
          </cell>
          <cell r="CK164" t="str">
            <v>18037858621</v>
          </cell>
          <cell r="CM164" t="str">
            <v>NO</v>
          </cell>
        </row>
        <row r="165">
          <cell r="A165" t="str">
            <v>NC-CPS-162-2023</v>
          </cell>
          <cell r="B165" t="str">
            <v>2 NACIONAL</v>
          </cell>
          <cell r="C165" t="str">
            <v>CD-NC-185-2023</v>
          </cell>
          <cell r="D165">
            <v>162</v>
          </cell>
          <cell r="E165" t="str">
            <v>LEIDY DIANA TRIANA RODRIGUEZ</v>
          </cell>
          <cell r="F165">
            <v>44986</v>
          </cell>
          <cell r="G165" t="str">
            <v>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v>
          </cell>
          <cell r="H165" t="str">
            <v>APOYO A LA GESTIÓN</v>
          </cell>
          <cell r="I165" t="str">
            <v>2 CONTRATACIÓN DIRECTA</v>
          </cell>
          <cell r="J165" t="str">
            <v>14 PRESTACIÓN DE SERVICIOS</v>
          </cell>
          <cell r="K165" t="str">
            <v>N/A</v>
          </cell>
          <cell r="L165">
            <v>80111706</v>
          </cell>
          <cell r="M165">
            <v>33623</v>
          </cell>
          <cell r="O165">
            <v>28923</v>
          </cell>
          <cell r="P165">
            <v>44986</v>
          </cell>
          <cell r="S165" t="str">
            <v>SIMPLIFICADO</v>
          </cell>
          <cell r="T165">
            <v>2987823</v>
          </cell>
          <cell r="U165">
            <v>29878230</v>
          </cell>
          <cell r="V165" t="str">
            <v>Veintinueve millones ochocientos setenta y ocho mil doscientos treinta pesos</v>
          </cell>
          <cell r="X165" t="str">
            <v>1 PERSONA NATURAL</v>
          </cell>
          <cell r="Y165" t="str">
            <v>3 CÉDULA DE CIUDADANÍA</v>
          </cell>
          <cell r="Z165">
            <v>1077975588</v>
          </cell>
          <cell r="AA165" t="str">
            <v>N-A</v>
          </cell>
          <cell r="AB165" t="str">
            <v>11 NO SE DILIGENCIA INFORMACIÓN PARA ESTE FORMULARIO EN ESTE PERÍODO DE REPORTE</v>
          </cell>
          <cell r="AC165" t="str">
            <v>FEMENINO</v>
          </cell>
          <cell r="AD165" t="str">
            <v>CUNDINAMARCA</v>
          </cell>
          <cell r="AE165" t="str">
            <v>VILLETA</v>
          </cell>
          <cell r="AF165" t="str">
            <v>LEIDY</v>
          </cell>
          <cell r="AG165" t="str">
            <v>DIANA</v>
          </cell>
          <cell r="AH165" t="str">
            <v>TRIANA</v>
          </cell>
          <cell r="AI165" t="str">
            <v>RODRIGUEZ</v>
          </cell>
          <cell r="AJ165" t="str">
            <v>NO</v>
          </cell>
          <cell r="AK165" t="str">
            <v>6 NO CONSTITUYÓ GARANTÍAS</v>
          </cell>
          <cell r="AL165" t="str">
            <v>N-A</v>
          </cell>
          <cell r="AM165" t="str">
            <v>N-A</v>
          </cell>
          <cell r="AN165" t="str">
            <v>N-A</v>
          </cell>
          <cell r="AO165" t="str">
            <v>N-A</v>
          </cell>
          <cell r="AP165" t="str">
            <v>SAF-SUBDIRECCION ADMINISTRATIVA Y FINANCIERA</v>
          </cell>
          <cell r="AQ165" t="str">
            <v>GRUPO DE CONTRATOS</v>
          </cell>
          <cell r="AR165" t="str">
            <v>OFICINA DE CONTROL DISCIPLINARIO INTERNO</v>
          </cell>
          <cell r="AS165" t="str">
            <v>2 SUPERVISOR</v>
          </cell>
          <cell r="AT165" t="str">
            <v>3 CÉDULA DE CIUDADANÍA</v>
          </cell>
          <cell r="AU165">
            <v>51715044</v>
          </cell>
          <cell r="AV165" t="str">
            <v>MARIA DEL PILAR RODRIGUEZ MATEUS</v>
          </cell>
          <cell r="AW165">
            <v>300</v>
          </cell>
          <cell r="AX165">
            <v>10</v>
          </cell>
          <cell r="AY165" t="str">
            <v>3 NO PACTADOS</v>
          </cell>
          <cell r="BF165">
            <v>44986</v>
          </cell>
          <cell r="BG165">
            <v>44988</v>
          </cell>
          <cell r="BH165">
            <v>44988</v>
          </cell>
          <cell r="BI165">
            <v>45290</v>
          </cell>
          <cell r="BS165" t="str">
            <v>2023420501000162E</v>
          </cell>
          <cell r="BT165">
            <v>29878230</v>
          </cell>
          <cell r="BU165" t="str">
            <v>EDNA ROCIO CASTRO</v>
          </cell>
          <cell r="BV165" t="str">
            <v>https://www.secop.gov.co/CO1BusinessLine/Tendering/BuyerWorkArea/Index?docUniqueIdentifier=CO1.BDOS.4093916</v>
          </cell>
          <cell r="BW165" t="str">
            <v>VIGENTE</v>
          </cell>
          <cell r="BY165" t="str">
            <v>https://community.secop.gov.co/Public/Tendering/OpportunityDetail/Index?noticeUID=CO1.NTC.4097985&amp;isFromPublicArea=True&amp;isModal=False</v>
          </cell>
          <cell r="BZ165" t="str">
            <v>Bogotá</v>
          </cell>
          <cell r="CA165" t="str">
            <v>D.C.</v>
          </cell>
          <cell r="CB165" t="str">
            <v>N-A</v>
          </cell>
          <cell r="CC165">
            <v>44988</v>
          </cell>
          <cell r="CD165" t="str">
            <v>leidy.triana</v>
          </cell>
          <cell r="CE165" t="str">
            <v>@parquesnacionales.gov.co</v>
          </cell>
          <cell r="CF165" t="str">
            <v>leidy.triana@parquesnacionales.gov.co</v>
          </cell>
          <cell r="CG165" t="str">
            <v>TECNICO EN SISTEMAS</v>
          </cell>
          <cell r="CH165">
            <v>2023</v>
          </cell>
          <cell r="CI165" t="str">
            <v>DAVIVIENDA</v>
          </cell>
          <cell r="CJ165" t="str">
            <v>AHORROS</v>
          </cell>
          <cell r="CK165" t="str">
            <v>006180410257</v>
          </cell>
          <cell r="CM165" t="str">
            <v>NO</v>
          </cell>
        </row>
        <row r="166">
          <cell r="A166" t="str">
            <v>NC-CPS-163-2023</v>
          </cell>
          <cell r="B166" t="str">
            <v>2 NACIONAL</v>
          </cell>
          <cell r="C166" t="str">
            <v>CD-NC-150-2023</v>
          </cell>
          <cell r="D166">
            <v>163</v>
          </cell>
          <cell r="E166" t="str">
            <v>ANA MARIA GUTIERREZ URQUIJO</v>
          </cell>
          <cell r="F166">
            <v>44986</v>
          </cell>
          <cell r="G166"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v>
          </cell>
          <cell r="H166" t="str">
            <v>PROFESIONAL</v>
          </cell>
          <cell r="I166" t="str">
            <v>2 CONTRATACIÓN DIRECTA</v>
          </cell>
          <cell r="J166" t="str">
            <v>14 PRESTACIÓN DE SERVICIOS</v>
          </cell>
          <cell r="K166" t="str">
            <v>N/A</v>
          </cell>
          <cell r="L166">
            <v>77101604</v>
          </cell>
          <cell r="M166">
            <v>16023</v>
          </cell>
          <cell r="O166">
            <v>29023</v>
          </cell>
          <cell r="P166">
            <v>44986</v>
          </cell>
          <cell r="S166" t="str">
            <v>SIMPLIFICADO</v>
          </cell>
          <cell r="T166">
            <v>6500000</v>
          </cell>
          <cell r="U166">
            <v>66950000</v>
          </cell>
          <cell r="V166" t="str">
            <v>Sesenta y seis millones novecientos cincuenta mil pesos</v>
          </cell>
          <cell r="X166" t="str">
            <v>1 PERSONA NATURAL</v>
          </cell>
          <cell r="Y166" t="str">
            <v>3 CÉDULA DE CIUDADANÍA</v>
          </cell>
          <cell r="Z166">
            <v>1098624997</v>
          </cell>
          <cell r="AA166" t="str">
            <v>N-A</v>
          </cell>
          <cell r="AB166" t="str">
            <v>11 NO SE DILIGENCIA INFORMACIÓN PARA ESTE FORMULARIO EN ESTE PERÍODO DE REPORTE</v>
          </cell>
          <cell r="AC166" t="str">
            <v>FEMENINO</v>
          </cell>
          <cell r="AD166" t="str">
            <v>CESAR</v>
          </cell>
          <cell r="AE166" t="str">
            <v>AGUSTIN CODAZZI</v>
          </cell>
          <cell r="AF166" t="str">
            <v>ANA</v>
          </cell>
          <cell r="AG166" t="str">
            <v>MARIA</v>
          </cell>
          <cell r="AH166" t="str">
            <v>GUTIERREZ</v>
          </cell>
          <cell r="AI166" t="str">
            <v>URQUIJO</v>
          </cell>
          <cell r="AJ166" t="str">
            <v>SI</v>
          </cell>
          <cell r="AK166" t="str">
            <v>1 PÓLIZA</v>
          </cell>
          <cell r="AL166" t="str">
            <v>12 SEGUROS DEL ESTADO</v>
          </cell>
          <cell r="AM166" t="str">
            <v>2 CUMPLIMIENTO</v>
          </cell>
          <cell r="AN166">
            <v>44986</v>
          </cell>
          <cell r="AO166" t="str">
            <v>21-46-101064954</v>
          </cell>
          <cell r="AP166" t="str">
            <v>SAF-SUBDIRECCION ADMINISTRATIVA Y FINANCIERA</v>
          </cell>
          <cell r="AQ166" t="str">
            <v>GRUPO DE CONTRATOS</v>
          </cell>
          <cell r="AR166" t="str">
            <v>GRUPO DE CONTROL INTERNO</v>
          </cell>
          <cell r="AS166" t="str">
            <v>2 SUPERVISOR</v>
          </cell>
          <cell r="AT166" t="str">
            <v>3 CÉDULA DE CIUDADANÍA</v>
          </cell>
          <cell r="AU166">
            <v>51819216</v>
          </cell>
          <cell r="AV166" t="str">
            <v>GLADYS ESPITIA PEÑA</v>
          </cell>
          <cell r="AW166">
            <v>300</v>
          </cell>
          <cell r="AX166">
            <v>10</v>
          </cell>
          <cell r="AY166" t="str">
            <v>3 NO PACTADOS</v>
          </cell>
          <cell r="BB166">
            <v>-60450000</v>
          </cell>
          <cell r="BF166">
            <v>44986</v>
          </cell>
          <cell r="BG166">
            <v>44986</v>
          </cell>
          <cell r="BH166">
            <v>44986</v>
          </cell>
          <cell r="BI166">
            <v>45015</v>
          </cell>
          <cell r="BJ166">
            <v>45125</v>
          </cell>
          <cell r="BR166" t="str">
            <v>TERA-FECHA DE TERMINACION INICIAL 30/12/2023</v>
          </cell>
          <cell r="BS166" t="str">
            <v>2023420501000163E</v>
          </cell>
          <cell r="BT166">
            <v>6500000</v>
          </cell>
          <cell r="BU166" t="str">
            <v>ALFONSO DAVID ORTIZ</v>
          </cell>
          <cell r="BV166" t="str">
            <v>https://www.secop.gov.co/CO1BusinessLine/Tendering/BuyerWorkArea/Index?docUniqueIdentifier=CO1.BDOS.4056739</v>
          </cell>
          <cell r="BW166" t="str">
            <v>LIQUIDADO</v>
          </cell>
          <cell r="BY166" t="str">
            <v>https://community.secop.gov.co/Public/Tendering/OpportunityDetail/Index?noticeUID=CO1.NTC.4098743&amp;isFromPublicArea=True&amp;isModal=False</v>
          </cell>
          <cell r="BZ166" t="str">
            <v>Bogotá</v>
          </cell>
          <cell r="CA166" t="str">
            <v>D.C.</v>
          </cell>
          <cell r="CB166">
            <v>44986</v>
          </cell>
          <cell r="CC166">
            <v>44979</v>
          </cell>
          <cell r="CD166" t="str">
            <v>ana.gutierrez</v>
          </cell>
          <cell r="CE166" t="str">
            <v>@parquesnacionales.gov.co</v>
          </cell>
          <cell r="CF166" t="str">
            <v>ana.gutierrez@parquesnacionales.gov.co</v>
          </cell>
          <cell r="CG166" t="str">
            <v>ABOGADA</v>
          </cell>
          <cell r="CH166">
            <v>2023</v>
          </cell>
          <cell r="CI166" t="str">
            <v>BANCOLOMBIA</v>
          </cell>
          <cell r="CJ166" t="str">
            <v>AHORROS</v>
          </cell>
          <cell r="CK166" t="str">
            <v>20737674290</v>
          </cell>
          <cell r="CM166" t="str">
            <v>NO</v>
          </cell>
        </row>
        <row r="167">
          <cell r="A167" t="str">
            <v>NC-CPS-164-2023</v>
          </cell>
          <cell r="B167" t="str">
            <v>2 NACIONAL</v>
          </cell>
          <cell r="C167" t="str">
            <v>CD-NC-186-2023</v>
          </cell>
          <cell r="D167">
            <v>164</v>
          </cell>
          <cell r="E167" t="str">
            <v>LUZ SMITH FORERO MOSQUERA</v>
          </cell>
          <cell r="F167">
            <v>44986</v>
          </cell>
          <cell r="G167" t="str">
            <v>Prestar servicios profesionales, apoyar en el grupo de procesos corporativos con la elaboración y/o actualización del cuadro de clasificación y las tablas de retención documental de PNNC en el marco de la planeación establecida en el plan institucional de archivos de PNNC en cumplimiento del proyecto de fortalecimiento a la capacidad institucional.</v>
          </cell>
          <cell r="H167" t="str">
            <v>PROFESIONAL</v>
          </cell>
          <cell r="I167" t="str">
            <v>2 CONTRATACIÓN DIRECTA</v>
          </cell>
          <cell r="J167" t="str">
            <v>14 PRESTACIÓN DE SERVICIOS</v>
          </cell>
          <cell r="K167" t="str">
            <v>N/A</v>
          </cell>
          <cell r="L167">
            <v>80111600</v>
          </cell>
          <cell r="M167">
            <v>34123</v>
          </cell>
          <cell r="O167">
            <v>29223</v>
          </cell>
          <cell r="P167">
            <v>44986</v>
          </cell>
          <cell r="S167" t="str">
            <v>SIMPLIFICADO</v>
          </cell>
          <cell r="T167">
            <v>6884545</v>
          </cell>
          <cell r="U167">
            <v>68615965</v>
          </cell>
          <cell r="V167" t="str">
            <v>Sesenta y ocho millones seiscientos quince mil novecientos sesenta y cinco pesos</v>
          </cell>
          <cell r="X167" t="str">
            <v>1 PERSONA NATURAL</v>
          </cell>
          <cell r="Y167" t="str">
            <v>3 CÉDULA DE CIUDADANÍA</v>
          </cell>
          <cell r="Z167">
            <v>37625038</v>
          </cell>
          <cell r="AA167" t="str">
            <v>N-A</v>
          </cell>
          <cell r="AB167" t="str">
            <v>11 NO SE DILIGENCIA INFORMACIÓN PARA ESTE FORMULARIO EN ESTE PERÍODO DE REPORTE</v>
          </cell>
          <cell r="AC167" t="str">
            <v>FEMENINO</v>
          </cell>
          <cell r="AD167" t="str">
            <v>SANTANDER</v>
          </cell>
          <cell r="AE167" t="str">
            <v>PUENTE NACIONAL</v>
          </cell>
          <cell r="AF167" t="str">
            <v>LUZ</v>
          </cell>
          <cell r="AG167" t="str">
            <v>SMITH</v>
          </cell>
          <cell r="AH167" t="str">
            <v>FORERO</v>
          </cell>
          <cell r="AI167" t="str">
            <v>MOSQUERA</v>
          </cell>
          <cell r="AJ167" t="str">
            <v>SI</v>
          </cell>
          <cell r="AK167" t="str">
            <v>1 PÓLIZA</v>
          </cell>
          <cell r="AL167" t="str">
            <v>12 SEGUROS DEL ESTADO</v>
          </cell>
          <cell r="AM167" t="str">
            <v>2 CUMPLIMIENTO</v>
          </cell>
          <cell r="AN167">
            <v>44987</v>
          </cell>
          <cell r="AO167" t="str">
            <v>18-44-101087296</v>
          </cell>
          <cell r="AP167" t="str">
            <v>SAF-SUBDIRECCION ADMINISTRATIVA Y FINANCIERA</v>
          </cell>
          <cell r="AQ167" t="str">
            <v>GRUPO DE CONTRATOS</v>
          </cell>
          <cell r="AR167" t="str">
            <v>GRUPO DE PROCESOS CORPORATIVOS</v>
          </cell>
          <cell r="AS167" t="str">
            <v>2 SUPERVISOR</v>
          </cell>
          <cell r="AT167" t="str">
            <v>3 CÉDULA DE CIUDADANÍA</v>
          </cell>
          <cell r="AU167">
            <v>51790514</v>
          </cell>
          <cell r="AV167" t="str">
            <v>SANDRA LOZANO OYUELA</v>
          </cell>
          <cell r="AW167">
            <v>299</v>
          </cell>
          <cell r="AX167">
            <v>9.9666666666666668</v>
          </cell>
          <cell r="AY167" t="str">
            <v>3 NO PACTADOS</v>
          </cell>
          <cell r="BF167">
            <v>44986</v>
          </cell>
          <cell r="BG167">
            <v>44988</v>
          </cell>
          <cell r="BH167">
            <v>44988</v>
          </cell>
          <cell r="BI167">
            <v>45290</v>
          </cell>
          <cell r="BS167" t="str">
            <v>2023420501000164E</v>
          </cell>
          <cell r="BT167">
            <v>68615965</v>
          </cell>
          <cell r="BU167" t="str">
            <v>LUZ JANETH VILLALBA SUAREZ</v>
          </cell>
          <cell r="BV167" t="str">
            <v>https://www.secop.gov.co/CO1BusinessLine/Tendering/BuyerWorkArea/Index?docUniqueIdentifier=CO1.BDOS.4098434</v>
          </cell>
          <cell r="BW167" t="str">
            <v>VIGENTE</v>
          </cell>
          <cell r="BY167" t="str">
            <v>https://community.secop.gov.co/Public/Tendering/OpportunityDetail/Index?noticeUID=CO1.NTC.4102065&amp;isFromPublicArea=True&amp;isModal=False</v>
          </cell>
          <cell r="BZ167" t="str">
            <v>Bogotá</v>
          </cell>
          <cell r="CA167" t="str">
            <v>D.C.</v>
          </cell>
          <cell r="CB167">
            <v>44987</v>
          </cell>
          <cell r="CC167">
            <v>44988</v>
          </cell>
          <cell r="CD167" t="str">
            <v>luz.forero</v>
          </cell>
          <cell r="CE167" t="str">
            <v>@parquesnacionales.gov.co</v>
          </cell>
          <cell r="CF167" t="str">
            <v>luz.forero@parquesnacionales.gov.co</v>
          </cell>
          <cell r="CG167" t="str">
            <v>BIBLIOTECOLOGA Y ARCHIVISTA</v>
          </cell>
          <cell r="CH167">
            <v>2023</v>
          </cell>
          <cell r="CI167" t="str">
            <v>DAVIVIENDA</v>
          </cell>
          <cell r="CJ167" t="str">
            <v>AHORROS</v>
          </cell>
          <cell r="CK167" t="str">
            <v>0570007770328263</v>
          </cell>
          <cell r="CM167" t="str">
            <v>NO</v>
          </cell>
        </row>
        <row r="168">
          <cell r="A168" t="str">
            <v>NC-CPS-165-2023</v>
          </cell>
          <cell r="B168" t="str">
            <v>2 NACIONAL</v>
          </cell>
          <cell r="C168" t="str">
            <v>CD-NC-167-2023</v>
          </cell>
          <cell r="D168">
            <v>165</v>
          </cell>
          <cell r="E168" t="str">
            <v>NESTOR FABIAN AMARILLO RICO</v>
          </cell>
          <cell r="F168">
            <v>44986</v>
          </cell>
          <cell r="G168" t="str">
            <v>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v>
          </cell>
          <cell r="H168" t="str">
            <v>PROFESIONAL</v>
          </cell>
          <cell r="I168" t="str">
            <v>2 CONTRATACIÓN DIRECTA</v>
          </cell>
          <cell r="J168" t="str">
            <v>14 PRESTACIÓN DE SERVICIOS</v>
          </cell>
          <cell r="K168" t="str">
            <v>N/A</v>
          </cell>
          <cell r="L168">
            <v>77101604</v>
          </cell>
          <cell r="M168">
            <v>30023</v>
          </cell>
          <cell r="O168">
            <v>29123</v>
          </cell>
          <cell r="P168">
            <v>44986</v>
          </cell>
          <cell r="S168" t="str">
            <v>SIMPLIFICADO</v>
          </cell>
          <cell r="T168">
            <v>7735476</v>
          </cell>
          <cell r="U168">
            <v>54148332</v>
          </cell>
          <cell r="V168" t="str">
            <v>Cincuenta y cuatro millones ciento cuarenta y ocho mil trescientos treinta y dos pesos</v>
          </cell>
          <cell r="X168" t="str">
            <v>1 PERSONA NATURAL</v>
          </cell>
          <cell r="Y168" t="str">
            <v>3 CÉDULA DE CIUDADANÍA</v>
          </cell>
          <cell r="Z168">
            <v>80238445</v>
          </cell>
          <cell r="AA168" t="str">
            <v>N-A</v>
          </cell>
          <cell r="AB168" t="str">
            <v>11 NO SE DILIGENCIA INFORMACIÓN PARA ESTE FORMULARIO EN ESTE PERÍODO DE REPORTE</v>
          </cell>
          <cell r="AC168" t="str">
            <v>MASCULINO</v>
          </cell>
          <cell r="AD168" t="str">
            <v>CUNDINAMARCA</v>
          </cell>
          <cell r="AE168" t="str">
            <v>BOGOTÁ</v>
          </cell>
          <cell r="AF168" t="str">
            <v>NESTOR</v>
          </cell>
          <cell r="AG168" t="str">
            <v>FABIAN</v>
          </cell>
          <cell r="AH168" t="str">
            <v>AMARILLO</v>
          </cell>
          <cell r="AI168" t="str">
            <v>RICO</v>
          </cell>
          <cell r="AJ168" t="str">
            <v>SI</v>
          </cell>
          <cell r="AK168" t="str">
            <v>1 PÓLIZA</v>
          </cell>
          <cell r="AL168" t="str">
            <v>12 SEGUROS DEL ESTADO</v>
          </cell>
          <cell r="AM168" t="str">
            <v>2 CUMPLIMIENTO</v>
          </cell>
          <cell r="AN168">
            <v>44986</v>
          </cell>
          <cell r="AO168" t="str">
            <v>21-46-101064959</v>
          </cell>
          <cell r="AP168" t="str">
            <v>SGMAP-SUBDIRECCION DE GESTION Y MANEJO DE AREAS PROTEGIDAS</v>
          </cell>
          <cell r="AQ168" t="str">
            <v>GRUPO DE CONTRATOS</v>
          </cell>
          <cell r="AR168" t="str">
            <v>GRUPO DE GESTIÓN E INTEGRACIÓN DEL SINAP</v>
          </cell>
          <cell r="AS168" t="str">
            <v>2 SUPERVISOR</v>
          </cell>
          <cell r="AT168" t="str">
            <v>3 CÉDULA DE CIUDADANÍA</v>
          </cell>
          <cell r="AU168">
            <v>5947992</v>
          </cell>
          <cell r="AV168" t="str">
            <v>LUIS ALBERTO CRUZ COLORADO</v>
          </cell>
          <cell r="AW168">
            <v>210</v>
          </cell>
          <cell r="AX168">
            <v>7</v>
          </cell>
          <cell r="AY168" t="str">
            <v>3 NO PACTADOS</v>
          </cell>
          <cell r="AZ168" t="str">
            <v>3 ADICIÓN EN VALOR y EN TIEMPO</v>
          </cell>
          <cell r="BA168">
            <v>1</v>
          </cell>
          <cell r="BB168">
            <v>23206728</v>
          </cell>
          <cell r="BC168">
            <v>45195</v>
          </cell>
          <cell r="BD168">
            <v>90</v>
          </cell>
          <cell r="BE168">
            <v>45195</v>
          </cell>
          <cell r="BF168">
            <v>44986</v>
          </cell>
          <cell r="BG168">
            <v>44986</v>
          </cell>
          <cell r="BH168">
            <v>44986</v>
          </cell>
          <cell r="BI168">
            <v>45290</v>
          </cell>
          <cell r="BS168" t="str">
            <v>2023420501000165E</v>
          </cell>
          <cell r="BT168">
            <v>77355060</v>
          </cell>
          <cell r="BU168" t="str">
            <v>LEIDY MARCELA GARAVITO ROMERO</v>
          </cell>
          <cell r="BV168" t="str">
            <v>https://www.secop.gov.co/CO1BusinessLine/Tendering/BuyerWorkArea/Index?docUniqueIdentifier=CO1.BDOS.4093899</v>
          </cell>
          <cell r="BW168" t="str">
            <v>VIGENTE</v>
          </cell>
          <cell r="BY168" t="str">
            <v>https://community.secop.gov.co/Public/Tendering/OpportunityDetail/Index?noticeUID=CO1.NTC.4102351&amp;isFromPublicArea=True&amp;isModal=False</v>
          </cell>
          <cell r="BZ168" t="str">
            <v>Bogotá</v>
          </cell>
          <cell r="CA168" t="str">
            <v>D.C.</v>
          </cell>
          <cell r="CB168">
            <v>44986</v>
          </cell>
          <cell r="CC168">
            <v>44985</v>
          </cell>
          <cell r="CD168" t="str">
            <v>N/A</v>
          </cell>
          <cell r="CE168" t="str">
            <v>@parquesnacionales.gov.co</v>
          </cell>
          <cell r="CF168" t="str">
            <v>N/A@parquesnacionales.gov.co</v>
          </cell>
          <cell r="CG168" t="str">
            <v>PROFESIONAL EN RELACIONES INTERNACIONALES</v>
          </cell>
          <cell r="CH168">
            <v>2023</v>
          </cell>
          <cell r="CI168" t="str">
            <v>DAVIVIENDA</v>
          </cell>
          <cell r="CJ168" t="str">
            <v>AHORROS</v>
          </cell>
          <cell r="CK168" t="str">
            <v>001970098909</v>
          </cell>
          <cell r="CM168" t="str">
            <v>NO</v>
          </cell>
        </row>
        <row r="169">
          <cell r="A169" t="str">
            <v>NC-CPS-166-2023</v>
          </cell>
          <cell r="B169" t="str">
            <v>2 NACIONAL</v>
          </cell>
          <cell r="C169" t="str">
            <v>CD-NC-182-2023</v>
          </cell>
          <cell r="D169">
            <v>166</v>
          </cell>
          <cell r="E169" t="str">
            <v>LILIANA VANESSA CELIS GIL</v>
          </cell>
          <cell r="F169">
            <v>44987</v>
          </cell>
          <cell r="G169" t="str">
            <v>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v>
          </cell>
          <cell r="H169" t="str">
            <v>PROFESIONAL</v>
          </cell>
          <cell r="I169" t="str">
            <v>2 CONTRATACIÓN DIRECTA</v>
          </cell>
          <cell r="J169" t="str">
            <v>14 PRESTACIÓN DE SERVICIOS</v>
          </cell>
          <cell r="K169" t="str">
            <v>N/A</v>
          </cell>
          <cell r="L169">
            <v>77101604</v>
          </cell>
          <cell r="M169">
            <v>18323</v>
          </cell>
          <cell r="O169">
            <v>29823</v>
          </cell>
          <cell r="P169">
            <v>44987</v>
          </cell>
          <cell r="S169" t="str">
            <v>SIMPLIFICADO</v>
          </cell>
          <cell r="T169">
            <v>7735476</v>
          </cell>
          <cell r="U169">
            <v>77354760</v>
          </cell>
          <cell r="V169" t="str">
            <v>Setenta y siete millones trescientos cincuenta y cuatro mil setecientos sesenta pesos</v>
          </cell>
          <cell r="X169" t="str">
            <v>1 PERSONA NATURAL</v>
          </cell>
          <cell r="Y169" t="str">
            <v>3 CÉDULA DE CIUDADANÍA</v>
          </cell>
          <cell r="Z169">
            <v>31794556</v>
          </cell>
          <cell r="AA169" t="str">
            <v>N-A</v>
          </cell>
          <cell r="AB169" t="str">
            <v>11 NO SE DILIGENCIA INFORMACIÓN PARA ESTE FORMULARIO EN ESTE PERÍODO DE REPORTE</v>
          </cell>
          <cell r="AC169" t="str">
            <v>FEMENINO</v>
          </cell>
          <cell r="AD169" t="str">
            <v>CUNDINAMARCA</v>
          </cell>
          <cell r="AE169" t="str">
            <v>BOGOTÁ</v>
          </cell>
          <cell r="AF169" t="str">
            <v>LILIANA</v>
          </cell>
          <cell r="AG169" t="str">
            <v>VANESSA</v>
          </cell>
          <cell r="AH169" t="str">
            <v>CELIS</v>
          </cell>
          <cell r="AI169" t="str">
            <v>GIL</v>
          </cell>
          <cell r="AJ169" t="str">
            <v>SI</v>
          </cell>
          <cell r="AK169" t="str">
            <v>1 PÓLIZA</v>
          </cell>
          <cell r="AL169" t="str">
            <v>12 SEGUROS DEL ESTADO</v>
          </cell>
          <cell r="AM169" t="str">
            <v>2 CUMPLIMIENTO</v>
          </cell>
          <cell r="AN169">
            <v>44987</v>
          </cell>
          <cell r="AO169" t="str">
            <v>21-46-101065060</v>
          </cell>
          <cell r="AP169" t="str">
            <v>SGMAP-SUBDIRECCION DE GESTION Y MANEJO DE AREAS PROTEGIDAS</v>
          </cell>
          <cell r="AQ169" t="str">
            <v>GRUPO DE CONTRATOS</v>
          </cell>
          <cell r="AR169" t="str">
            <v>GRUPO DE GESTIÓN E INTEGRACIÓN DEL SINAP</v>
          </cell>
          <cell r="AS169" t="str">
            <v>2 SUPERVISOR</v>
          </cell>
          <cell r="AT169" t="str">
            <v>3 CÉDULA DE CIUDADANÍA</v>
          </cell>
          <cell r="AU169">
            <v>5947992</v>
          </cell>
          <cell r="AV169" t="str">
            <v>LUIS ALBERTO CRUZ COLORADO</v>
          </cell>
          <cell r="AW169">
            <v>299</v>
          </cell>
          <cell r="AX169">
            <v>9.9666666666666668</v>
          </cell>
          <cell r="AY169" t="str">
            <v>3 NO PACTADOS</v>
          </cell>
          <cell r="BB169">
            <v>-73487022</v>
          </cell>
          <cell r="BF169">
            <v>44987</v>
          </cell>
          <cell r="BG169">
            <v>44987</v>
          </cell>
          <cell r="BH169">
            <v>44987</v>
          </cell>
          <cell r="BI169">
            <v>45001</v>
          </cell>
          <cell r="BJ169">
            <v>45002</v>
          </cell>
          <cell r="BR169" t="str">
            <v>TERA-FECHA DE TERMINACION INICIAL 30/12/2023</v>
          </cell>
          <cell r="BS169" t="str">
            <v>2023420501000166E</v>
          </cell>
          <cell r="BT169">
            <v>3867738</v>
          </cell>
          <cell r="BU169" t="str">
            <v>ALFONSO DAVID ORTIZ</v>
          </cell>
          <cell r="BV169" t="str">
            <v>https://www.secop.gov.co/CO1BusinessLine/Tendering/BuyerWorkArea/Index?docUniqueIdentifier=CO1.BDOS.4092641</v>
          </cell>
          <cell r="BW169" t="str">
            <v>LIQUIDADO</v>
          </cell>
          <cell r="BY169" t="str">
            <v>https://community.secop.gov.co/Public/Tendering/OpportunityDetail/Index?noticeUID=CO1.NTC.4105638&amp;isFromPublicArea=True&amp;isModal=False</v>
          </cell>
          <cell r="BZ169" t="str">
            <v>Bogotá</v>
          </cell>
          <cell r="CA169" t="str">
            <v>D.C.</v>
          </cell>
          <cell r="CB169">
            <v>44987</v>
          </cell>
          <cell r="CD169" t="str">
            <v>N/A</v>
          </cell>
          <cell r="CE169" t="str">
            <v>@parquesnacionales.gov.co</v>
          </cell>
          <cell r="CF169" t="str">
            <v>N/A@parquesnacionales.gov.co</v>
          </cell>
          <cell r="CG169" t="str">
            <v>ADMINISTRADORA DE EMPRESAS</v>
          </cell>
          <cell r="CH169">
            <v>2023</v>
          </cell>
          <cell r="CI169" t="str">
            <v>BOGOTA</v>
          </cell>
          <cell r="CJ169" t="str">
            <v>AHORROS</v>
          </cell>
          <cell r="CK169" t="str">
            <v>218232353</v>
          </cell>
          <cell r="CM169" t="str">
            <v>NO</v>
          </cell>
        </row>
        <row r="170">
          <cell r="A170" t="str">
            <v>NC-CPS-167-2023</v>
          </cell>
          <cell r="B170" t="str">
            <v>2 NACIONAL</v>
          </cell>
          <cell r="C170" t="str">
            <v>CD-NC-177-2023</v>
          </cell>
          <cell r="D170">
            <v>167</v>
          </cell>
          <cell r="E170" t="str">
            <v>MARIA EUGENIA TORRES CARCAMO</v>
          </cell>
          <cell r="F170">
            <v>44987</v>
          </cell>
          <cell r="G170" t="str">
            <v>Prestación de servicios profesionales para orientar la puesta en marcha del Programa de Estímulos a la Investigación e Innovación, según los criterios de Gestión del Conocimiento en Parques Nacionales Naturales.</v>
          </cell>
          <cell r="H170" t="str">
            <v>PROFESIONAL</v>
          </cell>
          <cell r="I170" t="str">
            <v>2 CONTRATACIÓN DIRECTA</v>
          </cell>
          <cell r="J170" t="str">
            <v>14 PRESTACIÓN DE SERVICIOS</v>
          </cell>
          <cell r="K170" t="str">
            <v>N/A</v>
          </cell>
          <cell r="L170">
            <v>77101604</v>
          </cell>
          <cell r="M170">
            <v>10323</v>
          </cell>
          <cell r="O170">
            <v>29523</v>
          </cell>
          <cell r="P170">
            <v>44987</v>
          </cell>
          <cell r="S170" t="str">
            <v>SIMPLIFICADO</v>
          </cell>
          <cell r="T170">
            <v>7735476</v>
          </cell>
          <cell r="U170">
            <v>78128308</v>
          </cell>
          <cell r="V170" t="str">
            <v>Setenta y ocho millones ciento veintiocho mil trescientos ocho pesos</v>
          </cell>
          <cell r="X170" t="str">
            <v>1 PERSONA NATURAL</v>
          </cell>
          <cell r="Y170" t="str">
            <v>3 CÉDULA DE CIUDADANÍA</v>
          </cell>
          <cell r="Z170">
            <v>52490255</v>
          </cell>
          <cell r="AA170" t="str">
            <v>N-A</v>
          </cell>
          <cell r="AB170" t="str">
            <v>11 NO SE DILIGENCIA INFORMACIÓN PARA ESTE FORMULARIO EN ESTE PERÍODO DE REPORTE</v>
          </cell>
          <cell r="AC170" t="str">
            <v>FEMENINO</v>
          </cell>
          <cell r="AD170" t="str">
            <v>CUNDINAMARCA</v>
          </cell>
          <cell r="AE170" t="str">
            <v>BOGOTÁ</v>
          </cell>
          <cell r="AF170" t="str">
            <v>MARIA</v>
          </cell>
          <cell r="AG170" t="str">
            <v>EUGENIA</v>
          </cell>
          <cell r="AH170" t="str">
            <v>TORRES</v>
          </cell>
          <cell r="AI170" t="str">
            <v>CARCAMO</v>
          </cell>
          <cell r="AJ170" t="str">
            <v>SI</v>
          </cell>
          <cell r="AK170" t="str">
            <v>1 PÓLIZA</v>
          </cell>
          <cell r="AL170" t="str">
            <v>12 SEGUROS DEL ESTADO</v>
          </cell>
          <cell r="AM170" t="str">
            <v>2 CUMPLIMIENTO</v>
          </cell>
          <cell r="AN170">
            <v>44988</v>
          </cell>
          <cell r="AO170" t="str">
            <v>21-46-101065136</v>
          </cell>
          <cell r="AP170" t="str">
            <v>SGMAP-SUBDIRECCION DE GESTION Y MANEJO DE AREAS PROTEGIDAS</v>
          </cell>
          <cell r="AQ170" t="str">
            <v>GRUPO DE CONTRATOS</v>
          </cell>
          <cell r="AR170" t="str">
            <v>GRUPO DE GESTIÓN DEL CONOCIMIENTO E INNOVACIÓN</v>
          </cell>
          <cell r="AS170" t="str">
            <v>2 SUPERVISOR</v>
          </cell>
          <cell r="AT170" t="str">
            <v>3 CÉDULA DE CIUDADANÍA</v>
          </cell>
          <cell r="AU170">
            <v>51723033</v>
          </cell>
          <cell r="AV170" t="str">
            <v>LUZ MILA SOTELO DELGADILLO</v>
          </cell>
          <cell r="AW170">
            <v>303</v>
          </cell>
          <cell r="AX170">
            <v>10.1</v>
          </cell>
          <cell r="AY170" t="str">
            <v>3 NO PACTADOS</v>
          </cell>
          <cell r="BF170">
            <v>44987</v>
          </cell>
          <cell r="BG170">
            <v>44988</v>
          </cell>
          <cell r="BH170">
            <v>44988</v>
          </cell>
          <cell r="BI170">
            <v>45290</v>
          </cell>
          <cell r="BS170" t="str">
            <v>2023420501000167E</v>
          </cell>
          <cell r="BT170">
            <v>78128308</v>
          </cell>
          <cell r="BU170" t="str">
            <v>LUZ JANETH VILLALBA SUAREZ</v>
          </cell>
          <cell r="BV170" t="str">
            <v>https://www.secop.gov.co/CO1BusinessLine/Tendering/BuyerWorkArea/Index?docUniqueIdentifier=CO1.BDOS.4087534</v>
          </cell>
          <cell r="BW170" t="str">
            <v>VIGENTE</v>
          </cell>
          <cell r="BY170" t="str">
            <v>https://community.secop.gov.co/Public/Tendering/OpportunityDetail/Index?noticeUID=CO1.NTC.4089128&amp;isFromPublicArea=True&amp;isModal=False</v>
          </cell>
          <cell r="BZ170" t="str">
            <v>Bogotá</v>
          </cell>
          <cell r="CA170" t="str">
            <v>D.C.</v>
          </cell>
          <cell r="CB170">
            <v>44988</v>
          </cell>
          <cell r="CC170">
            <v>44985</v>
          </cell>
          <cell r="CD170" t="str">
            <v>investigacioneinnovacion</v>
          </cell>
          <cell r="CE170" t="str">
            <v>@parquesnacionales.gov.co</v>
          </cell>
          <cell r="CF170" t="str">
            <v>investigacioneinnovacion@parquesnacionales.gov.co</v>
          </cell>
          <cell r="CG170" t="str">
            <v>MICROBIOLOGA INDUSTRIAL</v>
          </cell>
          <cell r="CH170">
            <v>2023</v>
          </cell>
          <cell r="CI170" t="str">
            <v>SCOTIABANK COLPATRIA</v>
          </cell>
          <cell r="CJ170" t="str">
            <v>AHORROS</v>
          </cell>
          <cell r="CK170" t="str">
            <v>000202010731</v>
          </cell>
          <cell r="CM170" t="str">
            <v>NO</v>
          </cell>
        </row>
        <row r="171">
          <cell r="A171" t="str">
            <v>NC-CPS-168-2023</v>
          </cell>
          <cell r="B171" t="str">
            <v>2 NACIONAL</v>
          </cell>
          <cell r="C171" t="str">
            <v>CD-NC-180-2023</v>
          </cell>
          <cell r="D171">
            <v>168</v>
          </cell>
          <cell r="E171" t="str">
            <v>ESTEBAN MEDINA IDÀRRAGA</v>
          </cell>
          <cell r="F171">
            <v>44987</v>
          </cell>
          <cell r="G171" t="str">
            <v>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v>
          </cell>
          <cell r="H171" t="str">
            <v>PROFESIONAL</v>
          </cell>
          <cell r="I171" t="str">
            <v>2 CONTRATACIÓN DIRECTA</v>
          </cell>
          <cell r="J171" t="str">
            <v>14 PRESTACIÓN DE SERVICIOS</v>
          </cell>
          <cell r="K171" t="str">
            <v>N/A</v>
          </cell>
          <cell r="L171">
            <v>80101603</v>
          </cell>
          <cell r="M171">
            <v>32523</v>
          </cell>
          <cell r="O171">
            <v>29423</v>
          </cell>
          <cell r="P171">
            <v>44987</v>
          </cell>
          <cell r="S171" t="str">
            <v>SIMPLIFICADO</v>
          </cell>
          <cell r="T171">
            <v>3399000</v>
          </cell>
          <cell r="U171">
            <v>33990000</v>
          </cell>
          <cell r="V171" t="str">
            <v>Treinta y tres millones novecientos noventa mil pesos</v>
          </cell>
          <cell r="X171" t="str">
            <v>1 PERSONA NATURAL</v>
          </cell>
          <cell r="Y171" t="str">
            <v>3 CÉDULA DE CIUDADANÍA</v>
          </cell>
          <cell r="Z171">
            <v>1194387982</v>
          </cell>
          <cell r="AA171" t="str">
            <v>N-A</v>
          </cell>
          <cell r="AB171" t="str">
            <v>11 NO SE DILIGENCIA INFORMACIÓN PARA ESTE FORMULARIO EN ESTE PERÍODO DE REPORTE</v>
          </cell>
          <cell r="AC171" t="str">
            <v>MASCULINO</v>
          </cell>
          <cell r="AD171" t="str">
            <v>CALDAS</v>
          </cell>
          <cell r="AE171" t="str">
            <v>MANIZALEZ</v>
          </cell>
          <cell r="AF171" t="str">
            <v>ESTEBAN</v>
          </cell>
          <cell r="AG171" t="str">
            <v>MEDINA</v>
          </cell>
          <cell r="AH171" t="str">
            <v>IDÀRRAGA</v>
          </cell>
          <cell r="AJ171" t="str">
            <v>NO</v>
          </cell>
          <cell r="AK171" t="str">
            <v>6 NO CONSTITUYÓ GARANTÍAS</v>
          </cell>
          <cell r="AL171" t="str">
            <v>N-A</v>
          </cell>
          <cell r="AM171" t="str">
            <v>N-A</v>
          </cell>
          <cell r="AN171" t="str">
            <v>N-A</v>
          </cell>
          <cell r="AO171" t="str">
            <v>N-A</v>
          </cell>
          <cell r="AP171" t="str">
            <v>SSNA-SUBDIRECCION DE SOSTENIBILIDAD Y NEGOCIO AMBIENTALES</v>
          </cell>
          <cell r="AQ171" t="str">
            <v>GRUPO DE CONTRATOS</v>
          </cell>
          <cell r="AR171" t="str">
            <v>SUBDIRECCIÓN DE SOSTENIBILIDAD Y NEGOCIOS AMBIENTALES</v>
          </cell>
          <cell r="AS171" t="str">
            <v>2 SUPERVISOR</v>
          </cell>
          <cell r="AT171" t="str">
            <v>3 CÉDULA DE CIUDADANÍA</v>
          </cell>
          <cell r="AU171">
            <v>51810910</v>
          </cell>
          <cell r="AV171" t="str">
            <v>NERY LONDOÑO</v>
          </cell>
          <cell r="AW171">
            <v>300</v>
          </cell>
          <cell r="AX171">
            <v>10</v>
          </cell>
          <cell r="AY171" t="str">
            <v>3 NO PACTADOS</v>
          </cell>
          <cell r="BF171">
            <v>44987</v>
          </cell>
          <cell r="BG171">
            <v>44987</v>
          </cell>
          <cell r="BH171">
            <v>44987</v>
          </cell>
          <cell r="BI171">
            <v>45290</v>
          </cell>
          <cell r="BS171" t="str">
            <v>2023420501000168E</v>
          </cell>
          <cell r="BT171">
            <v>33990000</v>
          </cell>
          <cell r="BU171" t="str">
            <v>LUZ JANETH VILLALBA SUAREZ</v>
          </cell>
          <cell r="BV171" t="str">
            <v>https://www.secop.gov.co/CO1BusinessLine/Tendering/BuyerWorkArea/Index?docUniqueIdentifier=CO1.BDOS.4093010</v>
          </cell>
          <cell r="BW171" t="str">
            <v>VIGENTE</v>
          </cell>
          <cell r="BY171" t="str">
            <v>https://community.secop.gov.co/Public/Tendering/OpportunityDetail/Index?noticeUID=CO1.NTC.4097421&amp;isFromPublicArea=True&amp;isModal=False</v>
          </cell>
          <cell r="BZ171" t="str">
            <v>Bogotá</v>
          </cell>
          <cell r="CA171" t="str">
            <v>D.C.</v>
          </cell>
          <cell r="CB171" t="str">
            <v>N-A</v>
          </cell>
          <cell r="CC171">
            <v>44986</v>
          </cell>
          <cell r="CD171" t="str">
            <v>esteban.medina</v>
          </cell>
          <cell r="CE171" t="str">
            <v>@parquesnacionales.gov.co</v>
          </cell>
          <cell r="CF171" t="str">
            <v>esteban.medina@parquesnacionales.gov.co</v>
          </cell>
          <cell r="CG171" t="str">
            <v>ADMINISTRADORA DE EMPRESAS</v>
          </cell>
          <cell r="CH171">
            <v>2023</v>
          </cell>
          <cell r="CI171" t="str">
            <v>DAVIVIENDA</v>
          </cell>
          <cell r="CJ171" t="str">
            <v>AHORROS</v>
          </cell>
          <cell r="CK171" t="str">
            <v>016570366894</v>
          </cell>
          <cell r="CM171" t="str">
            <v>NO</v>
          </cell>
        </row>
        <row r="172">
          <cell r="A172" t="str">
            <v>NC-CPS-169-2023</v>
          </cell>
          <cell r="B172" t="str">
            <v>2 NACIONAL</v>
          </cell>
          <cell r="C172" t="str">
            <v>CD-NC-181-2023</v>
          </cell>
          <cell r="D172">
            <v>169</v>
          </cell>
          <cell r="E172" t="str">
            <v>YURY NATALI SOTELO CRUZ</v>
          </cell>
          <cell r="F172">
            <v>44987</v>
          </cell>
          <cell r="G172" t="str">
            <v>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v>
          </cell>
          <cell r="H172" t="str">
            <v>PROFESIONAL</v>
          </cell>
          <cell r="I172" t="str">
            <v>2 CONTRATACIÓN DIRECTA</v>
          </cell>
          <cell r="J172" t="str">
            <v>14 PRESTACIÓN DE SERVICIOS</v>
          </cell>
          <cell r="K172" t="str">
            <v>N/A</v>
          </cell>
          <cell r="L172">
            <v>80101504</v>
          </cell>
          <cell r="M172">
            <v>28423</v>
          </cell>
          <cell r="O172">
            <v>29623</v>
          </cell>
          <cell r="P172">
            <v>44987</v>
          </cell>
          <cell r="S172" t="str">
            <v>SIMPLIFICADO</v>
          </cell>
          <cell r="T172">
            <v>7500000</v>
          </cell>
          <cell r="U172">
            <v>30000000</v>
          </cell>
          <cell r="V172" t="str">
            <v>Treinta millones pesos</v>
          </cell>
          <cell r="X172" t="str">
            <v>1 PERSONA NATURAL</v>
          </cell>
          <cell r="Y172" t="str">
            <v>3 CÉDULA DE CIUDADANÍA</v>
          </cell>
          <cell r="Z172">
            <v>1032436144</v>
          </cell>
          <cell r="AA172" t="str">
            <v>N-A</v>
          </cell>
          <cell r="AB172" t="str">
            <v>11 NO SE DILIGENCIA INFORMACIÓN PARA ESTE FORMULARIO EN ESTE PERÍODO DE REPORTE</v>
          </cell>
          <cell r="AC172" t="str">
            <v>FEMENINO</v>
          </cell>
          <cell r="AD172" t="str">
            <v>CUNDINAMARCA</v>
          </cell>
          <cell r="AE172" t="str">
            <v>BOGOTÁ</v>
          </cell>
          <cell r="AF172" t="str">
            <v>YURY</v>
          </cell>
          <cell r="AG172" t="str">
            <v>NATALI</v>
          </cell>
          <cell r="AH172" t="str">
            <v>SOTELO</v>
          </cell>
          <cell r="AI172" t="str">
            <v>CRUZ</v>
          </cell>
          <cell r="AJ172" t="str">
            <v>NO</v>
          </cell>
          <cell r="AK172" t="str">
            <v>6 NO CONSTITUYÓ GARANTÍAS</v>
          </cell>
          <cell r="AL172" t="str">
            <v>N-A</v>
          </cell>
          <cell r="AM172" t="str">
            <v>N-A</v>
          </cell>
          <cell r="AN172" t="str">
            <v>N-A</v>
          </cell>
          <cell r="AO172" t="str">
            <v>N-A</v>
          </cell>
          <cell r="AP172" t="str">
            <v>SAF-SUBDIRECCION ADMINISTRATIVA Y FINANCIERA</v>
          </cell>
          <cell r="AQ172" t="str">
            <v>GRUPO DE CONTRATOS</v>
          </cell>
          <cell r="AR172" t="str">
            <v xml:space="preserve">OFICINA ASESORA DE PLANEACIÓN </v>
          </cell>
          <cell r="AS172" t="str">
            <v>2 SUPERVISOR</v>
          </cell>
          <cell r="AT172" t="str">
            <v>3 CÉDULA DE CIUDADANÍA</v>
          </cell>
          <cell r="AU172">
            <v>52282872</v>
          </cell>
          <cell r="AV172" t="str">
            <v>DIANA CAROLINA OVIEDO LEON</v>
          </cell>
          <cell r="AW172">
            <v>120</v>
          </cell>
          <cell r="AX172">
            <v>4</v>
          </cell>
          <cell r="AY172" t="str">
            <v>3 NO PACTADOS</v>
          </cell>
          <cell r="BF172">
            <v>44987</v>
          </cell>
          <cell r="BG172">
            <v>44987</v>
          </cell>
          <cell r="BH172">
            <v>44987</v>
          </cell>
          <cell r="BI172">
            <v>45108</v>
          </cell>
          <cell r="BS172" t="str">
            <v>2023420501000169E</v>
          </cell>
          <cell r="BT172">
            <v>30000000</v>
          </cell>
          <cell r="BU172" t="str">
            <v>LUZ JANETH VILLALBA SUAREZ</v>
          </cell>
          <cell r="BV172" t="str">
            <v>https://www.secop.gov.co/CO1BusinessLine/Tendering/BuyerWorkArea/Index?docUniqueIdentifier=CO1.BDOS.4093065</v>
          </cell>
          <cell r="BW172" t="str">
            <v>TERMINADO NORMALMENTE</v>
          </cell>
          <cell r="BY172" t="str">
            <v>https://community.secop.gov.co/Public/Tendering/OpportunityDetail/Index?noticeUID=CO1.NTC.4098181&amp;isFromPublicArea=True&amp;isModal=False</v>
          </cell>
          <cell r="BZ172" t="str">
            <v>Bogotá</v>
          </cell>
          <cell r="CA172" t="str">
            <v>D.C.</v>
          </cell>
          <cell r="CB172" t="str">
            <v>N-A</v>
          </cell>
          <cell r="CC172">
            <v>44986</v>
          </cell>
          <cell r="CD172" t="str">
            <v>seguimientokfwcentral</v>
          </cell>
          <cell r="CE172" t="str">
            <v>@parquesnacionales.gov.co</v>
          </cell>
          <cell r="CF172" t="str">
            <v>seguimientokfwcentral@parquesnacionales.gov.co</v>
          </cell>
          <cell r="CG172" t="str">
            <v>INGENIERA INDUSTRIAL</v>
          </cell>
          <cell r="CH172">
            <v>2023</v>
          </cell>
          <cell r="CI172" t="str">
            <v>DAVIVIENDA</v>
          </cell>
          <cell r="CJ172" t="str">
            <v>AHORROS</v>
          </cell>
          <cell r="CK172" t="str">
            <v>1161 6000 3822</v>
          </cell>
          <cell r="CM172" t="str">
            <v>NO</v>
          </cell>
        </row>
        <row r="173">
          <cell r="A173" t="str">
            <v>NC-CPS-170-2023</v>
          </cell>
          <cell r="B173" t="str">
            <v>2 NACIONAL</v>
          </cell>
          <cell r="C173" t="str">
            <v>CD-NC-184-2023</v>
          </cell>
          <cell r="D173">
            <v>170</v>
          </cell>
          <cell r="E173" t="str">
            <v>MONICA CARVAJAL CALDERON</v>
          </cell>
          <cell r="F173">
            <v>44987</v>
          </cell>
          <cell r="G173" t="str">
            <v>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v>
          </cell>
          <cell r="H173" t="str">
            <v>PROFESIONAL</v>
          </cell>
          <cell r="I173" t="str">
            <v>2 CONTRATACIÓN DIRECTA</v>
          </cell>
          <cell r="J173" t="str">
            <v>14 PRESTACIÓN DE SERVICIOS</v>
          </cell>
          <cell r="K173" t="str">
            <v>N/A</v>
          </cell>
          <cell r="L173">
            <v>80101504</v>
          </cell>
          <cell r="M173">
            <v>28623</v>
          </cell>
          <cell r="O173">
            <v>29723</v>
          </cell>
          <cell r="P173">
            <v>44987</v>
          </cell>
          <cell r="S173" t="str">
            <v>SIMPLIFICADO</v>
          </cell>
          <cell r="T173">
            <v>7500000</v>
          </cell>
          <cell r="U173">
            <v>75000000</v>
          </cell>
          <cell r="V173" t="str">
            <v>Setenta y cinco millones pesos</v>
          </cell>
          <cell r="X173" t="str">
            <v>1 PERSONA NATURAL</v>
          </cell>
          <cell r="Y173" t="str">
            <v>3 CÉDULA DE CIUDADANÍA</v>
          </cell>
          <cell r="Z173">
            <v>1143846022</v>
          </cell>
          <cell r="AA173" t="str">
            <v>N-A</v>
          </cell>
          <cell r="AB173" t="str">
            <v>11 NO SE DILIGENCIA INFORMACIÓN PARA ESTE FORMULARIO EN ESTE PERÍODO DE REPORTE</v>
          </cell>
          <cell r="AC173" t="str">
            <v>FEMENINO</v>
          </cell>
          <cell r="AD173" t="str">
            <v>VALLE DEL CAUCA</v>
          </cell>
          <cell r="AE173" t="str">
            <v>CALI</v>
          </cell>
          <cell r="AF173" t="str">
            <v>MONICA</v>
          </cell>
          <cell r="AG173" t="str">
            <v>CARVAJAL</v>
          </cell>
          <cell r="AH173" t="str">
            <v>CALDERON</v>
          </cell>
          <cell r="AJ173" t="str">
            <v>SI</v>
          </cell>
          <cell r="AK173" t="str">
            <v>1 PÓLIZA</v>
          </cell>
          <cell r="AL173" t="str">
            <v>12 SEGUROS DEL ESTADO</v>
          </cell>
          <cell r="AM173" t="str">
            <v>2 CUMPLIMIENTO</v>
          </cell>
          <cell r="AN173">
            <v>44987</v>
          </cell>
          <cell r="AO173" t="str">
            <v>11-46-101034300</v>
          </cell>
          <cell r="AP173" t="str">
            <v>SAF-SUBDIRECCION ADMINISTRATIVA Y FINANCIERA</v>
          </cell>
          <cell r="AQ173" t="str">
            <v>GRUPO DE CONTRATOS</v>
          </cell>
          <cell r="AR173" t="str">
            <v xml:space="preserve">OFICINA ASESORA DE PLANEACIÓN </v>
          </cell>
          <cell r="AS173" t="str">
            <v>2 SUPERVISOR</v>
          </cell>
          <cell r="AT173" t="str">
            <v>3 CÉDULA DE CIUDADANÍA</v>
          </cell>
          <cell r="AU173">
            <v>80076849</v>
          </cell>
          <cell r="AV173" t="str">
            <v>ANDRES MAURICIO LEON LOPEZ</v>
          </cell>
          <cell r="AW173">
            <v>300</v>
          </cell>
          <cell r="AX173">
            <v>10</v>
          </cell>
          <cell r="AY173" t="str">
            <v>3 NO PACTADOS</v>
          </cell>
          <cell r="BF173">
            <v>44987</v>
          </cell>
          <cell r="BG173">
            <v>44987</v>
          </cell>
          <cell r="BH173">
            <v>44987</v>
          </cell>
          <cell r="BI173">
            <v>45290</v>
          </cell>
          <cell r="BS173" t="str">
            <v>2023420501000170E</v>
          </cell>
          <cell r="BT173">
            <v>75000000</v>
          </cell>
          <cell r="BU173" t="str">
            <v>EDNA ROCIO CASTRO</v>
          </cell>
          <cell r="BV173" t="str">
            <v>https://www.secop.gov.co/CO1BusinessLine/Tendering/BuyerWorkArea/Index?docUniqueIdentifier=CO1.BDOS.4093299</v>
          </cell>
          <cell r="BW173" t="str">
            <v>VIGENTE</v>
          </cell>
          <cell r="BY173" t="str">
            <v>https://community.secop.gov.co/Public/Tendering/OpportunityDetail/Index?noticeUID=CO1.NTC.4097977&amp;isFromPublicArea=True&amp;isModal=False</v>
          </cell>
          <cell r="BZ173" t="str">
            <v>Bogotá</v>
          </cell>
          <cell r="CA173" t="str">
            <v>D.C.</v>
          </cell>
          <cell r="CB173">
            <v>44987</v>
          </cell>
          <cell r="CC173">
            <v>44986</v>
          </cell>
          <cell r="CD173" t="str">
            <v>N/A</v>
          </cell>
          <cell r="CE173" t="str">
            <v>@parquesnacionales.gov.co</v>
          </cell>
          <cell r="CF173" t="str">
            <v>N/A@parquesnacionales.gov.co</v>
          </cell>
          <cell r="CG173" t="str">
            <v>ADMINISTRADOR DEL MEDIO AMBIENTE Y DE LOS RECURSOS NATURALES</v>
          </cell>
          <cell r="CH173">
            <v>2023</v>
          </cell>
          <cell r="CI173" t="str">
            <v>BANCOLOMBIA</v>
          </cell>
          <cell r="CJ173" t="str">
            <v>AHORROS</v>
          </cell>
          <cell r="CK173" t="str">
            <v>20340655045</v>
          </cell>
          <cell r="CM173" t="str">
            <v>NO</v>
          </cell>
        </row>
        <row r="174">
          <cell r="A174" t="str">
            <v>NC-CPS-171-2023</v>
          </cell>
          <cell r="B174" t="str">
            <v>2 NACIONAL</v>
          </cell>
          <cell r="C174" t="str">
            <v>CD-NC-183-2023</v>
          </cell>
          <cell r="D174">
            <v>171</v>
          </cell>
          <cell r="E174" t="str">
            <v>CESAR FERNANDO GARCIA LLANO</v>
          </cell>
          <cell r="F174">
            <v>44987</v>
          </cell>
          <cell r="G174" t="str">
            <v>Prestación de servicios profesionales para orientar técnicamente a las áreas protegidas en análisis y procesamiento de la información de monitoreo y restauración de los recursos hidrobiológicos y ecosistemas acuáticos.</v>
          </cell>
          <cell r="H174" t="str">
            <v>PROFESIONAL</v>
          </cell>
          <cell r="I174" t="str">
            <v>2 CONTRATACIÓN DIRECTA</v>
          </cell>
          <cell r="J174" t="str">
            <v>14 PRESTACIÓN DE SERVICIOS</v>
          </cell>
          <cell r="K174" t="str">
            <v>N/A</v>
          </cell>
          <cell r="L174">
            <v>77101604</v>
          </cell>
          <cell r="M174">
            <v>30423</v>
          </cell>
          <cell r="O174">
            <v>29923</v>
          </cell>
          <cell r="P174">
            <v>44987</v>
          </cell>
          <cell r="S174" t="str">
            <v>SIMPLIFICADO</v>
          </cell>
          <cell r="T174">
            <v>6494854</v>
          </cell>
          <cell r="U174">
            <v>64948540</v>
          </cell>
          <cell r="V174" t="str">
            <v>Sesenta y cuatro millones novecientos cuarenta y ocho mil quinientos cuarenta pesos</v>
          </cell>
          <cell r="X174" t="str">
            <v>1 PERSONA NATURAL</v>
          </cell>
          <cell r="Y174" t="str">
            <v>3 CÉDULA DE CIUDADANÍA</v>
          </cell>
          <cell r="Z174">
            <v>16725438</v>
          </cell>
          <cell r="AA174" t="str">
            <v>N-A</v>
          </cell>
          <cell r="AB174" t="str">
            <v>11 NO SE DILIGENCIA INFORMACIÓN PARA ESTE FORMULARIO EN ESTE PERÍODO DE REPORTE</v>
          </cell>
          <cell r="AC174" t="str">
            <v>MASCULINO</v>
          </cell>
          <cell r="AD174" t="str">
            <v>VALLE DEL CAUCA</v>
          </cell>
          <cell r="AE174" t="str">
            <v>CALI</v>
          </cell>
          <cell r="AF174" t="str">
            <v>CESAR</v>
          </cell>
          <cell r="AG174" t="str">
            <v>FERNANDO</v>
          </cell>
          <cell r="AH174" t="str">
            <v>GARCIA</v>
          </cell>
          <cell r="AI174" t="str">
            <v>LLANO</v>
          </cell>
          <cell r="AJ174" t="str">
            <v>SI</v>
          </cell>
          <cell r="AK174" t="str">
            <v>1 PÓLIZA</v>
          </cell>
          <cell r="AL174" t="str">
            <v>12 SEGUROS DEL ESTADO</v>
          </cell>
          <cell r="AM174" t="str">
            <v>2 CUMPLIMIENTO</v>
          </cell>
          <cell r="AN174">
            <v>44987</v>
          </cell>
          <cell r="AO174" t="str">
            <v>21-46-101065076</v>
          </cell>
          <cell r="AP174" t="str">
            <v>SGMAP-SUBDIRECCION DE GESTION Y MANEJO DE AREAS PROTEGIDAS</v>
          </cell>
          <cell r="AQ174" t="str">
            <v>GRUPO DE CONTRATOS</v>
          </cell>
          <cell r="AR174" t="str">
            <v>GRUPO DE PLANEACIÓN Y MANEJO</v>
          </cell>
          <cell r="AS174" t="str">
            <v>2 SUPERVISOR</v>
          </cell>
          <cell r="AT174" t="str">
            <v>3 CÉDULA DE CIUDADANÍA</v>
          </cell>
          <cell r="AU174">
            <v>80875190</v>
          </cell>
          <cell r="AV174" t="str">
            <v>CESAR ANDRES DELGADO HERNÁNDEZ</v>
          </cell>
          <cell r="AW174">
            <v>300</v>
          </cell>
          <cell r="AX174">
            <v>10</v>
          </cell>
          <cell r="AY174" t="str">
            <v>3 NO PACTADOS</v>
          </cell>
          <cell r="BF174">
            <v>44987</v>
          </cell>
          <cell r="BG174">
            <v>44987</v>
          </cell>
          <cell r="BH174">
            <v>44987</v>
          </cell>
          <cell r="BI174">
            <v>45290</v>
          </cell>
          <cell r="BS174" t="str">
            <v>2023420501000171E</v>
          </cell>
          <cell r="BT174">
            <v>64948540</v>
          </cell>
          <cell r="BU174" t="str">
            <v>MYRIAM JANETH GONZALEZ</v>
          </cell>
          <cell r="BV174" t="str">
            <v>https://www.secop.gov.co/CO1BusinessLine/Tendering/BuyerWorkArea/Index?docUniqueIdentifier=CO1.BDOS.4093140</v>
          </cell>
          <cell r="BW174" t="str">
            <v>VIGENTE</v>
          </cell>
          <cell r="BY174" t="str">
            <v>https://community.secop.gov.co/Public/Tendering/OpportunityDetail/Index?noticeUID=CO1.NTC.4097431&amp;isFromPublicArea=True&amp;isModal=False</v>
          </cell>
          <cell r="BZ174" t="str">
            <v>Bogotá</v>
          </cell>
          <cell r="CA174" t="str">
            <v>D.C.</v>
          </cell>
          <cell r="CB174">
            <v>44987</v>
          </cell>
          <cell r="CC174">
            <v>44986</v>
          </cell>
          <cell r="CD174" t="str">
            <v>N/A</v>
          </cell>
          <cell r="CE174" t="str">
            <v>@parquesnacionales.gov.co</v>
          </cell>
          <cell r="CF174" t="str">
            <v>N/A@parquesnacionales.gov.co</v>
          </cell>
          <cell r="CG174" t="str">
            <v>BILOGIA MARINA</v>
          </cell>
          <cell r="CH174">
            <v>2023</v>
          </cell>
          <cell r="CI174" t="str">
            <v>BANCOLOMBIA</v>
          </cell>
          <cell r="CJ174" t="str">
            <v>AHORROS</v>
          </cell>
          <cell r="CK174" t="str">
            <v>367-518068-89</v>
          </cell>
          <cell r="CM174" t="str">
            <v>NO</v>
          </cell>
        </row>
        <row r="175">
          <cell r="A175" t="str">
            <v>NC-CPS-172-2023</v>
          </cell>
          <cell r="B175" t="str">
            <v>2 NACIONAL</v>
          </cell>
          <cell r="C175" t="str">
            <v>CD-NC-179-2023</v>
          </cell>
          <cell r="D175">
            <v>172</v>
          </cell>
          <cell r="E175" t="str">
            <v>MARYI LORENA SARMIENTO HORTUA</v>
          </cell>
          <cell r="F175">
            <v>44987</v>
          </cell>
          <cell r="G175" t="str">
            <v>Prestación de servicios profesionales para acompañar técnicamente los procesos de consulta previa, en sus diferentes fases para medidas administrativas y planes de manejo de las áreas administradas por Parques Nacionales Naturales de Colombia.</v>
          </cell>
          <cell r="H175" t="str">
            <v>PROFESIONAL</v>
          </cell>
          <cell r="I175" t="str">
            <v>2 CONTRATACIÓN DIRECTA</v>
          </cell>
          <cell r="J175" t="str">
            <v>14 PRESTACIÓN DE SERVICIOS</v>
          </cell>
          <cell r="K175" t="str">
            <v>N/A</v>
          </cell>
          <cell r="L175">
            <v>77101604</v>
          </cell>
          <cell r="M175">
            <v>34923</v>
          </cell>
          <cell r="O175">
            <v>30023</v>
          </cell>
          <cell r="P175">
            <v>44987</v>
          </cell>
          <cell r="S175" t="str">
            <v>SIMPLIFICADO</v>
          </cell>
          <cell r="T175">
            <v>6494854</v>
          </cell>
          <cell r="U175">
            <v>64948540</v>
          </cell>
          <cell r="V175" t="str">
            <v>Sesenta y cuatro millones novecientos cuarenta y ocho mil quinientos cuarenta pesos</v>
          </cell>
          <cell r="X175" t="str">
            <v>1 PERSONA NATURAL</v>
          </cell>
          <cell r="Y175" t="str">
            <v>3 CÉDULA DE CIUDADANÍA</v>
          </cell>
          <cell r="Z175">
            <v>1016005023</v>
          </cell>
          <cell r="AA175" t="str">
            <v>N-A</v>
          </cell>
          <cell r="AB175" t="str">
            <v>11 NO SE DILIGENCIA INFORMACIÓN PARA ESTE FORMULARIO EN ESTE PERÍODO DE REPORTE</v>
          </cell>
          <cell r="AC175" t="str">
            <v>FEMENINO</v>
          </cell>
          <cell r="AD175" t="str">
            <v>CUNDINAMARCA</v>
          </cell>
          <cell r="AE175" t="str">
            <v>BOGOTÁ</v>
          </cell>
          <cell r="AF175" t="str">
            <v>MARYI</v>
          </cell>
          <cell r="AG175" t="str">
            <v>LORENA</v>
          </cell>
          <cell r="AH175" t="str">
            <v>SARMIENTO</v>
          </cell>
          <cell r="AI175" t="str">
            <v>HORTUA</v>
          </cell>
          <cell r="AJ175" t="str">
            <v>SI</v>
          </cell>
          <cell r="AK175" t="str">
            <v>1 PÓLIZA</v>
          </cell>
          <cell r="AL175" t="str">
            <v>12 SEGUROS DEL ESTADO</v>
          </cell>
          <cell r="AM175" t="str">
            <v>2 CUMPLIMIENTO</v>
          </cell>
          <cell r="AN175">
            <v>44987</v>
          </cell>
          <cell r="AO175" t="str">
            <v>21-46-101065081</v>
          </cell>
          <cell r="AP175" t="str">
            <v>SGMAP-SUBDIRECCION DE GESTION Y MANEJO DE AREAS PROTEGIDAS</v>
          </cell>
          <cell r="AQ175" t="str">
            <v>GRUPO DE CONTRATOS</v>
          </cell>
          <cell r="AR175" t="str">
            <v>GRUPO DE PLANEACIÓN Y MANEJO</v>
          </cell>
          <cell r="AS175" t="str">
            <v>2 SUPERVISOR</v>
          </cell>
          <cell r="AT175" t="str">
            <v>3 CÉDULA DE CIUDADANÍA</v>
          </cell>
          <cell r="AU175">
            <v>80875190</v>
          </cell>
          <cell r="AV175" t="str">
            <v>CESAR ANDRES DELGADO HERNÁNDEZ</v>
          </cell>
          <cell r="AW175">
            <v>300</v>
          </cell>
          <cell r="AX175">
            <v>10</v>
          </cell>
          <cell r="BB175">
            <v>-20134047</v>
          </cell>
          <cell r="BF175">
            <v>44987</v>
          </cell>
          <cell r="BG175">
            <v>44987</v>
          </cell>
          <cell r="BH175">
            <v>44987</v>
          </cell>
          <cell r="BI175">
            <v>45197</v>
          </cell>
          <cell r="BS175" t="str">
            <v>2023420501000172E</v>
          </cell>
          <cell r="BT175">
            <v>44814493</v>
          </cell>
          <cell r="BU175" t="str">
            <v>MYRIAM JANETH GONZALEZ</v>
          </cell>
          <cell r="BV175" t="str">
            <v>https://www.secop.gov.co/CO1BusinessLine/Tendering/BuyerWorkArea/Index?docUniqueIdentifier=CO1.BDOS.4092089</v>
          </cell>
          <cell r="BW175" t="str">
            <v>VIGENTE</v>
          </cell>
          <cell r="BY175" t="str">
            <v>https://community.secop.gov.co/Public/Tendering/OpportunityDetail/Index?noticeUID=CO1.NTC.4110407&amp;isFromPublicArea=True&amp;isModal=False</v>
          </cell>
          <cell r="BZ175" t="str">
            <v>Bogotá</v>
          </cell>
          <cell r="CA175" t="str">
            <v>D.C.</v>
          </cell>
          <cell r="CB175">
            <v>44987</v>
          </cell>
          <cell r="CC175">
            <v>44986</v>
          </cell>
          <cell r="CD175" t="str">
            <v>N/A</v>
          </cell>
          <cell r="CE175" t="str">
            <v>@parquesnacionales.gov.co</v>
          </cell>
          <cell r="CF175" t="str">
            <v>N/A@parquesnacionales.gov.co</v>
          </cell>
          <cell r="CG175" t="str">
            <v>CIENCIAS POLITICAS</v>
          </cell>
          <cell r="CH175">
            <v>2023</v>
          </cell>
          <cell r="CI175" t="str">
            <v>DAVIVIENDA</v>
          </cell>
          <cell r="CJ175" t="str">
            <v>AHORROS</v>
          </cell>
          <cell r="CK175" t="str">
            <v>086100100097</v>
          </cell>
          <cell r="CM175" t="str">
            <v>NO</v>
          </cell>
        </row>
        <row r="176">
          <cell r="A176" t="str">
            <v>NC-CPS-173-2023</v>
          </cell>
          <cell r="B176" t="str">
            <v>2 NACIONAL</v>
          </cell>
          <cell r="C176" t="str">
            <v>CD-NC-190-2023</v>
          </cell>
          <cell r="D176">
            <v>173</v>
          </cell>
          <cell r="E176" t="str">
            <v>JOHN JAIRO ALARCON RESTREPO</v>
          </cell>
          <cell r="F176">
            <v>44992</v>
          </cell>
          <cell r="G176" t="str">
            <v>Prestar servicios profesionales en la Subdirección de Sostenibilidad y Negocios Ambientales para apoyar el seguimiento de la estrategia de sostenibilidad para la generación de recursos, tendientes a la recuperación de los servicios ecosistémicos y biodiversidad en las áreas en las que tenga influencia Parques Nacionales Naturales de Colombia.</v>
          </cell>
          <cell r="H176" t="str">
            <v>PROFESIONAL</v>
          </cell>
          <cell r="I176" t="str">
            <v>2 CONTRATACIÓN DIRECTA</v>
          </cell>
          <cell r="J176" t="str">
            <v>14 PRESTACIÓN DE SERVICIOS</v>
          </cell>
          <cell r="K176" t="str">
            <v>N/A</v>
          </cell>
          <cell r="L176">
            <v>80101604</v>
          </cell>
          <cell r="M176">
            <v>35923</v>
          </cell>
          <cell r="O176">
            <v>31723</v>
          </cell>
          <cell r="P176">
            <v>44992</v>
          </cell>
          <cell r="S176" t="str">
            <v>SIMPLIFICADO</v>
          </cell>
          <cell r="T176">
            <v>9242189</v>
          </cell>
          <cell r="U176">
            <v>90881525</v>
          </cell>
          <cell r="V176" t="str">
            <v>Noventa millones ochocientos ochenta y un mil quinientos veinticinco pesos</v>
          </cell>
          <cell r="X176" t="str">
            <v>1 PERSONA NATURAL</v>
          </cell>
          <cell r="Y176" t="str">
            <v>3 CÉDULA DE CIUDADANÍA</v>
          </cell>
          <cell r="Z176">
            <v>10256639</v>
          </cell>
          <cell r="AA176" t="str">
            <v>N-A</v>
          </cell>
          <cell r="AB176" t="str">
            <v>11 NO SE DILIGENCIA INFORMACIÓN PARA ESTE FORMULARIO EN ESTE PERÍODO DE REPORTE</v>
          </cell>
          <cell r="AC176" t="str">
            <v>MASCULINO</v>
          </cell>
          <cell r="AD176" t="str">
            <v>CALDAS</v>
          </cell>
          <cell r="AE176" t="str">
            <v>MANIZALEZ</v>
          </cell>
          <cell r="AF176" t="str">
            <v>JOHN</v>
          </cell>
          <cell r="AG176" t="str">
            <v>JAIRO</v>
          </cell>
          <cell r="AH176" t="str">
            <v>ALARCON</v>
          </cell>
          <cell r="AI176" t="str">
            <v>RESTREPO</v>
          </cell>
          <cell r="AJ176" t="str">
            <v>SI</v>
          </cell>
          <cell r="AK176" t="str">
            <v>1 PÓLIZA</v>
          </cell>
          <cell r="AL176" t="str">
            <v>12 SEGUROS DEL ESTADO</v>
          </cell>
          <cell r="AM176" t="str">
            <v>2 CUMPLIMIENTO</v>
          </cell>
          <cell r="AN176">
            <v>44992</v>
          </cell>
          <cell r="AO176" t="str">
            <v>11-46-101034470</v>
          </cell>
          <cell r="AP176" t="str">
            <v>SSNA-SUBDIRECCION DE SOSTENIBILIDAD Y NEGOCIO AMBIENTALES</v>
          </cell>
          <cell r="AQ176" t="str">
            <v>GRUPO DE CONTRATOS</v>
          </cell>
          <cell r="AR176" t="str">
            <v>SUBDIRECCIÓN DE SOSTENIBILIDAD Y NEGOCIOS AMBIENTALES</v>
          </cell>
          <cell r="AS176" t="str">
            <v>2 SUPERVISOR</v>
          </cell>
          <cell r="AT176" t="str">
            <v>3 CÉDULA DE CIUDADANÍA</v>
          </cell>
          <cell r="AU176">
            <v>51660603</v>
          </cell>
          <cell r="AV176" t="str">
            <v>ALBA LUCIA BELTRAN LOPEZ</v>
          </cell>
          <cell r="AW176">
            <v>295</v>
          </cell>
          <cell r="AX176">
            <v>9.8333333333333339</v>
          </cell>
          <cell r="BF176">
            <v>44992</v>
          </cell>
          <cell r="BG176">
            <v>44992</v>
          </cell>
          <cell r="BH176">
            <v>44992</v>
          </cell>
          <cell r="BI176">
            <v>45290</v>
          </cell>
          <cell r="BS176" t="str">
            <v>2023420501000173E</v>
          </cell>
          <cell r="BT176">
            <v>90881525</v>
          </cell>
          <cell r="BU176" t="str">
            <v>EDNA ROCIO CASTRO</v>
          </cell>
          <cell r="BV176" t="str">
            <v>https://www.secop.gov.co/CO1BusinessLine/Tendering/BuyerWorkArea/Index?docUniqueIdentifier=CO1.BDOS.4126770</v>
          </cell>
          <cell r="BW176" t="str">
            <v>VIGENTE</v>
          </cell>
          <cell r="BY176" t="str">
            <v>https://community.secop.gov.co/Public/Tendering/OpportunityDetail/Index?noticeUID=CO1.NTC.4130204&amp;isFromPublicArea=True&amp;isModal=False</v>
          </cell>
          <cell r="BZ176" t="str">
            <v>Bogotá</v>
          </cell>
          <cell r="CA176" t="str">
            <v>D.C.</v>
          </cell>
          <cell r="CB176">
            <v>44992</v>
          </cell>
          <cell r="CC176">
            <v>44992</v>
          </cell>
          <cell r="CD176" t="str">
            <v>N/A</v>
          </cell>
          <cell r="CE176" t="str">
            <v>@parquesnacionales.gov.co</v>
          </cell>
          <cell r="CF176" t="str">
            <v>N/A@parquesnacionales.gov.co</v>
          </cell>
          <cell r="CG176" t="str">
            <v>INGENIERO AGRONOMO</v>
          </cell>
          <cell r="CH176">
            <v>2023</v>
          </cell>
          <cell r="CI176" t="str">
            <v>BANCOLOMBIA</v>
          </cell>
          <cell r="CJ176" t="str">
            <v>AHORROS</v>
          </cell>
          <cell r="CK176" t="str">
            <v>20342488103</v>
          </cell>
          <cell r="CM176" t="str">
            <v>NO</v>
          </cell>
        </row>
        <row r="177">
          <cell r="A177" t="str">
            <v>NC-CPS-174-2023</v>
          </cell>
          <cell r="B177" t="str">
            <v>2 NACIONAL</v>
          </cell>
          <cell r="C177" t="str">
            <v>CD-NC-187-2023</v>
          </cell>
          <cell r="D177">
            <v>174</v>
          </cell>
          <cell r="E177" t="str">
            <v>JORGE ALBERTO HERNÁNDEZ CASTAÑO</v>
          </cell>
          <cell r="F177">
            <v>44992</v>
          </cell>
          <cell r="G177" t="str">
            <v>Prestación de servicios profesionales para estructuración y tratamiento de los datos institucionales de prevención, vigilancia y control a través de la plataforma SMART, aplicando los criterios de gestión del conocimiento.</v>
          </cell>
          <cell r="H177" t="str">
            <v>PROFESIONAL</v>
          </cell>
          <cell r="I177" t="str">
            <v>2 CONTRATACIÓN DIRECTA</v>
          </cell>
          <cell r="J177" t="str">
            <v>14 PRESTACIÓN DE SERVICIOS</v>
          </cell>
          <cell r="K177" t="str">
            <v>N/A</v>
          </cell>
          <cell r="L177">
            <v>81101512</v>
          </cell>
          <cell r="M177">
            <v>26223</v>
          </cell>
          <cell r="O177">
            <v>31623</v>
          </cell>
          <cell r="P177">
            <v>44992</v>
          </cell>
          <cell r="S177" t="str">
            <v>SIMPLIFICADO</v>
          </cell>
          <cell r="T177">
            <v>6494854</v>
          </cell>
          <cell r="U177">
            <v>64732045</v>
          </cell>
          <cell r="V177" t="str">
            <v>Sesenta y cuatro millones setecientos treinta y dos mil cuarenta y cinco pesos</v>
          </cell>
          <cell r="X177" t="str">
            <v>1 PERSONA NATURAL</v>
          </cell>
          <cell r="Y177" t="str">
            <v>3 CÉDULA DE CIUDADANÍA</v>
          </cell>
          <cell r="Z177">
            <v>1120356062</v>
          </cell>
          <cell r="AA177" t="str">
            <v>N-A</v>
          </cell>
          <cell r="AB177" t="str">
            <v>11 NO SE DILIGENCIA INFORMACIÓN PARA ESTE FORMULARIO EN ESTE PERÍODO DE REPORTE</v>
          </cell>
          <cell r="AC177" t="str">
            <v>MASCULINO</v>
          </cell>
          <cell r="AD177" t="str">
            <v>META</v>
          </cell>
          <cell r="AE177" t="str">
            <v>GRANADA</v>
          </cell>
          <cell r="AF177" t="str">
            <v>JORGE</v>
          </cell>
          <cell r="AG177" t="str">
            <v>ALBERTO</v>
          </cell>
          <cell r="AH177" t="str">
            <v>HERNÁNDEZ</v>
          </cell>
          <cell r="AI177" t="str">
            <v>CASTAÑO</v>
          </cell>
          <cell r="AJ177" t="str">
            <v>SI</v>
          </cell>
          <cell r="AK177" t="str">
            <v>1 PÓLIZA</v>
          </cell>
          <cell r="AL177" t="str">
            <v>12 SEGUROS DEL ESTADO</v>
          </cell>
          <cell r="AM177" t="str">
            <v>2 CUMPLIMIENTO</v>
          </cell>
          <cell r="AN177">
            <v>44992</v>
          </cell>
          <cell r="AO177" t="str">
            <v>21-46-101065417</v>
          </cell>
          <cell r="AP177" t="str">
            <v>SGMAP-SUBDIRECCION DE GESTION Y MANEJO DE AREAS PROTEGIDAS</v>
          </cell>
          <cell r="AQ177" t="str">
            <v>GRUPO DE CONTRATOS</v>
          </cell>
          <cell r="AR177" t="str">
            <v>GRUPO DE GESTIÓN DEL CONOCIMIENTO E INNOVACIÓN</v>
          </cell>
          <cell r="AS177" t="str">
            <v>2 SUPERVISOR</v>
          </cell>
          <cell r="AT177" t="str">
            <v>3 CÉDULA DE CIUDADANÍA</v>
          </cell>
          <cell r="AU177">
            <v>51981172</v>
          </cell>
          <cell r="AV177" t="str">
            <v>LUZ MILA SOTELO DELGADILLO</v>
          </cell>
          <cell r="AW177">
            <v>292</v>
          </cell>
          <cell r="AX177">
            <v>9.7333333333333325</v>
          </cell>
          <cell r="BF177">
            <v>44992</v>
          </cell>
          <cell r="BG177">
            <v>44992</v>
          </cell>
          <cell r="BH177">
            <v>44992</v>
          </cell>
          <cell r="BI177">
            <v>45290</v>
          </cell>
          <cell r="BS177" t="str">
            <v>2023420501000174E</v>
          </cell>
          <cell r="BT177">
            <v>64732045</v>
          </cell>
          <cell r="BU177" t="str">
            <v>ALFONSO DAVID ORTIZ</v>
          </cell>
          <cell r="BV177" t="str">
            <v>https://www.secop.gov.co/CO1BusinessLine/Tendering/BuyerWorkArea/Index?docUniqueIdentifier=CO1.BDOS.4106720</v>
          </cell>
          <cell r="BW177" t="str">
            <v>VIGENTE</v>
          </cell>
          <cell r="BY177" t="str">
            <v>https://community.secop.gov.co/Public/Tendering/ContractNoticePhases/View?PPI=CO1.PPI.23599813&amp;isFromPublicArea=True&amp;isModal=False</v>
          </cell>
          <cell r="BZ177" t="str">
            <v>Bogotá</v>
          </cell>
          <cell r="CA177" t="str">
            <v>D.C.</v>
          </cell>
          <cell r="CB177">
            <v>44992</v>
          </cell>
          <cell r="CC177">
            <v>44986</v>
          </cell>
          <cell r="CD177" t="str">
            <v>john.alarcon</v>
          </cell>
          <cell r="CE177" t="str">
            <v>@parquesnacionales.gov.co</v>
          </cell>
          <cell r="CF177" t="str">
            <v>john.alarcon@parquesnacionales.gov.co</v>
          </cell>
          <cell r="CG177" t="str">
            <v>INGENIERO CATASTRAL Y GEODASTA</v>
          </cell>
          <cell r="CH177">
            <v>2023</v>
          </cell>
          <cell r="CJ177" t="str">
            <v>AHORROS</v>
          </cell>
          <cell r="CM177" t="str">
            <v>NO</v>
          </cell>
        </row>
        <row r="178">
          <cell r="A178" t="str">
            <v>NC-CPS-175-2023</v>
          </cell>
          <cell r="B178" t="str">
            <v>2 NACIONAL</v>
          </cell>
          <cell r="C178" t="str">
            <v>CD-NC-192-2023</v>
          </cell>
          <cell r="D178">
            <v>175</v>
          </cell>
          <cell r="E178" t="str">
            <v>ORLANDO RUEDA DIAZ</v>
          </cell>
          <cell r="F178">
            <v>44993</v>
          </cell>
          <cell r="G178" t="str">
            <v>Prestar servicios profesionales en el grupo de procesos corporativos para la elaboración y/o actualización del cuadro de clasificación y tablas de retención documental cumpliendo con las normas, metodologías y requisitos establecidos en el modelo de gestión documental y administración de archivos MGDA, del archivo general de la Nación y en la planeación establecida en el plan institucional de archivos PNNC, en cumplimiento del proyecto de fortalecimiento a la capacidad institucional.</v>
          </cell>
          <cell r="H178" t="str">
            <v>PROFESIONAL</v>
          </cell>
          <cell r="I178" t="str">
            <v>2 CONTRATACIÓN DIRECTA</v>
          </cell>
          <cell r="J178" t="str">
            <v>14 PRESTACIÓN DE SERVICIOS</v>
          </cell>
          <cell r="K178" t="str">
            <v>N/A</v>
          </cell>
          <cell r="L178">
            <v>80111600</v>
          </cell>
          <cell r="M178">
            <v>35723</v>
          </cell>
          <cell r="O178">
            <v>31823</v>
          </cell>
          <cell r="P178">
            <v>44993</v>
          </cell>
          <cell r="S178" t="str">
            <v>SIMPLIFICADO</v>
          </cell>
          <cell r="T178">
            <v>6884545</v>
          </cell>
          <cell r="U178">
            <v>67239056</v>
          </cell>
          <cell r="V178" t="str">
            <v>Sesenta y siete millones doscientos treinta y nueve mil cincuenta y seis pesos</v>
          </cell>
          <cell r="X178" t="str">
            <v>1 PERSONA NATURAL</v>
          </cell>
          <cell r="Y178" t="str">
            <v>3 CÉDULA DE CIUDADANÍA</v>
          </cell>
          <cell r="Z178">
            <v>8702889</v>
          </cell>
          <cell r="AA178" t="str">
            <v>N-A</v>
          </cell>
          <cell r="AB178" t="str">
            <v>11 NO SE DILIGENCIA INFORMACIÓN PARA ESTE FORMULARIO EN ESTE PERÍODO DE REPORTE</v>
          </cell>
          <cell r="AC178" t="str">
            <v>MASCULINO</v>
          </cell>
          <cell r="AD178" t="str">
            <v>SANTANDER</v>
          </cell>
          <cell r="AE178" t="str">
            <v>BUCARAMANGA</v>
          </cell>
          <cell r="AF178" t="str">
            <v>ORLANDO</v>
          </cell>
          <cell r="AG178" t="str">
            <v>RUEDA</v>
          </cell>
          <cell r="AH178" t="str">
            <v>DIAZ</v>
          </cell>
          <cell r="AJ178" t="str">
            <v>SI</v>
          </cell>
          <cell r="AK178" t="str">
            <v>1 PÓLIZA</v>
          </cell>
          <cell r="AL178" t="str">
            <v>12 SEGUROS DEL ESTADO</v>
          </cell>
          <cell r="AM178" t="str">
            <v>2 CUMPLIMIENTO</v>
          </cell>
          <cell r="AN178">
            <v>44993</v>
          </cell>
          <cell r="AO178" t="str">
            <v>17-46-101024921</v>
          </cell>
          <cell r="AP178" t="str">
            <v>SAF-SUBDIRECCION ADMINISTRATIVA Y FINANCIERA</v>
          </cell>
          <cell r="AQ178" t="str">
            <v>GRUPO DE CONTRATOS</v>
          </cell>
          <cell r="AR178" t="str">
            <v>GRUPO DE PROCESOS CORPORATIVOS</v>
          </cell>
          <cell r="AS178" t="str">
            <v>2 SUPERVISOR</v>
          </cell>
          <cell r="AT178" t="str">
            <v>3 CÉDULA DE CIUDADANÍA</v>
          </cell>
          <cell r="AU178">
            <v>65586489</v>
          </cell>
          <cell r="AV178" t="str">
            <v>SANDRA LOZANO OYUELA</v>
          </cell>
          <cell r="AW178">
            <v>293</v>
          </cell>
          <cell r="AX178">
            <v>9.7666666666666675</v>
          </cell>
          <cell r="BF178">
            <v>44993</v>
          </cell>
          <cell r="BG178">
            <v>44993</v>
          </cell>
          <cell r="BH178">
            <v>44993</v>
          </cell>
          <cell r="BI178">
            <v>45290</v>
          </cell>
          <cell r="BS178" t="str">
            <v>2023420501000175E</v>
          </cell>
          <cell r="BT178">
            <v>67239056</v>
          </cell>
          <cell r="BU178" t="str">
            <v>EDNA ROCIO CASTRO</v>
          </cell>
          <cell r="BV178" t="str">
            <v>https://www.secop.gov.co/CO1BusinessLine/Tendering/BuyerWorkArea/Index?docUniqueIdentifier=CO1.BDOS.4136972</v>
          </cell>
          <cell r="BW178" t="str">
            <v>VIGENTE</v>
          </cell>
          <cell r="BY178" t="str">
            <v>https://community.secop.gov.co/Public/Tendering/OpportunityDetail/Index?noticeUID=CO1.NTC.4139418&amp;isFromPublicArea=True&amp;isModal=False</v>
          </cell>
          <cell r="BZ178" t="str">
            <v>Bogotá</v>
          </cell>
          <cell r="CA178" t="str">
            <v>D.C.</v>
          </cell>
          <cell r="CB178">
            <v>44993</v>
          </cell>
          <cell r="CC178">
            <v>44992</v>
          </cell>
          <cell r="CD178" t="str">
            <v>orlando.rueda</v>
          </cell>
          <cell r="CE178" t="str">
            <v>@parquesnacionales.gov.co</v>
          </cell>
          <cell r="CF178" t="str">
            <v>orlando.rueda@parquesnacionales.gov.co</v>
          </cell>
          <cell r="CG178" t="str">
            <v>BIBLIOTECOLOGO Y ARCHIVISTA</v>
          </cell>
          <cell r="CH178">
            <v>2023</v>
          </cell>
          <cell r="CJ178" t="str">
            <v>AHORROS</v>
          </cell>
          <cell r="CM178" t="str">
            <v>NO</v>
          </cell>
        </row>
        <row r="179">
          <cell r="A179" t="str">
            <v>NC-CPS-176-2023</v>
          </cell>
          <cell r="B179" t="str">
            <v>2 NACIONAL</v>
          </cell>
          <cell r="C179" t="str">
            <v>CD-NC-191-2023</v>
          </cell>
          <cell r="D179">
            <v>176</v>
          </cell>
          <cell r="E179" t="str">
            <v>JOSE FRANCISCO MORALES MARTINEZ</v>
          </cell>
          <cell r="F179">
            <v>44993</v>
          </cell>
          <cell r="G179" t="str">
            <v>Prestar los servicios de apoyo a la gestión a la Oficina Asesora Jurídica en la adquisición y saneamiento de los predios dentro del Sistema de Parques Nacionales Naturales.</v>
          </cell>
          <cell r="H179" t="str">
            <v>APOYO A LA GESTIÓN</v>
          </cell>
          <cell r="I179" t="str">
            <v>2 CONTRATACIÓN DIRECTA</v>
          </cell>
          <cell r="J179" t="str">
            <v>14 PRESTACIÓN DE SERVICIOS</v>
          </cell>
          <cell r="K179" t="str">
            <v>N/A</v>
          </cell>
          <cell r="L179">
            <v>80111600</v>
          </cell>
          <cell r="O179">
            <v>32023</v>
          </cell>
          <cell r="P179">
            <v>44993</v>
          </cell>
          <cell r="S179" t="str">
            <v>SIMPLIFICADO</v>
          </cell>
          <cell r="T179" t="str">
            <v>$2.990.000</v>
          </cell>
          <cell r="U179">
            <v>19435000</v>
          </cell>
          <cell r="V179" t="str">
            <v>Diecinueve millones cuatrocientos treinta y cinco mil pesos</v>
          </cell>
          <cell r="X179" t="str">
            <v>1 PERSONA NATURAL</v>
          </cell>
          <cell r="Y179" t="str">
            <v>3 CÉDULA DE CIUDADANÍA</v>
          </cell>
          <cell r="Z179">
            <v>1070018311</v>
          </cell>
          <cell r="AA179" t="str">
            <v>N-A</v>
          </cell>
          <cell r="AB179" t="str">
            <v>11 NO SE DILIGENCIA INFORMACIÓN PARA ESTE FORMULARIO EN ESTE PERÍODO DE REPORTE</v>
          </cell>
          <cell r="AC179" t="str">
            <v>MASCULINO</v>
          </cell>
          <cell r="AD179" t="str">
            <v>CUNDINAMARCA</v>
          </cell>
          <cell r="AE179" t="str">
            <v>AGUA DE DIOS</v>
          </cell>
          <cell r="AF179" t="str">
            <v>JOSE</v>
          </cell>
          <cell r="AG179" t="str">
            <v>FRANCISCO</v>
          </cell>
          <cell r="AH179" t="str">
            <v>MORALES</v>
          </cell>
          <cell r="AI179" t="str">
            <v>MARTINEZ</v>
          </cell>
          <cell r="AJ179" t="str">
            <v>NO</v>
          </cell>
          <cell r="AK179" t="str">
            <v>6 NO CONSTITUYÓ GARANTÍAS</v>
          </cell>
          <cell r="AL179" t="str">
            <v>N-A</v>
          </cell>
          <cell r="AM179" t="str">
            <v>N-A</v>
          </cell>
          <cell r="AN179" t="str">
            <v>N-A</v>
          </cell>
          <cell r="AO179" t="str">
            <v>N-A</v>
          </cell>
          <cell r="AP179" t="str">
            <v>SAF-SUBDIRECCION ADMINISTRATIVA Y FINANCIERA</v>
          </cell>
          <cell r="AQ179" t="str">
            <v>GRUPO DE CONTRATOS</v>
          </cell>
          <cell r="AR179" t="str">
            <v>OFICINA ASESORA JURIDICA</v>
          </cell>
          <cell r="AS179" t="str">
            <v>2 SUPERVISOR</v>
          </cell>
          <cell r="AT179" t="str">
            <v>3 CÉDULA DE CIUDADANÍA</v>
          </cell>
          <cell r="AU179">
            <v>1022328129</v>
          </cell>
          <cell r="AV179" t="str">
            <v>HELENA ALEJANDRA DEL PILAR DIAZ PAVA</v>
          </cell>
          <cell r="AW179">
            <v>195</v>
          </cell>
          <cell r="AX179">
            <v>6.5</v>
          </cell>
          <cell r="AZ179" t="str">
            <v>3 ADICIÓN EN VALOR y EN TIEMPO</v>
          </cell>
          <cell r="BA179">
            <v>1</v>
          </cell>
          <cell r="BB179">
            <v>9667667</v>
          </cell>
          <cell r="BC179">
            <v>45191</v>
          </cell>
          <cell r="BD179">
            <v>97</v>
          </cell>
          <cell r="BE179">
            <v>45191</v>
          </cell>
          <cell r="BF179">
            <v>44993</v>
          </cell>
          <cell r="BG179">
            <v>44993</v>
          </cell>
          <cell r="BH179">
            <v>44993</v>
          </cell>
          <cell r="BI179">
            <v>45289</v>
          </cell>
          <cell r="BS179" t="str">
            <v>2023420501000176E</v>
          </cell>
          <cell r="BT179">
            <v>29102667</v>
          </cell>
          <cell r="BU179" t="str">
            <v>MYRIAM JANETH GONZALEZ</v>
          </cell>
          <cell r="BV179" t="str">
            <v>https://www.secop.gov.co/CO1BusinessLine/Tendering/BuyerWorkArea/Index?docUniqueIdentifier=CO1.BDOS.4125532</v>
          </cell>
          <cell r="BW179" t="str">
            <v>VIGENTE</v>
          </cell>
          <cell r="BY179" t="str">
            <v>https://community.secop.gov.co/Public/Tendering/OpportunityDetail/Index?noticeUID=CO1.NTC.4135518&amp;isFromPublicArea=True&amp;isModal=False</v>
          </cell>
          <cell r="BZ179" t="str">
            <v>Bogotá</v>
          </cell>
          <cell r="CA179" t="str">
            <v>D.C.</v>
          </cell>
          <cell r="CB179" t="str">
            <v>N-A</v>
          </cell>
          <cell r="CC179">
            <v>44992</v>
          </cell>
          <cell r="CD179" t="str">
            <v>grupo.predios</v>
          </cell>
          <cell r="CE179" t="str">
            <v>@parquesnacionales.gov.co</v>
          </cell>
          <cell r="CF179" t="str">
            <v>grupo.predios@parquesnacionales.gov.co</v>
          </cell>
          <cell r="CG179" t="str">
            <v>UNIVERSITARIO-DERECHO</v>
          </cell>
          <cell r="CH179">
            <v>2023</v>
          </cell>
          <cell r="CI179" t="str">
            <v>BOGOTA</v>
          </cell>
          <cell r="CJ179" t="str">
            <v>AHORROS</v>
          </cell>
          <cell r="CK179" t="str">
            <v>102631702</v>
          </cell>
          <cell r="CM179" t="str">
            <v>NO</v>
          </cell>
        </row>
        <row r="180">
          <cell r="A180" t="str">
            <v>NC-CPS-177-2023</v>
          </cell>
          <cell r="B180" t="str">
            <v>2 NACIONAL</v>
          </cell>
          <cell r="C180" t="str">
            <v>CD-NC-193-2023</v>
          </cell>
          <cell r="D180">
            <v>177</v>
          </cell>
          <cell r="E180" t="str">
            <v>MARIA CAROLINA DUARTE TRIVIÑO</v>
          </cell>
          <cell r="F180">
            <v>44993</v>
          </cell>
          <cell r="G180" t="str">
            <v>Prestación de servicios profesionales para apoyar los espacios de relacionamiento con campesinos y aportar jurídicamente a la gestión de los conflictos socioambientales en las áreas protegidas administradas por Parques Nacionales Naturales de Colombia y sus zonas de influencia.</v>
          </cell>
          <cell r="H180" t="str">
            <v>PROFESIONAL</v>
          </cell>
          <cell r="I180" t="str">
            <v>2 CONTRATACIÓN DIRECTA</v>
          </cell>
          <cell r="J180" t="str">
            <v>14 PRESTACIÓN DE SERVICIOS</v>
          </cell>
          <cell r="K180" t="str">
            <v>N/A</v>
          </cell>
          <cell r="L180">
            <v>77101706</v>
          </cell>
          <cell r="M180">
            <v>9723</v>
          </cell>
          <cell r="O180">
            <v>31923</v>
          </cell>
          <cell r="P180">
            <v>44993</v>
          </cell>
          <cell r="S180" t="str">
            <v>SIMPLIFICADO</v>
          </cell>
          <cell r="T180">
            <v>7297618</v>
          </cell>
          <cell r="U180">
            <v>71273403</v>
          </cell>
          <cell r="V180" t="str">
            <v>Setenta y un millones doscientos setenta y tres mil cuatrocientos tres pesos</v>
          </cell>
          <cell r="X180" t="str">
            <v>1 PERSONA NATURAL</v>
          </cell>
          <cell r="Y180" t="str">
            <v>3 CÉDULA DE CIUDADANÍA</v>
          </cell>
          <cell r="Z180">
            <v>52583366</v>
          </cell>
          <cell r="AA180" t="str">
            <v>N-A</v>
          </cell>
          <cell r="AB180" t="str">
            <v>11 NO SE DILIGENCIA INFORMACIÓN PARA ESTE FORMULARIO EN ESTE PERÍODO DE REPORTE</v>
          </cell>
          <cell r="AC180" t="str">
            <v>FEMENINO</v>
          </cell>
          <cell r="AD180" t="str">
            <v>CUNDINAMARCA</v>
          </cell>
          <cell r="AE180" t="str">
            <v>BOGOTÁ</v>
          </cell>
          <cell r="AF180" t="str">
            <v>MARIA</v>
          </cell>
          <cell r="AG180" t="str">
            <v>CAROLINA</v>
          </cell>
          <cell r="AH180" t="str">
            <v>DUARTE</v>
          </cell>
          <cell r="AI180" t="str">
            <v>TRIVIÑO</v>
          </cell>
          <cell r="AJ180" t="str">
            <v>NO</v>
          </cell>
          <cell r="AK180" t="str">
            <v>6 NO CONSTITUYÓ GARANTÍAS</v>
          </cell>
          <cell r="AL180" t="str">
            <v>N-A</v>
          </cell>
          <cell r="AM180" t="str">
            <v>N-A</v>
          </cell>
          <cell r="AN180" t="str">
            <v>N-A</v>
          </cell>
          <cell r="AO180" t="str">
            <v>N-A</v>
          </cell>
          <cell r="AP180" t="str">
            <v>SGMAP-SUBDIRECCION DE GESTION Y MANEJO DE AREAS PROTEGIDAS</v>
          </cell>
          <cell r="AQ180" t="str">
            <v>GRUPO DE CONTRATOS</v>
          </cell>
          <cell r="AR180" t="str">
            <v>GRUPO DE PLANEACIÓN Y MANEJO</v>
          </cell>
          <cell r="AS180" t="str">
            <v>2 SUPERVISOR</v>
          </cell>
          <cell r="AT180" t="str">
            <v>3 CÉDULA DE CIUDADANÍA</v>
          </cell>
          <cell r="AU180">
            <v>80875190</v>
          </cell>
          <cell r="AV180" t="str">
            <v>CESAR ANDRES DELGADO HERNÁNDEZ</v>
          </cell>
          <cell r="AW180">
            <v>293</v>
          </cell>
          <cell r="AX180">
            <v>9.7666666666666675</v>
          </cell>
          <cell r="BF180">
            <v>44993</v>
          </cell>
          <cell r="BG180">
            <v>44993</v>
          </cell>
          <cell r="BH180">
            <v>44993</v>
          </cell>
          <cell r="BI180">
            <v>45290</v>
          </cell>
          <cell r="BS180" t="str">
            <v>2023420501000177E</v>
          </cell>
          <cell r="BT180">
            <v>71273403</v>
          </cell>
          <cell r="BU180" t="str">
            <v>MYRIAM JANETH GONZALEZ</v>
          </cell>
          <cell r="BV180" t="str">
            <v>https://www.secop.gov.co/CO1BusinessLine/Tendering/BuyerWorkArea/Index?docUniqueIdentifier=CO1.BDOS.4133245</v>
          </cell>
          <cell r="BW180" t="str">
            <v>VIGENTE</v>
          </cell>
          <cell r="BY180" t="str">
            <v>https://community.secop.gov.co/Public/Tendering/OpportunityDetail/Index?noticeUID=CO1.NTC.4139929&amp;isFromPublicArea=True&amp;isModal=False</v>
          </cell>
          <cell r="BZ180" t="str">
            <v>Bogotá</v>
          </cell>
          <cell r="CA180" t="str">
            <v>D.C.</v>
          </cell>
          <cell r="CB180">
            <v>44993</v>
          </cell>
          <cell r="CC180">
            <v>44993</v>
          </cell>
          <cell r="CD180" t="str">
            <v>maria.duarte</v>
          </cell>
          <cell r="CE180" t="str">
            <v>@parquesnacionales.gov.co</v>
          </cell>
          <cell r="CF180" t="str">
            <v>maria.duarte@parquesnacionales.gov.co</v>
          </cell>
          <cell r="CG180" t="str">
            <v>ABOGADA</v>
          </cell>
          <cell r="CH180">
            <v>2023</v>
          </cell>
          <cell r="CI180" t="str">
            <v>-</v>
          </cell>
          <cell r="CJ180" t="str">
            <v>AHORROS</v>
          </cell>
          <cell r="CM180" t="str">
            <v>NO</v>
          </cell>
        </row>
        <row r="181">
          <cell r="A181" t="str">
            <v>NC-CPS-178-2023</v>
          </cell>
          <cell r="B181" t="str">
            <v>2 NACIONAL</v>
          </cell>
          <cell r="C181" t="str">
            <v>CD-NC-189-2023</v>
          </cell>
          <cell r="D181">
            <v>178</v>
          </cell>
          <cell r="E181" t="str">
            <v>YURY MERCEDES ARENAS RINCON</v>
          </cell>
          <cell r="F181">
            <v>44994</v>
          </cell>
          <cell r="G181" t="str">
            <v>Prestar servicios profesionales de abogado a la Oficina de Control Disciplinario Interno en la instrucción de los procesos disciplinarios adelantados en contra de servidores y ex servidores de la Entidad, así como en todas las actividades relacionadas con el cumplimiento del Sistema de Gestión de Calidad, en cumplimiento del Proyecto de Fortalecimiento Institucional de Parques Nacionales Naturales de Colombia.</v>
          </cell>
          <cell r="H181" t="str">
            <v>PROFESIONAL</v>
          </cell>
          <cell r="I181" t="str">
            <v>2 CONTRATACIÓN DIRECTA</v>
          </cell>
          <cell r="J181" t="str">
            <v>14 PRESTACIÓN DE SERVICIOS</v>
          </cell>
          <cell r="K181" t="str">
            <v>N/A</v>
          </cell>
          <cell r="L181">
            <v>80121503</v>
          </cell>
          <cell r="M181">
            <v>14023</v>
          </cell>
          <cell r="O181">
            <v>32523</v>
          </cell>
          <cell r="P181">
            <v>44994</v>
          </cell>
          <cell r="S181" t="str">
            <v>SIMPLIFICADO</v>
          </cell>
          <cell r="T181">
            <v>6884545</v>
          </cell>
          <cell r="U181">
            <v>67239056</v>
          </cell>
          <cell r="V181" t="str">
            <v>Sesenta y siete millones doscientos treinta y nueve mil cincuenta y seis pesos</v>
          </cell>
          <cell r="X181" t="str">
            <v>1 PERSONA NATURAL</v>
          </cell>
          <cell r="Y181" t="str">
            <v>3 CÉDULA DE CIUDADANÍA</v>
          </cell>
          <cell r="Z181">
            <v>53154411</v>
          </cell>
          <cell r="AA181" t="str">
            <v>N-A</v>
          </cell>
          <cell r="AB181" t="str">
            <v>11 NO SE DILIGENCIA INFORMACIÓN PARA ESTE FORMULARIO EN ESTE PERÍODO DE REPORTE</v>
          </cell>
          <cell r="AC181" t="str">
            <v>FEMENINO</v>
          </cell>
          <cell r="AD181" t="str">
            <v>CUNDINAMARCA</v>
          </cell>
          <cell r="AE181" t="str">
            <v>BOGOTÁ</v>
          </cell>
          <cell r="AF181" t="str">
            <v>YURY</v>
          </cell>
          <cell r="AG181" t="str">
            <v>MERCEDES</v>
          </cell>
          <cell r="AH181" t="str">
            <v>ARENAS</v>
          </cell>
          <cell r="AI181" t="str">
            <v>RINCON</v>
          </cell>
          <cell r="AJ181" t="str">
            <v>SI</v>
          </cell>
          <cell r="AK181" t="str">
            <v>1 PÓLIZA</v>
          </cell>
          <cell r="AL181" t="str">
            <v>12 SEGUROS DEL ESTADO</v>
          </cell>
          <cell r="AM181" t="str">
            <v>2 CUMPLIMIENTO</v>
          </cell>
          <cell r="AN181">
            <v>44994</v>
          </cell>
          <cell r="AO181" t="str">
            <v>11-46-101034536</v>
          </cell>
          <cell r="AP181" t="str">
            <v>SAF-SUBDIRECCION ADMINISTRATIVA Y FINANCIERA</v>
          </cell>
          <cell r="AQ181" t="str">
            <v>GRUPO DE CONTRATOS</v>
          </cell>
          <cell r="AR181" t="str">
            <v>OFICINA DE CONTROL DISCIPLINARIO INTERNO</v>
          </cell>
          <cell r="AS181" t="str">
            <v>2 SUPERVISOR</v>
          </cell>
          <cell r="AT181" t="str">
            <v>3 CÉDULA DE CIUDADANÍA</v>
          </cell>
          <cell r="AU181">
            <v>51715044</v>
          </cell>
          <cell r="AV181" t="str">
            <v>MARIA DEL PILAR RODRIGUEZ MATEUS</v>
          </cell>
          <cell r="AW181">
            <v>293</v>
          </cell>
          <cell r="AX181">
            <v>9.7666666666666675</v>
          </cell>
          <cell r="BF181">
            <v>44994</v>
          </cell>
          <cell r="BG181">
            <v>44994</v>
          </cell>
          <cell r="BH181">
            <v>44994</v>
          </cell>
          <cell r="BI181">
            <v>45290</v>
          </cell>
          <cell r="BS181" t="str">
            <v>2023420501000178E</v>
          </cell>
          <cell r="BT181">
            <v>67239056</v>
          </cell>
          <cell r="BU181" t="str">
            <v>ALFONSO DAVID ORTIZ</v>
          </cell>
          <cell r="BV181" t="str">
            <v>https://www.secop.gov.co/CO1BusinessLine/Tendering/BuyerWorkArea/Index?docUniqueIdentifier=CO1.BDOS.4139307</v>
          </cell>
          <cell r="BW181" t="str">
            <v>VIGENTE</v>
          </cell>
          <cell r="BY181" t="str">
            <v>https://community.secop.gov.co/Public/Tendering/OpportunityDetail/Index?noticeUID=CO1.NTC.4143104&amp;isFromPublicArea=True&amp;isModal=False</v>
          </cell>
          <cell r="BZ181" t="str">
            <v>Bogotá</v>
          </cell>
          <cell r="CA181" t="str">
            <v>D.C.</v>
          </cell>
          <cell r="CB181">
            <v>44994</v>
          </cell>
          <cell r="CC181">
            <v>44994</v>
          </cell>
          <cell r="CD181" t="str">
            <v>yury.arenas</v>
          </cell>
          <cell r="CE181" t="str">
            <v>@parquesnacionales.gov.co</v>
          </cell>
          <cell r="CF181" t="str">
            <v>yury.arenas@parquesnacionales.gov.co</v>
          </cell>
          <cell r="CG181" t="str">
            <v>ABOGADA</v>
          </cell>
          <cell r="CH181">
            <v>2023</v>
          </cell>
          <cell r="CI181" t="str">
            <v>-</v>
          </cell>
          <cell r="CJ181" t="str">
            <v>AHORROS</v>
          </cell>
          <cell r="CM181" t="str">
            <v>NO</v>
          </cell>
        </row>
        <row r="182">
          <cell r="A182" t="str">
            <v>NC-CPS-179-2023</v>
          </cell>
          <cell r="B182" t="str">
            <v>2 NACIONAL</v>
          </cell>
          <cell r="C182" t="str">
            <v>CD-NC-188-2023</v>
          </cell>
          <cell r="D182">
            <v>179</v>
          </cell>
          <cell r="E182" t="str">
            <v>JUAN CARLOS MEJIA NARIÑO</v>
          </cell>
          <cell r="F182">
            <v>44994</v>
          </cell>
          <cell r="G182" t="str">
            <v>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v>
          </cell>
          <cell r="H182" t="str">
            <v>PROFESIONAL</v>
          </cell>
          <cell r="I182" t="str">
            <v>2 CONTRATACIÓN DIRECTA</v>
          </cell>
          <cell r="J182" t="str">
            <v>14 PRESTACIÓN DE SERVICIOS</v>
          </cell>
          <cell r="K182" t="str">
            <v>N/A</v>
          </cell>
          <cell r="L182">
            <v>80101504</v>
          </cell>
          <cell r="M182">
            <v>28523</v>
          </cell>
          <cell r="O182">
            <v>32623</v>
          </cell>
          <cell r="P182">
            <v>44629</v>
          </cell>
          <cell r="S182" t="str">
            <v>SIMPLIFICADO</v>
          </cell>
          <cell r="T182">
            <v>6494854</v>
          </cell>
          <cell r="U182">
            <v>93100000</v>
          </cell>
          <cell r="V182" t="str">
            <v>Noventa y tres millones cien mil pesos</v>
          </cell>
          <cell r="X182" t="str">
            <v>1 PERSONA NATURAL</v>
          </cell>
          <cell r="Y182" t="str">
            <v>3 CÉDULA DE CIUDADANÍA</v>
          </cell>
          <cell r="Z182">
            <v>75062776</v>
          </cell>
          <cell r="AA182" t="str">
            <v>N-A</v>
          </cell>
          <cell r="AB182" t="str">
            <v>11 NO SE DILIGENCIA INFORMACIÓN PARA ESTE FORMULARIO EN ESTE PERÍODO DE REPORTE</v>
          </cell>
          <cell r="AC182" t="str">
            <v>MASCULINO</v>
          </cell>
          <cell r="AD182" t="str">
            <v>CALDAS</v>
          </cell>
          <cell r="AE182" t="str">
            <v>MANIZALEZ</v>
          </cell>
          <cell r="AF182" t="str">
            <v>JUAN</v>
          </cell>
          <cell r="AG182" t="str">
            <v>CARLOS</v>
          </cell>
          <cell r="AH182" t="str">
            <v>MEJIA</v>
          </cell>
          <cell r="AI182" t="str">
            <v>NARIÑO</v>
          </cell>
          <cell r="AJ182" t="str">
            <v>SI</v>
          </cell>
          <cell r="AK182" t="str">
            <v>1 PÓLIZA</v>
          </cell>
          <cell r="AL182" t="str">
            <v>12 SEGUROS DEL ESTADO</v>
          </cell>
          <cell r="AM182" t="str">
            <v>2 CUMPLIMIENTO</v>
          </cell>
          <cell r="AN182">
            <v>44994</v>
          </cell>
          <cell r="AO182" t="str">
            <v>18-46-101017792</v>
          </cell>
          <cell r="AP182" t="str">
            <v>SAF-SUBDIRECCION ADMINISTRATIVA Y FINANCIERA</v>
          </cell>
          <cell r="AQ182" t="str">
            <v>GRUPO DE CONTRATOS</v>
          </cell>
          <cell r="AR182" t="str">
            <v xml:space="preserve">OFICINA ASESORA DE PLANEACIÓN </v>
          </cell>
          <cell r="AS182" t="str">
            <v>2 SUPERVISOR</v>
          </cell>
          <cell r="AT182" t="str">
            <v>3 CÉDULA DE CIUDADANÍA</v>
          </cell>
          <cell r="AU182">
            <v>80076849</v>
          </cell>
          <cell r="AV182" t="str">
            <v>ANDRES MAURICIO LEON LOPEZ</v>
          </cell>
          <cell r="AW182">
            <v>294</v>
          </cell>
          <cell r="AX182">
            <v>9.8000000000000007</v>
          </cell>
          <cell r="BF182">
            <v>44629</v>
          </cell>
          <cell r="BG182">
            <v>44995</v>
          </cell>
          <cell r="BH182">
            <v>44995</v>
          </cell>
          <cell r="BI182">
            <v>45290</v>
          </cell>
          <cell r="BS182" t="str">
            <v>2023420501000179E</v>
          </cell>
          <cell r="BT182">
            <v>93100000</v>
          </cell>
          <cell r="BU182" t="str">
            <v>LUZ JANETH VILLALBA SUAREZ</v>
          </cell>
          <cell r="BV182" t="str">
            <v>https://www.secop.gov.co/CO1BusinessLine/Tendering/BuyerWorkArea/Index?docUniqueIdentifier=CO1.BDOS.4128795</v>
          </cell>
          <cell r="BW182" t="str">
            <v>VIGENTE</v>
          </cell>
          <cell r="BY182" t="str">
            <v>https://community.secop.gov.co/Public/Tendering/OpportunityDetail/Index?noticeUID=CO1.NTC.4143509&amp;isFromPublicArea=True&amp;isModal=False</v>
          </cell>
          <cell r="BZ182" t="str">
            <v>Bogotá</v>
          </cell>
          <cell r="CA182" t="str">
            <v>D.C.</v>
          </cell>
          <cell r="CB182">
            <v>44995</v>
          </cell>
          <cell r="CC182">
            <v>44992</v>
          </cell>
          <cell r="CD182" t="str">
            <v>juan.mejia</v>
          </cell>
          <cell r="CE182" t="str">
            <v>@parquesnacionales.gov.co</v>
          </cell>
          <cell r="CF182" t="str">
            <v>juan.mejia@parquesnacionales.gov.co</v>
          </cell>
          <cell r="CG182" t="str">
            <v>INGENIERO AGRONOMO</v>
          </cell>
          <cell r="CH182">
            <v>2023</v>
          </cell>
          <cell r="CI182" t="str">
            <v>BANCOLOMBIA</v>
          </cell>
          <cell r="CJ182" t="str">
            <v>AHORROS</v>
          </cell>
          <cell r="CK182" t="str">
            <v>05955133767</v>
          </cell>
          <cell r="CM182" t="str">
            <v>NO</v>
          </cell>
        </row>
        <row r="183">
          <cell r="A183" t="str">
            <v>NC-CPS-180-2023</v>
          </cell>
          <cell r="B183" t="str">
            <v>2 NACIONAL</v>
          </cell>
          <cell r="C183" t="str">
            <v>CD-NC-161-2023</v>
          </cell>
          <cell r="D183">
            <v>180</v>
          </cell>
          <cell r="E183" t="str">
            <v>XIMENA XAVIER BORRÉ TORRES</v>
          </cell>
          <cell r="F183">
            <v>44994</v>
          </cell>
          <cell r="G183" t="str">
            <v>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v>
          </cell>
          <cell r="H183" t="str">
            <v>PROFESIONAL</v>
          </cell>
          <cell r="I183" t="str">
            <v>2 CONTRATACIÓN DIRECTA</v>
          </cell>
          <cell r="J183" t="str">
            <v>14 PRESTACIÓN DE SERVICIOS</v>
          </cell>
          <cell r="K183" t="str">
            <v>N/A</v>
          </cell>
          <cell r="L183">
            <v>82111902</v>
          </cell>
          <cell r="M183">
            <v>28023</v>
          </cell>
          <cell r="O183">
            <v>32723</v>
          </cell>
          <cell r="P183">
            <v>44994</v>
          </cell>
          <cell r="S183" t="str">
            <v>SIMPLIFICADO</v>
          </cell>
          <cell r="T183">
            <v>7297618</v>
          </cell>
          <cell r="U183">
            <v>72976180</v>
          </cell>
          <cell r="V183" t="str">
            <v>Setenta y dos millones novecientos setenta y seis mil ciento ochenta pesos</v>
          </cell>
          <cell r="X183" t="str">
            <v>1 PERSONA NATURAL</v>
          </cell>
          <cell r="Y183" t="str">
            <v>3 CÉDULA DE CIUDADANÍA</v>
          </cell>
          <cell r="Z183">
            <v>80878128</v>
          </cell>
          <cell r="AA183" t="str">
            <v>N-A</v>
          </cell>
          <cell r="AB183" t="str">
            <v>11 NO SE DILIGENCIA INFORMACIÓN PARA ESTE FORMULARIO EN ESTE PERÍODO DE REPORTE</v>
          </cell>
          <cell r="AC183" t="str">
            <v>FEMENINO</v>
          </cell>
          <cell r="AD183" t="str">
            <v>CUNDINAMARCA</v>
          </cell>
          <cell r="AE183" t="str">
            <v>BOGOTÁ</v>
          </cell>
          <cell r="AF183" t="str">
            <v>XIMENA</v>
          </cell>
          <cell r="AG183" t="str">
            <v>XAVIER</v>
          </cell>
          <cell r="AH183" t="str">
            <v>BORRÉ</v>
          </cell>
          <cell r="AI183" t="str">
            <v>TORRES</v>
          </cell>
          <cell r="AJ183" t="str">
            <v>SI</v>
          </cell>
          <cell r="AK183" t="str">
            <v>1 PÓLIZA</v>
          </cell>
          <cell r="AL183" t="str">
            <v>12 SEGUROS DEL ESTADO</v>
          </cell>
          <cell r="AM183" t="str">
            <v>2 CUMPLIMIENTO</v>
          </cell>
          <cell r="AN183">
            <v>44994</v>
          </cell>
          <cell r="AO183" t="str">
            <v>21-46-101065594</v>
          </cell>
          <cell r="AP183" t="str">
            <v>SAF-SUBDIRECCION ADMINISTRATIVA Y FINANCIERA</v>
          </cell>
          <cell r="AQ183" t="str">
            <v>GRUPO DE CONTRATOS</v>
          </cell>
          <cell r="AR183" t="str">
            <v>GRUPO DE COMUNICACIONES</v>
          </cell>
          <cell r="AS183" t="str">
            <v>2 SUPERVISOR</v>
          </cell>
          <cell r="AT183" t="str">
            <v>3 CÉDULA DE CIUDADANÍA</v>
          </cell>
          <cell r="AU183">
            <v>79590259</v>
          </cell>
          <cell r="AV183" t="str">
            <v>JUAN CARLOS CUERVO LEON</v>
          </cell>
          <cell r="AW183">
            <v>294</v>
          </cell>
          <cell r="AX183">
            <v>9.8000000000000007</v>
          </cell>
          <cell r="BF183">
            <v>44994</v>
          </cell>
          <cell r="BG183">
            <v>44994</v>
          </cell>
          <cell r="BH183">
            <v>44994</v>
          </cell>
          <cell r="BI183">
            <v>45290</v>
          </cell>
          <cell r="BS183" t="str">
            <v>2023420501000180E</v>
          </cell>
          <cell r="BT183">
            <v>72976180</v>
          </cell>
          <cell r="BU183" t="str">
            <v>LEIDY MARCELA GARAVITO ROMERO</v>
          </cell>
          <cell r="BV183" t="str">
            <v>https://www.secop.gov.co/CO1BusinessLine/Tendering/BuyerWorkArea/Index?docUniqueIdentifier=CO1.BDOS.4075158</v>
          </cell>
          <cell r="BW183" t="str">
            <v>VIGENTE</v>
          </cell>
          <cell r="BY183" t="str">
            <v>https://community.secop.gov.co/Public/Tendering/OpportunityDetail/Index?noticeUID=CO1.NTC.4094752&amp;isFromPublicArea=True&amp;isModal=False</v>
          </cell>
          <cell r="BZ183" t="str">
            <v>Bogotá</v>
          </cell>
          <cell r="CA183" t="str">
            <v>D.C.</v>
          </cell>
          <cell r="CB183">
            <v>44994</v>
          </cell>
          <cell r="CC183">
            <v>44981</v>
          </cell>
          <cell r="CD183" t="str">
            <v>paginaweb</v>
          </cell>
          <cell r="CE183" t="str">
            <v>@parquesnacionales.gov.co</v>
          </cell>
          <cell r="CF183" t="str">
            <v>paginaweb@parquesnacionales.gov.co</v>
          </cell>
          <cell r="CG183" t="str">
            <v>INGENIERA EN TELEMÁTICA</v>
          </cell>
          <cell r="CH183">
            <v>2023</v>
          </cell>
          <cell r="CI183" t="str">
            <v>DAVIVIENDA</v>
          </cell>
          <cell r="CJ183" t="str">
            <v>AHORROS</v>
          </cell>
          <cell r="CK183" t="str">
            <v>457900032428</v>
          </cell>
          <cell r="CM183" t="str">
            <v>NO</v>
          </cell>
        </row>
        <row r="184">
          <cell r="A184" t="str">
            <v>NC-CPS-181-2023</v>
          </cell>
          <cell r="B184" t="str">
            <v>2 NACIONAL</v>
          </cell>
          <cell r="C184" t="str">
            <v>CD-NC-196-2023</v>
          </cell>
          <cell r="D184">
            <v>181</v>
          </cell>
          <cell r="E184" t="str">
            <v>ELSA ROS MERY LEON MARTIN</v>
          </cell>
          <cell r="F184">
            <v>44995</v>
          </cell>
          <cell r="G184"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v>
          </cell>
          <cell r="H184" t="str">
            <v>PROFESIONAL</v>
          </cell>
          <cell r="I184" t="str">
            <v>2 CONTRATACIÓN DIRECTA</v>
          </cell>
          <cell r="J184" t="str">
            <v>14 PRESTACIÓN DE SERVICIOS</v>
          </cell>
          <cell r="K184" t="str">
            <v>N/A</v>
          </cell>
          <cell r="L184">
            <v>77101604</v>
          </cell>
          <cell r="M184">
            <v>17223</v>
          </cell>
          <cell r="O184">
            <v>34123</v>
          </cell>
          <cell r="P184">
            <v>44995</v>
          </cell>
          <cell r="S184" t="str">
            <v>SIMPLIFICADO</v>
          </cell>
          <cell r="T184">
            <v>6500000</v>
          </cell>
          <cell r="U184">
            <v>63050000</v>
          </cell>
          <cell r="V184" t="str">
            <v>Sesenta y tres millones cincuenta mil pesos</v>
          </cell>
          <cell r="X184" t="str">
            <v>1 PERSONA NATURAL</v>
          </cell>
          <cell r="Y184" t="str">
            <v>3 CÉDULA DE CIUDADANÍA</v>
          </cell>
          <cell r="Z184">
            <v>52103950</v>
          </cell>
          <cell r="AA184" t="str">
            <v>N-A</v>
          </cell>
          <cell r="AB184" t="str">
            <v>11 NO SE DILIGENCIA INFORMACIÓN PARA ESTE FORMULARIO EN ESTE PERÍODO DE REPORTE</v>
          </cell>
          <cell r="AC184" t="str">
            <v>FEMENINO</v>
          </cell>
          <cell r="AD184" t="str">
            <v>CUNDINAMARCA</v>
          </cell>
          <cell r="AE184" t="str">
            <v>MANTA</v>
          </cell>
          <cell r="AF184" t="str">
            <v>ELSA ROS</v>
          </cell>
          <cell r="AG184" t="str">
            <v>MERY</v>
          </cell>
          <cell r="AH184" t="str">
            <v>LEON</v>
          </cell>
          <cell r="AI184" t="str">
            <v>MARTIN</v>
          </cell>
          <cell r="AJ184" t="str">
            <v>SI</v>
          </cell>
          <cell r="AK184" t="str">
            <v>1 PÓLIZA</v>
          </cell>
          <cell r="AL184" t="str">
            <v>12 SEGUROS DEL ESTADO</v>
          </cell>
          <cell r="AM184" t="str">
            <v>2 CUMPLIMIENTO</v>
          </cell>
          <cell r="AN184">
            <v>44995</v>
          </cell>
          <cell r="AO184" t="str">
            <v>63-44-101013699</v>
          </cell>
          <cell r="AP184" t="str">
            <v>SAF-SUBDIRECCION ADMINISTRATIVA Y FINANCIERA</v>
          </cell>
          <cell r="AQ184" t="str">
            <v>GRUPO DE CONTRATOS</v>
          </cell>
          <cell r="AR184" t="str">
            <v>GRUPO DE CONTROL INTERNO</v>
          </cell>
          <cell r="AS184" t="str">
            <v>2 SUPERVISOR</v>
          </cell>
          <cell r="AT184" t="str">
            <v>3 CÉDULA DE CIUDADANÍA</v>
          </cell>
          <cell r="AU184">
            <v>51819216</v>
          </cell>
          <cell r="AV184" t="str">
            <v>GLADYS ESPITIA PEÑA</v>
          </cell>
          <cell r="AW184">
            <v>291</v>
          </cell>
          <cell r="AX184">
            <v>9.6999999999999993</v>
          </cell>
          <cell r="BB184">
            <v>-45500000</v>
          </cell>
          <cell r="BF184">
            <v>44995</v>
          </cell>
          <cell r="BG184">
            <v>44995</v>
          </cell>
          <cell r="BH184">
            <v>44995</v>
          </cell>
          <cell r="BI184">
            <v>45085</v>
          </cell>
          <cell r="BJ184">
            <v>45086</v>
          </cell>
          <cell r="BS184" t="str">
            <v>2023420501000181E</v>
          </cell>
          <cell r="BT184">
            <v>17550000</v>
          </cell>
          <cell r="BU184" t="str">
            <v>ALFONSO DAVID ORTIZ</v>
          </cell>
          <cell r="BV184" t="str">
            <v>https://www.secop.gov.co/CO1BusinessLine/Tendering/BuyerWorkArea/Index?docUniqueIdentifier=CO1.BDOS.4150813</v>
          </cell>
          <cell r="BW184" t="str">
            <v>LIQUIDADO</v>
          </cell>
          <cell r="BY184" t="str">
            <v>https://community.secop.gov.co/Public/Tendering/OpportunityDetail/Index?noticeUID=CO1.NTC.4153038&amp;isFromPublicArea=True&amp;isModal=False</v>
          </cell>
          <cell r="BZ184" t="str">
            <v>Bogotá</v>
          </cell>
          <cell r="CA184" t="str">
            <v>D.C.</v>
          </cell>
          <cell r="CB184">
            <v>44995</v>
          </cell>
          <cell r="CC184">
            <v>44980</v>
          </cell>
          <cell r="CD184" t="str">
            <v>elsa.leon</v>
          </cell>
          <cell r="CE184" t="str">
            <v>@parquesnacionales.gov.co</v>
          </cell>
          <cell r="CF184" t="str">
            <v>elsa.leon@parquesnacionales.gov.co</v>
          </cell>
          <cell r="CG184" t="str">
            <v>CONTADORA PÚBLICA</v>
          </cell>
          <cell r="CH184">
            <v>2023</v>
          </cell>
          <cell r="CI184" t="str">
            <v>BANCOLOMBIA</v>
          </cell>
          <cell r="CJ184" t="str">
            <v>AHORROS</v>
          </cell>
          <cell r="CK184" t="str">
            <v>03217812207</v>
          </cell>
          <cell r="CM184" t="str">
            <v>NO</v>
          </cell>
        </row>
        <row r="185">
          <cell r="A185" t="str">
            <v>NC-CPS-182-2023</v>
          </cell>
          <cell r="B185" t="str">
            <v>2 NACIONAL</v>
          </cell>
          <cell r="C185" t="str">
            <v>CD-NC195-2023</v>
          </cell>
          <cell r="D185">
            <v>182</v>
          </cell>
          <cell r="E185" t="str">
            <v>EDNA PATRICIA RANGEL BARRAGAN</v>
          </cell>
          <cell r="F185">
            <v>44995</v>
          </cell>
          <cell r="G185" t="str">
            <v>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v>
          </cell>
          <cell r="H185" t="str">
            <v>PROFESIONAL</v>
          </cell>
          <cell r="I185" t="str">
            <v>2 CONTRATACIÓN DIRECTA</v>
          </cell>
          <cell r="J185" t="str">
            <v>14 PRESTACIÓN DE SERVICIOS</v>
          </cell>
          <cell r="K185" t="str">
            <v>N/A</v>
          </cell>
          <cell r="L185">
            <v>80101604</v>
          </cell>
          <cell r="M185">
            <v>8823</v>
          </cell>
          <cell r="O185">
            <v>34223</v>
          </cell>
          <cell r="P185">
            <v>44995</v>
          </cell>
          <cell r="S185" t="str">
            <v>SIMPLIFICADO</v>
          </cell>
          <cell r="T185">
            <v>12639905</v>
          </cell>
          <cell r="U185">
            <v>122607078</v>
          </cell>
          <cell r="V185" t="str">
            <v>Ciento veintidos millones seiscientos siete mil setenta y ocho pesos</v>
          </cell>
          <cell r="X185" t="str">
            <v>1 PERSONA NATURAL</v>
          </cell>
          <cell r="Y185" t="str">
            <v>3 CÉDULA DE CIUDADANÍA</v>
          </cell>
          <cell r="Z185">
            <v>52047323</v>
          </cell>
          <cell r="AA185" t="str">
            <v>N-A</v>
          </cell>
          <cell r="AB185" t="str">
            <v>11 NO SE DILIGENCIA INFORMACIÓN PARA ESTE FORMULARIO EN ESTE PERÍODO DE REPORTE</v>
          </cell>
          <cell r="AC185" t="str">
            <v>FEMENINO</v>
          </cell>
          <cell r="AD185" t="str">
            <v>CUNDINAMARCA</v>
          </cell>
          <cell r="AE185" t="str">
            <v>BOGOTÁ</v>
          </cell>
          <cell r="AF185" t="str">
            <v>EDNA</v>
          </cell>
          <cell r="AG185" t="str">
            <v>PATRICIA</v>
          </cell>
          <cell r="AH185" t="str">
            <v>RANGEL</v>
          </cell>
          <cell r="AI185" t="str">
            <v>BARRAGAN</v>
          </cell>
          <cell r="AJ185" t="str">
            <v>SI</v>
          </cell>
          <cell r="AK185" t="str">
            <v>1 PÓLIZA</v>
          </cell>
          <cell r="AL185" t="str">
            <v>12 SEGUROS DEL ESTADO</v>
          </cell>
          <cell r="AM185" t="str">
            <v>2 CUMPLIMIENTO</v>
          </cell>
          <cell r="AN185">
            <v>44995</v>
          </cell>
          <cell r="AO185" t="str">
            <v>21-46-101065676</v>
          </cell>
          <cell r="AP185" t="str">
            <v>SGMAP-SUBDIRECCION DE GESTION Y MANEJO DE AREAS PROTEGIDAS</v>
          </cell>
          <cell r="AQ185" t="str">
            <v>GRUPO DE CONTRATOS</v>
          </cell>
          <cell r="AR185" t="str">
            <v>SUBDIRECCIÓN DE GESTIÓN Y MANEJO Y ÁREAS PROTEGIDAS</v>
          </cell>
          <cell r="AS185" t="str">
            <v>2 SUPERVISOR</v>
          </cell>
          <cell r="AT185" t="str">
            <v>3 CÉDULA DE CIUDADANÍA</v>
          </cell>
          <cell r="AU185">
            <v>52197050</v>
          </cell>
          <cell r="AV185" t="str">
            <v>EDNA MARIA CAROLINA JARRO FAJARDO</v>
          </cell>
          <cell r="AW185">
            <v>291</v>
          </cell>
          <cell r="AX185">
            <v>9.6999999999999993</v>
          </cell>
          <cell r="BB185">
            <v>-52244940</v>
          </cell>
          <cell r="BF185">
            <v>44995</v>
          </cell>
          <cell r="BG185">
            <v>44999</v>
          </cell>
          <cell r="BH185">
            <v>44999</v>
          </cell>
          <cell r="BI185">
            <v>45190</v>
          </cell>
          <cell r="BS185" t="str">
            <v>2023420501000182E</v>
          </cell>
          <cell r="BT185">
            <v>70362138</v>
          </cell>
          <cell r="BU185" t="str">
            <v>MYRIAM JANETH GONZALEZ</v>
          </cell>
          <cell r="BV185" t="str">
            <v>https://www.secop.gov.co/CO1BusinessLine/Tendering/BuyerWorkArea/Index?docUniqueIdentifier=CO1.BDOS.4150005</v>
          </cell>
          <cell r="BW185" t="str">
            <v>TERMINADO ANTICIPADAMENTE</v>
          </cell>
          <cell r="BY185" t="str">
            <v>https://community.secop.gov.co/Public/Tendering/OpportunityDetail/Index?noticeUID=CO1.NTC.4152457&amp;isFromPublicArea=True&amp;isModal=False</v>
          </cell>
          <cell r="BZ185" t="str">
            <v>Bogotá</v>
          </cell>
          <cell r="CA185" t="str">
            <v>D.C.</v>
          </cell>
          <cell r="CB185">
            <v>44995</v>
          </cell>
          <cell r="CC185">
            <v>44999</v>
          </cell>
          <cell r="CD185" t="str">
            <v>edna.rangel</v>
          </cell>
          <cell r="CE185" t="str">
            <v>@parquesnacionales.gov.co</v>
          </cell>
          <cell r="CF185" t="str">
            <v>edna.rangel@parquesnacionales.gov.co</v>
          </cell>
          <cell r="CG185" t="str">
            <v>ABOGADA</v>
          </cell>
          <cell r="CH185">
            <v>2023</v>
          </cell>
          <cell r="CI185" t="str">
            <v>DAVIVIENDA</v>
          </cell>
          <cell r="CJ185" t="str">
            <v>AHORROS</v>
          </cell>
          <cell r="CK185" t="str">
            <v>001770067971</v>
          </cell>
          <cell r="CM185" t="str">
            <v>NO</v>
          </cell>
        </row>
        <row r="186">
          <cell r="A186" t="str">
            <v>NC-CPS-183-2023</v>
          </cell>
          <cell r="B186" t="str">
            <v>2 NACIONAL</v>
          </cell>
          <cell r="C186" t="str">
            <v>CD-NC-194-2023</v>
          </cell>
          <cell r="D186">
            <v>183</v>
          </cell>
          <cell r="E186" t="str">
            <v>MARIA CRISTINA RUIZ GONZALEZ</v>
          </cell>
          <cell r="F186">
            <v>44998</v>
          </cell>
          <cell r="G186" t="str">
            <v>Prestar servicios profesionales para apoyar la implementación y seguimiento de las estrategias de comunicaciones, vinculando públicos internos en los tres niveles de Gestión y niveles externos, que conlleve al posicionamiento de la entidad.</v>
          </cell>
          <cell r="H186" t="str">
            <v>PROFESIONAL</v>
          </cell>
          <cell r="I186" t="str">
            <v>2 CONTRATACIÓN DIRECTA</v>
          </cell>
          <cell r="J186" t="str">
            <v>14 PRESTACIÓN DE SERVICIOS</v>
          </cell>
          <cell r="K186" t="str">
            <v>N/A</v>
          </cell>
          <cell r="L186">
            <v>82111902</v>
          </cell>
          <cell r="M186">
            <v>35823</v>
          </cell>
          <cell r="O186">
            <v>34523</v>
          </cell>
          <cell r="P186">
            <v>44998</v>
          </cell>
          <cell r="S186" t="str">
            <v>SIMPLIFICADO</v>
          </cell>
          <cell r="T186">
            <v>8199604</v>
          </cell>
          <cell r="U186">
            <v>80082799</v>
          </cell>
          <cell r="V186" t="str">
            <v>Ochenta millones ochenta y dos mil setecientos noventa y nueve pesos</v>
          </cell>
          <cell r="X186" t="str">
            <v>1 PERSONA NATURAL</v>
          </cell>
          <cell r="Y186" t="str">
            <v>3 CÉDULA DE CIUDADANÍA</v>
          </cell>
          <cell r="Z186">
            <v>52109123</v>
          </cell>
          <cell r="AA186" t="str">
            <v>N-A</v>
          </cell>
          <cell r="AB186" t="str">
            <v>11 NO SE DILIGENCIA INFORMACIÓN PARA ESTE FORMULARIO EN ESTE PERÍODO DE REPORTE</v>
          </cell>
          <cell r="AC186" t="str">
            <v>FEMENINO</v>
          </cell>
          <cell r="AD186" t="str">
            <v>CUNDINAMARCA</v>
          </cell>
          <cell r="AE186" t="str">
            <v>BOGOTÁ</v>
          </cell>
          <cell r="AF186" t="str">
            <v>MARIA</v>
          </cell>
          <cell r="AG186" t="str">
            <v>CRISTINA</v>
          </cell>
          <cell r="AH186" t="str">
            <v>RUIZ</v>
          </cell>
          <cell r="AI186" t="str">
            <v>GONZALEZ</v>
          </cell>
          <cell r="AJ186" t="str">
            <v>SI</v>
          </cell>
          <cell r="AK186" t="str">
            <v>1 PÓLIZA</v>
          </cell>
          <cell r="AL186" t="str">
            <v>12 SEGUROS DEL ESTADO</v>
          </cell>
          <cell r="AM186" t="str">
            <v>2 CUMPLIMIENTO</v>
          </cell>
          <cell r="AN186">
            <v>44998</v>
          </cell>
          <cell r="AO186" t="str">
            <v>21-46-101065712</v>
          </cell>
          <cell r="AP186" t="str">
            <v>SAF-SUBDIRECCION ADMINISTRATIVA Y FINANCIERA</v>
          </cell>
          <cell r="AQ186" t="str">
            <v>GRUPO DE CONTRATOS</v>
          </cell>
          <cell r="AR186" t="str">
            <v>GRUPO DE COMUNICACIONES</v>
          </cell>
          <cell r="AS186" t="str">
            <v>2 SUPERVISOR</v>
          </cell>
          <cell r="AT186" t="str">
            <v>3 CÉDULA DE CIUDADANÍA</v>
          </cell>
          <cell r="AU186">
            <v>79590259</v>
          </cell>
          <cell r="AV186" t="str">
            <v>JUAN CARLOS CUERVO LEON</v>
          </cell>
          <cell r="AW186">
            <v>292</v>
          </cell>
          <cell r="AX186">
            <v>9.7333333333333325</v>
          </cell>
          <cell r="BF186">
            <v>44998</v>
          </cell>
          <cell r="BG186">
            <v>44998</v>
          </cell>
          <cell r="BH186">
            <v>44998</v>
          </cell>
          <cell r="BI186">
            <v>45290</v>
          </cell>
          <cell r="BS186" t="str">
            <v> 2023420501000183E</v>
          </cell>
          <cell r="BT186">
            <v>80082799</v>
          </cell>
          <cell r="BU186" t="str">
            <v>EDNA ROCIO CASTRO</v>
          </cell>
          <cell r="BV186" t="str">
            <v>https://www.secop.gov.co/CO1BusinessLine/Tendering/BuyerWorkArea/Index?docUniqueIdentifier=CO1.BDOS.4136217</v>
          </cell>
          <cell r="BW186" t="str">
            <v>VIGENTE</v>
          </cell>
          <cell r="BY186" t="str">
            <v>https://community.secop.gov.co/Public/Tendering/OpportunityDetail/Index?noticeUID=CO1.NTC.4146280&amp;isFromPublicArea=True&amp;isModal=False</v>
          </cell>
          <cell r="BZ186" t="str">
            <v>Bogotá</v>
          </cell>
          <cell r="CA186" t="str">
            <v>D.C.</v>
          </cell>
          <cell r="CB186">
            <v>44998</v>
          </cell>
          <cell r="CC186">
            <v>44976</v>
          </cell>
          <cell r="CD186" t="str">
            <v>maria.ruiz</v>
          </cell>
          <cell r="CE186" t="str">
            <v>@parquesnacionales.gov.co</v>
          </cell>
          <cell r="CF186" t="str">
            <v>maria.ruiz@parquesnacionales.gov.co</v>
          </cell>
          <cell r="CG186" t="str">
            <v>SOCIOLOGA</v>
          </cell>
          <cell r="CH186">
            <v>2023</v>
          </cell>
          <cell r="CI186" t="str">
            <v>DAVIVIENDA</v>
          </cell>
          <cell r="CJ186" t="str">
            <v>AHORROS</v>
          </cell>
          <cell r="CK186" t="str">
            <v>458200139574</v>
          </cell>
          <cell r="CM186" t="str">
            <v>NO</v>
          </cell>
        </row>
        <row r="187">
          <cell r="A187" t="str">
            <v>NC-CPS-184-2023</v>
          </cell>
          <cell r="B187" t="str">
            <v>2 NACIONAL</v>
          </cell>
          <cell r="C187" t="str">
            <v>CD-NC-198-2023</v>
          </cell>
          <cell r="D187">
            <v>184</v>
          </cell>
          <cell r="E187" t="str">
            <v>MANUELA CANO BURGOS</v>
          </cell>
          <cell r="F187">
            <v>44999</v>
          </cell>
          <cell r="G187" t="str">
            <v>Prestar Servicios Profesionales para generar los protocolos de relacionamiento con los equipos de las Áreas Protegidas y las Direcciones Territoriales, que permitan generar las estrategias y lineamientos de comunicación con comunidades y diferentes grupos étnicos</v>
          </cell>
          <cell r="H187" t="str">
            <v>PROFESIONAL</v>
          </cell>
          <cell r="I187" t="str">
            <v>2 CONTRATACIÓN DIRECTA</v>
          </cell>
          <cell r="J187" t="str">
            <v>14 PRESTACIÓN DE SERVICIOS</v>
          </cell>
          <cell r="K187" t="str">
            <v>N/A</v>
          </cell>
          <cell r="L187">
            <v>82111902</v>
          </cell>
          <cell r="M187">
            <v>36523</v>
          </cell>
          <cell r="O187">
            <v>35223</v>
          </cell>
          <cell r="P187">
            <v>44999</v>
          </cell>
          <cell r="S187" t="str">
            <v>SIMPLIFICADO</v>
          </cell>
          <cell r="T187">
            <v>6494854</v>
          </cell>
          <cell r="U187">
            <v>62350598</v>
          </cell>
          <cell r="V187" t="str">
            <v>Sesenta y dos millones trescientos cincuenta mil quinientos noventa y ocho pesos</v>
          </cell>
          <cell r="X187" t="str">
            <v>1 PERSONA NATURAL</v>
          </cell>
          <cell r="Y187" t="str">
            <v>3 CÉDULA DE CIUDADANÍA</v>
          </cell>
          <cell r="Z187">
            <v>1053331630</v>
          </cell>
          <cell r="AA187" t="str">
            <v>N-A</v>
          </cell>
          <cell r="AB187" t="str">
            <v>11 NO SE DILIGENCIA INFORMACIÓN PARA ESTE FORMULARIO EN ESTE PERÍODO DE REPORTE</v>
          </cell>
          <cell r="AC187" t="str">
            <v>FEMENINO</v>
          </cell>
          <cell r="AD187" t="str">
            <v>BOYACA</v>
          </cell>
          <cell r="AE187" t="str">
            <v>CHIQUINQUIRÁ</v>
          </cell>
          <cell r="AF187" t="str">
            <v>MANUELA</v>
          </cell>
          <cell r="AG187" t="str">
            <v>CANO</v>
          </cell>
          <cell r="AH187" t="str">
            <v>BURGOS</v>
          </cell>
          <cell r="AJ187" t="str">
            <v>SI</v>
          </cell>
          <cell r="AK187" t="str">
            <v>1 PÓLIZA</v>
          </cell>
          <cell r="AL187" t="str">
            <v>8 MUNDIAL SEGUROS</v>
          </cell>
          <cell r="AM187" t="str">
            <v>2 CUMPLIMIENTO</v>
          </cell>
          <cell r="AN187">
            <v>44999</v>
          </cell>
          <cell r="AO187" t="str">
            <v>BY- 100033699</v>
          </cell>
          <cell r="AP187" t="str">
            <v>SAF-SUBDIRECCION ADMINISTRATIVA Y FINANCIERA</v>
          </cell>
          <cell r="AQ187" t="str">
            <v>GRUPO DE CONTRATOS</v>
          </cell>
          <cell r="AR187" t="str">
            <v>GRUPO DE COMUNICACIONES</v>
          </cell>
          <cell r="AS187" t="str">
            <v>2 SUPERVISOR</v>
          </cell>
          <cell r="AT187" t="str">
            <v>3 CÉDULA DE CIUDADANÍA</v>
          </cell>
          <cell r="AU187">
            <v>79590259</v>
          </cell>
          <cell r="AV187" t="str">
            <v>JUAN CARLOS CUERVO LEON</v>
          </cell>
          <cell r="AW187">
            <v>288</v>
          </cell>
          <cell r="AX187">
            <v>9.6</v>
          </cell>
          <cell r="BF187">
            <v>44999</v>
          </cell>
          <cell r="BG187">
            <v>45001</v>
          </cell>
          <cell r="BH187">
            <v>45001</v>
          </cell>
          <cell r="BI187">
            <v>45290</v>
          </cell>
          <cell r="BS187" t="str">
            <v>2023420501000184E</v>
          </cell>
          <cell r="BT187">
            <v>62350598</v>
          </cell>
          <cell r="BU187" t="str">
            <v>MYRIAM JANETH GONZALEZ</v>
          </cell>
          <cell r="BV187" t="str">
            <v>https://www.secop.gov.co/CO1BusinessLine/Tendering/BuyerWorkArea/Index?docUniqueIdentifier=CO1.BDOS.4152831</v>
          </cell>
          <cell r="BW187" t="str">
            <v>VIGENTE</v>
          </cell>
          <cell r="BY187" t="str">
            <v>https://community.secop.gov.co/Public/Tendering/OpportunityDetail/Index?noticeUID=CO1.NTC.4169796&amp;isFromPublicArea=True&amp;isModal=False</v>
          </cell>
          <cell r="BZ187" t="str">
            <v>Bogotá</v>
          </cell>
          <cell r="CA187" t="str">
            <v>D.C.</v>
          </cell>
          <cell r="CB187">
            <v>45001</v>
          </cell>
          <cell r="CC187">
            <v>44995</v>
          </cell>
          <cell r="CD187" t="str">
            <v>guardianes.dechiribiquete</v>
          </cell>
          <cell r="CE187" t="str">
            <v>@parquesnacionales.gov.co</v>
          </cell>
          <cell r="CF187" t="str">
            <v>guardianes.dechiribiquete@parquesnacionales.gov.co</v>
          </cell>
          <cell r="CG187" t="str">
            <v>COMUNICADORA SOCIAL</v>
          </cell>
          <cell r="CH187">
            <v>2023</v>
          </cell>
          <cell r="CI187" t="str">
            <v>DAVIVIENDA</v>
          </cell>
          <cell r="CJ187" t="str">
            <v>AHORROS</v>
          </cell>
          <cell r="CK187" t="str">
            <v>005000235928</v>
          </cell>
          <cell r="CM187" t="str">
            <v>NO</v>
          </cell>
        </row>
        <row r="188">
          <cell r="A188" t="str">
            <v>NC-CPS-185-2023</v>
          </cell>
          <cell r="B188" t="str">
            <v>2 NACIONAL</v>
          </cell>
          <cell r="C188" t="str">
            <v>CD-NC-201-2023</v>
          </cell>
          <cell r="D188">
            <v>185</v>
          </cell>
          <cell r="E188" t="str">
            <v>JESÚS ANTONIO SÁNCHEZ GÓMEZ</v>
          </cell>
          <cell r="F188">
            <v>44999</v>
          </cell>
          <cell r="G188" t="str">
            <v>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Sistema de Parques Nacionales Naturales de Colombia, revisión de los planes de manejo o instrumentos de planificación de las áreas protegidas, así como en la elaboración de instrumentos normativos que conduzcan al cumplimiento de la misión y funciones de la entidad.</v>
          </cell>
          <cell r="H188" t="str">
            <v>PROFESIONAL</v>
          </cell>
          <cell r="I188" t="str">
            <v>2 CONTRATACIÓN DIRECTA</v>
          </cell>
          <cell r="J188" t="str">
            <v>14 PRESTACIÓN DE SERVICIOS</v>
          </cell>
          <cell r="K188" t="str">
            <v>N/A</v>
          </cell>
          <cell r="L188">
            <v>77101700</v>
          </cell>
          <cell r="M188">
            <v>29023</v>
          </cell>
          <cell r="O188">
            <v>35323</v>
          </cell>
          <cell r="P188">
            <v>44999</v>
          </cell>
          <cell r="S188" t="str">
            <v>SIMPLIFICADO</v>
          </cell>
          <cell r="T188">
            <v>6900000</v>
          </cell>
          <cell r="U188">
            <v>48300000</v>
          </cell>
          <cell r="V188" t="str">
            <v>Cuarenta y ocho millones trescientos mil pesos</v>
          </cell>
          <cell r="X188" t="str">
            <v>1 PERSONA NATURAL</v>
          </cell>
          <cell r="Y188" t="str">
            <v>3 CÉDULA DE CIUDADANÍA</v>
          </cell>
          <cell r="Z188">
            <v>1110492529</v>
          </cell>
          <cell r="AA188" t="str">
            <v>N-A</v>
          </cell>
          <cell r="AB188" t="str">
            <v>11 NO SE DILIGENCIA INFORMACIÓN PARA ESTE FORMULARIO EN ESTE PERÍODO DE REPORTE</v>
          </cell>
          <cell r="AC188" t="str">
            <v>MASCULINO</v>
          </cell>
          <cell r="AD188" t="str">
            <v xml:space="preserve">TOLIMA </v>
          </cell>
          <cell r="AE188" t="str">
            <v>IBAGUÉ</v>
          </cell>
          <cell r="AF188" t="str">
            <v>JESÚS</v>
          </cell>
          <cell r="AG188" t="str">
            <v>ANTONIO</v>
          </cell>
          <cell r="AH188" t="str">
            <v>SÁNCHEZ</v>
          </cell>
          <cell r="AI188" t="str">
            <v>GÓMEZ</v>
          </cell>
          <cell r="AJ188" t="str">
            <v>NO</v>
          </cell>
          <cell r="AK188" t="str">
            <v>6 NO CONSTITUYÓ GARANTÍAS</v>
          </cell>
          <cell r="AL188" t="str">
            <v>N-A</v>
          </cell>
          <cell r="AM188" t="str">
            <v>N-A</v>
          </cell>
          <cell r="AN188" t="str">
            <v>N-A</v>
          </cell>
          <cell r="AO188" t="str">
            <v>N-A</v>
          </cell>
          <cell r="AP188" t="str">
            <v>SAF-SUBDIRECCION ADMINISTRATIVA Y FINANCIERA</v>
          </cell>
          <cell r="AQ188" t="str">
            <v>GRUPO DE CONTRATOS</v>
          </cell>
          <cell r="AR188" t="str">
            <v>OFICINA ASESORA JURIDICA</v>
          </cell>
          <cell r="AS188" t="str">
            <v>2 SUPERVISOR</v>
          </cell>
          <cell r="AT188" t="str">
            <v>3 CÉDULA DE CIUDADANÍA</v>
          </cell>
          <cell r="AU188">
            <v>1020726354</v>
          </cell>
          <cell r="AV188" t="str">
            <v>ALEJANDRO ESPINOSA AYALA</v>
          </cell>
          <cell r="AW188">
            <v>210</v>
          </cell>
          <cell r="AX188">
            <v>7</v>
          </cell>
          <cell r="BA188">
            <v>1</v>
          </cell>
          <cell r="BB188">
            <v>17710000</v>
          </cell>
          <cell r="BC188">
            <v>45212</v>
          </cell>
          <cell r="BD188">
            <v>77</v>
          </cell>
          <cell r="BE188">
            <v>45212</v>
          </cell>
          <cell r="BF188">
            <v>44999</v>
          </cell>
          <cell r="BG188">
            <v>44999</v>
          </cell>
          <cell r="BH188">
            <v>44999</v>
          </cell>
          <cell r="BI188">
            <v>45290</v>
          </cell>
          <cell r="BS188" t="str">
            <v>2023420501000185E</v>
          </cell>
          <cell r="BT188">
            <v>66010000</v>
          </cell>
          <cell r="BU188" t="str">
            <v>LUZ JANETH VILLALBA SUAREZ</v>
          </cell>
          <cell r="BV188" t="str">
            <v>https://www.secop.gov.co/CO1BusinessLine/Tendering/BuyerWorkArea/Index?docUniqueIdentifier=CO1.BDOS.4166277</v>
          </cell>
          <cell r="BW188" t="str">
            <v>VIGENTE</v>
          </cell>
          <cell r="BY188" t="str">
            <v>https://community.secop.gov.co/Public/Tendering/OpportunityDetail/Index?noticeUID=CO1.NTC.4170895&amp;isFromPublicArea=True&amp;isModal=False</v>
          </cell>
          <cell r="BZ188" t="str">
            <v>Bogotá</v>
          </cell>
          <cell r="CA188" t="str">
            <v>D.C.</v>
          </cell>
          <cell r="CB188" t="str">
            <v>N-A</v>
          </cell>
          <cell r="CC188">
            <v>44992</v>
          </cell>
          <cell r="CD188" t="str">
            <v>jesus.sanchez</v>
          </cell>
          <cell r="CE188" t="str">
            <v>@parquesnacionales.gov.co</v>
          </cell>
          <cell r="CF188" t="str">
            <v>jesus.sanchez@parquesnacionales.gov.co</v>
          </cell>
          <cell r="CG188" t="str">
            <v>ABOGADO</v>
          </cell>
          <cell r="CH188">
            <v>2023</v>
          </cell>
          <cell r="CI188" t="str">
            <v>BANCOLOMBIA</v>
          </cell>
          <cell r="CJ188" t="str">
            <v>AHORROS</v>
          </cell>
          <cell r="CK188" t="str">
            <v xml:space="preserve">86990453197 </v>
          </cell>
          <cell r="CM188" t="str">
            <v>NO</v>
          </cell>
        </row>
        <row r="189">
          <cell r="A189" t="str">
            <v>NC-CPS-186-2023</v>
          </cell>
          <cell r="B189" t="str">
            <v>2 NACIONAL</v>
          </cell>
          <cell r="C189" t="str">
            <v>CD-NC-202-2023</v>
          </cell>
          <cell r="D189">
            <v>186</v>
          </cell>
          <cell r="E189" t="str">
            <v>HANSEL ANDRE OYUELA PERDOMO</v>
          </cell>
          <cell r="F189">
            <v>45001</v>
          </cell>
          <cell r="G189" t="str">
            <v>Prestación de servicios profesionales para la inclusión de la gestión de los servicios ecosistémicos en la planeación del manejo de las áreas protegidas administradas por Parques Nacionales Naturales de Colombia.</v>
          </cell>
          <cell r="H189" t="str">
            <v>PROFESIONAL</v>
          </cell>
          <cell r="I189" t="str">
            <v>2 CONTRATACIÓN DIRECTA</v>
          </cell>
          <cell r="J189" t="str">
            <v>14 PRESTACIÓN DE SERVICIOS</v>
          </cell>
          <cell r="K189" t="str">
            <v>N/A</v>
          </cell>
          <cell r="L189">
            <v>77101604</v>
          </cell>
          <cell r="M189">
            <v>24223</v>
          </cell>
          <cell r="O189">
            <v>35823</v>
          </cell>
          <cell r="P189">
            <v>45001</v>
          </cell>
          <cell r="S189" t="str">
            <v>SIMPLIFICADO</v>
          </cell>
          <cell r="T189">
            <v>3399000</v>
          </cell>
          <cell r="U189">
            <v>32403800</v>
          </cell>
          <cell r="V189" t="str">
            <v>Treinta y dos millones cuatrocientos tres mil ochocientos pesos</v>
          </cell>
          <cell r="X189" t="str">
            <v>1 PERSONA NATURAL</v>
          </cell>
          <cell r="Y189" t="str">
            <v>3 CÉDULA DE CIUDADANÍA</v>
          </cell>
          <cell r="Z189">
            <v>1032493086</v>
          </cell>
          <cell r="AA189" t="str">
            <v>N-A</v>
          </cell>
          <cell r="AB189" t="str">
            <v>11 NO SE DILIGENCIA INFORMACIÓN PARA ESTE FORMULARIO EN ESTE PERÍODO DE REPORTE</v>
          </cell>
          <cell r="AC189" t="str">
            <v>MASCULINO</v>
          </cell>
          <cell r="AD189" t="str">
            <v>TOLIMA</v>
          </cell>
          <cell r="AE189" t="str">
            <v>IBAGUÉ</v>
          </cell>
          <cell r="AF189" t="str">
            <v>HANSEL</v>
          </cell>
          <cell r="AG189" t="str">
            <v>ANDRE</v>
          </cell>
          <cell r="AH189" t="str">
            <v>OYUELA</v>
          </cell>
          <cell r="AI189" t="str">
            <v>PERDOMO</v>
          </cell>
          <cell r="AJ189" t="str">
            <v>NO</v>
          </cell>
          <cell r="AK189" t="str">
            <v>6 NO CONSTITUYÓ GARANTÍAS</v>
          </cell>
          <cell r="AL189" t="str">
            <v>N-A</v>
          </cell>
          <cell r="AM189" t="str">
            <v>N-A</v>
          </cell>
          <cell r="AN189" t="str">
            <v>N-A</v>
          </cell>
          <cell r="AO189" t="str">
            <v>N-A</v>
          </cell>
          <cell r="AP189" t="str">
            <v>SGMAP-SUBDIRECCION DE GESTION Y MANEJO DE AREAS PROTEGIDAS</v>
          </cell>
          <cell r="AQ189" t="str">
            <v>GRUPO DE CONTRATOS</v>
          </cell>
          <cell r="AR189" t="str">
            <v>GRUPO DE PLANEACIÓN Y MANEJO</v>
          </cell>
          <cell r="AS189" t="str">
            <v>2 SUPERVISOR</v>
          </cell>
          <cell r="AT189" t="str">
            <v>3 CÉDULA DE CIUDADANÍA</v>
          </cell>
          <cell r="AU189">
            <v>80875190</v>
          </cell>
          <cell r="AV189" t="str">
            <v>CESAR ANDRES DELGADO HERNÁNDEZ</v>
          </cell>
          <cell r="AW189">
            <v>286</v>
          </cell>
          <cell r="AX189">
            <v>9.5333333333333332</v>
          </cell>
          <cell r="BF189">
            <v>45001</v>
          </cell>
          <cell r="BG189">
            <v>45001</v>
          </cell>
          <cell r="BH189">
            <v>45001</v>
          </cell>
          <cell r="BI189">
            <v>45290</v>
          </cell>
          <cell r="BS189" t="str">
            <v>2023420501000186E</v>
          </cell>
          <cell r="BT189">
            <v>32403800</v>
          </cell>
          <cell r="BU189" t="str">
            <v>LUZ JANETH VILLALBA SUAREZ</v>
          </cell>
          <cell r="BV189" t="str">
            <v>https://www.secop.gov.co/CO1BusinessLine/Tendering/BuyerWorkArea/Index?docUniqueIdentifier=CO1.BDOS.4167784</v>
          </cell>
          <cell r="BW189" t="str">
            <v>VIGENTE</v>
          </cell>
          <cell r="BY189" t="str">
            <v>https://community.secop.gov.co/Public/Tendering/OpportunityDetail/Index?noticeUID=CO1.NTC.4171915&amp;isFromPublicArea=True&amp;isModal=False</v>
          </cell>
          <cell r="BZ189" t="str">
            <v>Bogotá</v>
          </cell>
          <cell r="CA189" t="str">
            <v>D.C.</v>
          </cell>
          <cell r="CB189" t="str">
            <v>N-A</v>
          </cell>
          <cell r="CC189">
            <v>45000</v>
          </cell>
          <cell r="CD189" t="str">
            <v>cambioclimatico</v>
          </cell>
          <cell r="CE189" t="str">
            <v>@parquesnacionales.gov.co</v>
          </cell>
          <cell r="CF189" t="str">
            <v>cambioclimatico@parquesnacionales.gov.co</v>
          </cell>
          <cell r="CG189" t="str">
            <v>BIOLOGO</v>
          </cell>
          <cell r="CH189">
            <v>2023</v>
          </cell>
          <cell r="CI189" t="str">
            <v>DAVIVIENDA</v>
          </cell>
          <cell r="CJ189" t="str">
            <v>AHORROS</v>
          </cell>
          <cell r="CK189" t="str">
            <v>0550488403664227</v>
          </cell>
          <cell r="CM189" t="str">
            <v>NO</v>
          </cell>
        </row>
        <row r="190">
          <cell r="A190" t="str">
            <v>NC-CPS-187-2023</v>
          </cell>
          <cell r="B190" t="str">
            <v>2 NACIONAL</v>
          </cell>
          <cell r="C190" t="str">
            <v>CD-NC-211-2023</v>
          </cell>
          <cell r="D190">
            <v>187</v>
          </cell>
          <cell r="E190" t="str">
            <v>MARLA VANESSA QUINTERO MORENO</v>
          </cell>
          <cell r="F190">
            <v>45001</v>
          </cell>
          <cell r="G190" t="str">
            <v>Prestar los servicios profesionales para apoyar jurídicamente en las actividades requeridas para el desarrollo de los procesos y procedimientos del Grupo de Gestión Humana y las actividades inherentes al cumplimiento de la Política de la Gestión Estratégica de Talento Humano - GETH, de la Dimensión de Talento Humano del Modelo Integrado de Planeación y Gestión - MIPG.</v>
          </cell>
          <cell r="H190" t="str">
            <v>PROFESIONAL</v>
          </cell>
          <cell r="I190" t="str">
            <v>2 CONTRATACIÓN DIRECTA</v>
          </cell>
          <cell r="J190" t="str">
            <v>14 PRESTACIÓN DE SERVICIOS</v>
          </cell>
          <cell r="K190" t="str">
            <v>N/A</v>
          </cell>
          <cell r="L190">
            <v>80111600</v>
          </cell>
          <cell r="M190">
            <v>37223</v>
          </cell>
          <cell r="O190">
            <v>35723</v>
          </cell>
          <cell r="P190">
            <v>45001</v>
          </cell>
          <cell r="S190" t="str">
            <v>SIMPLIFICADO</v>
          </cell>
          <cell r="T190">
            <v>5900000</v>
          </cell>
          <cell r="U190">
            <v>56050000</v>
          </cell>
          <cell r="V190" t="str">
            <v>Cincuenta y seis millones cincuenta mil pesos</v>
          </cell>
          <cell r="X190" t="str">
            <v>1 PERSONA NATURAL</v>
          </cell>
          <cell r="Y190" t="str">
            <v>3 CÉDULA DE CIUDADANÍA</v>
          </cell>
          <cell r="Z190">
            <v>1019107709</v>
          </cell>
          <cell r="AA190" t="str">
            <v>N-A</v>
          </cell>
          <cell r="AB190" t="str">
            <v>11 NO SE DILIGENCIA INFORMACIÓN PARA ESTE FORMULARIO EN ESTE PERÍODO DE REPORTE</v>
          </cell>
          <cell r="AC190" t="str">
            <v>FEMENINO</v>
          </cell>
          <cell r="AD190" t="str">
            <v>CUNDINAMARCA</v>
          </cell>
          <cell r="AE190" t="str">
            <v>BOGOTÁ</v>
          </cell>
          <cell r="AF190" t="str">
            <v>MARLA</v>
          </cell>
          <cell r="AG190" t="str">
            <v>VANESSA</v>
          </cell>
          <cell r="AH190" t="str">
            <v>QUINTERO</v>
          </cell>
          <cell r="AI190" t="str">
            <v>MORENO</v>
          </cell>
          <cell r="AJ190" t="str">
            <v>SI</v>
          </cell>
          <cell r="AK190" t="str">
            <v>1 PÓLIZA</v>
          </cell>
          <cell r="AL190" t="str">
            <v>12 SEGUROS DEL ESTADO</v>
          </cell>
          <cell r="AM190" t="str">
            <v>2 CUMPLIMIENTO</v>
          </cell>
          <cell r="AN190">
            <v>45001</v>
          </cell>
          <cell r="AO190" t="str">
            <v>21-46-101066001</v>
          </cell>
          <cell r="AP190" t="str">
            <v>SAF-SUBDIRECCION ADMINISTRATIVA Y FINANCIERA</v>
          </cell>
          <cell r="AQ190" t="str">
            <v>GRUPO DE CONTRATOS</v>
          </cell>
          <cell r="AR190" t="str">
            <v>GRUPO DE GESTIÓN HUMANA</v>
          </cell>
          <cell r="AS190" t="str">
            <v>2 SUPERVISOR</v>
          </cell>
          <cell r="AT190" t="str">
            <v>3 CÉDULA DE CIUDADANÍA</v>
          </cell>
          <cell r="AU190">
            <v>51790514</v>
          </cell>
          <cell r="AV190" t="str">
            <v>JULIA ASTRID DEL CASTILLO SABOGAL</v>
          </cell>
          <cell r="AW190">
            <v>285</v>
          </cell>
          <cell r="AX190">
            <v>9.5</v>
          </cell>
          <cell r="BF190">
            <v>45001</v>
          </cell>
          <cell r="BG190">
            <v>45001</v>
          </cell>
          <cell r="BH190">
            <v>45001</v>
          </cell>
          <cell r="BI190">
            <v>45290</v>
          </cell>
          <cell r="BS190" t="str">
            <v>2023420501000187E</v>
          </cell>
          <cell r="BT190">
            <v>56050000</v>
          </cell>
          <cell r="BU190" t="str">
            <v>EDNA ROCIO CASTRO</v>
          </cell>
          <cell r="BV190" t="str">
            <v>https://www.secop.gov.co/CO1BusinessLine/Tendering/BuyerWorkArea/Index?docUniqueIdentifier=CO1.BDOS.4176805</v>
          </cell>
          <cell r="BW190" t="str">
            <v>VIGENTE</v>
          </cell>
          <cell r="BY190" t="str">
            <v>https://community.secop.gov.co/Public/Tendering/OpportunityDetail/Index?noticeUID=CO1.NTC.4181702&amp;isFromPublicArea=True&amp;isModal=False</v>
          </cell>
          <cell r="BZ190" t="str">
            <v>Bogotá</v>
          </cell>
          <cell r="CA190" t="str">
            <v>D.C.</v>
          </cell>
          <cell r="CB190">
            <v>45001</v>
          </cell>
          <cell r="CC190">
            <v>45001</v>
          </cell>
          <cell r="CD190" t="str">
            <v>marla.quintero</v>
          </cell>
          <cell r="CE190" t="str">
            <v>@parquesnacionales.gov.co</v>
          </cell>
          <cell r="CF190" t="str">
            <v>marla.quintero@parquesnacionales.gov.co</v>
          </cell>
          <cell r="CG190" t="str">
            <v>ABOGADA</v>
          </cell>
          <cell r="CH190">
            <v>2023</v>
          </cell>
          <cell r="CI190" t="str">
            <v>DAVIVIENDA</v>
          </cell>
          <cell r="CJ190" t="str">
            <v>AHORROS</v>
          </cell>
          <cell r="CK190" t="str">
            <v>0550488403671974</v>
          </cell>
          <cell r="CM190" t="str">
            <v>NO</v>
          </cell>
        </row>
        <row r="191">
          <cell r="A191" t="str">
            <v>NC-CPS-188-2023</v>
          </cell>
          <cell r="B191" t="str">
            <v>2 NACIONAL</v>
          </cell>
          <cell r="C191" t="str">
            <v>CD-NC-207-2023</v>
          </cell>
          <cell r="D191">
            <v>188</v>
          </cell>
          <cell r="E191" t="str">
            <v>JESSIKA ALEXANDRA ZAMBRANO HERNANDEZ</v>
          </cell>
          <cell r="F191">
            <v>45001</v>
          </cell>
          <cell r="G191" t="str">
            <v>Prestación de servicios profesionales para la gestión y seguimiento de la información espacial relacionada con los temas sectoriales aplicando los criterios de gestión del conocimiento.</v>
          </cell>
          <cell r="H191" t="str">
            <v>PROFESIONAL</v>
          </cell>
          <cell r="I191" t="str">
            <v>2 CONTRATACIÓN DIRECTA</v>
          </cell>
          <cell r="J191" t="str">
            <v>14 PRESTACIÓN DE SERVICIOS</v>
          </cell>
          <cell r="K191" t="str">
            <v>N/A</v>
          </cell>
          <cell r="L191">
            <v>81101512</v>
          </cell>
          <cell r="M191">
            <v>23523</v>
          </cell>
          <cell r="O191">
            <v>35623</v>
          </cell>
          <cell r="P191">
            <v>45001</v>
          </cell>
          <cell r="S191" t="str">
            <v>SIMPLIFICADO</v>
          </cell>
          <cell r="T191">
            <v>4278535</v>
          </cell>
          <cell r="U191">
            <v>40646082</v>
          </cell>
          <cell r="V191" t="str">
            <v>Cuarenta millones seiscientos cuarenta y seis mil ochenta y dos pesos</v>
          </cell>
          <cell r="X191" t="str">
            <v>1 PERSONA NATURAL</v>
          </cell>
          <cell r="Y191" t="str">
            <v>3 CÉDULA DE CIUDADANÍA</v>
          </cell>
          <cell r="Z191">
            <v>1013602001</v>
          </cell>
          <cell r="AA191" t="str">
            <v>N-A</v>
          </cell>
          <cell r="AB191" t="str">
            <v>11 NO SE DILIGENCIA INFORMACIÓN PARA ESTE FORMULARIO EN ESTE PERÍODO DE REPORTE</v>
          </cell>
          <cell r="AC191" t="str">
            <v>FEMENINO</v>
          </cell>
          <cell r="AD191" t="str">
            <v>NARIÑO</v>
          </cell>
          <cell r="AE191" t="str">
            <v>BELÉN</v>
          </cell>
          <cell r="AF191" t="str">
            <v>JESSIKA</v>
          </cell>
          <cell r="AG191" t="str">
            <v>ALEXANDRA</v>
          </cell>
          <cell r="AH191" t="str">
            <v>ZAMBRANO</v>
          </cell>
          <cell r="AI191" t="str">
            <v>HERNANDEZ</v>
          </cell>
          <cell r="AJ191" t="str">
            <v>NO</v>
          </cell>
          <cell r="AK191" t="str">
            <v>6 NO CONSTITUYÓ GARANTÍAS</v>
          </cell>
          <cell r="AL191" t="str">
            <v>N-A</v>
          </cell>
          <cell r="AM191" t="str">
            <v>N-A</v>
          </cell>
          <cell r="AN191" t="str">
            <v>N-A</v>
          </cell>
          <cell r="AO191" t="str">
            <v>N-A</v>
          </cell>
          <cell r="AP191" t="str">
            <v>SGMAP-SUBDIRECCION DE GESTION Y MANEJO DE AREAS PROTEGIDAS</v>
          </cell>
          <cell r="AQ191" t="str">
            <v>GRUPO DE CONTRATOS</v>
          </cell>
          <cell r="AR191" t="str">
            <v>GRUPO DE GESTIÓN DEL CONOCIMIENTO E INNOVACIÓN</v>
          </cell>
          <cell r="AS191" t="str">
            <v>2 SUPERVISOR</v>
          </cell>
          <cell r="AT191" t="str">
            <v>3 CÉDULA DE CIUDADANÍA</v>
          </cell>
          <cell r="AU191">
            <v>51723033</v>
          </cell>
          <cell r="AV191" t="str">
            <v>LUZ MILA SOTELO DELGADILLO</v>
          </cell>
          <cell r="AW191">
            <v>285</v>
          </cell>
          <cell r="AX191">
            <v>9.5</v>
          </cell>
          <cell r="BF191">
            <v>45001</v>
          </cell>
          <cell r="BG191">
            <v>45001</v>
          </cell>
          <cell r="BH191">
            <v>45001</v>
          </cell>
          <cell r="BI191">
            <v>45290</v>
          </cell>
          <cell r="BS191" t="str">
            <v>2023420501000188E</v>
          </cell>
          <cell r="BT191">
            <v>40646082</v>
          </cell>
          <cell r="BU191" t="str">
            <v>LUZ JANETH VILLALBA SUAREZ</v>
          </cell>
          <cell r="BV191" t="str">
            <v>https://www.secop.gov.co/CO1BusinessLine/Tendering/BuyerWorkArea/Index?docUniqueIdentifier=CO1.BDOS.4172887</v>
          </cell>
          <cell r="BW191" t="str">
            <v>VIGENTE</v>
          </cell>
          <cell r="BY191" t="str">
            <v>https://community.secop.gov.co/Public/Tendering/OpportunityDetail/Index?noticeUID=CO1.NTC.4177457&amp;isFromPublicArea=True&amp;isModal=False</v>
          </cell>
          <cell r="BZ191" t="str">
            <v>Bogotá</v>
          </cell>
          <cell r="CA191" t="str">
            <v>D.C.</v>
          </cell>
          <cell r="CB191" t="str">
            <v>N-A</v>
          </cell>
          <cell r="CC191">
            <v>45001</v>
          </cell>
          <cell r="CD191" t="str">
            <v>sectorial.ggci</v>
          </cell>
          <cell r="CE191" t="str">
            <v>@parquesnacionales.gov.co</v>
          </cell>
          <cell r="CF191" t="str">
            <v>sectorial.ggci@parquesnacionales.gov.co</v>
          </cell>
          <cell r="CG191" t="str">
            <v>INGENIERA TOPOGRAFICA</v>
          </cell>
          <cell r="CH191">
            <v>2023</v>
          </cell>
          <cell r="CI191" t="str">
            <v>CAJA SOCIAL</v>
          </cell>
          <cell r="CJ191" t="str">
            <v>AHORROS</v>
          </cell>
          <cell r="CK191" t="str">
            <v>24034984727</v>
          </cell>
          <cell r="CM191" t="str">
            <v>NO</v>
          </cell>
        </row>
        <row r="192">
          <cell r="A192" t="str">
            <v>NC-CPS-189-2023</v>
          </cell>
          <cell r="B192" t="str">
            <v>2 NACIONAL</v>
          </cell>
          <cell r="C192" t="str">
            <v>CD-NC-199-2023</v>
          </cell>
          <cell r="D192">
            <v>189</v>
          </cell>
          <cell r="E192" t="str">
            <v>JESSIKA ALEXANDRA ZAMBRANO HERNANDEZ</v>
          </cell>
          <cell r="F192">
            <v>45002</v>
          </cell>
          <cell r="G192" t="str">
            <v>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v>
          </cell>
          <cell r="H192" t="str">
            <v>PROFESIONAL</v>
          </cell>
          <cell r="I192" t="str">
            <v>2 CONTRATACIÓN DIRECTA</v>
          </cell>
          <cell r="J192" t="str">
            <v>14 PRESTACIÓN DE SERVICIOS</v>
          </cell>
          <cell r="K192" t="str">
            <v>N/A</v>
          </cell>
          <cell r="L192">
            <v>82111902</v>
          </cell>
          <cell r="M192">
            <v>36423</v>
          </cell>
          <cell r="O192">
            <v>36323</v>
          </cell>
          <cell r="P192">
            <v>45006</v>
          </cell>
          <cell r="S192" t="str">
            <v>SIMPLIFICADO</v>
          </cell>
          <cell r="T192">
            <v>6494854</v>
          </cell>
          <cell r="U192">
            <v>62350958</v>
          </cell>
          <cell r="V192" t="str">
            <v>Sesenta y dos millones trescientos cincuenta mil novecientos cincuenta y ocho pesos</v>
          </cell>
          <cell r="X192" t="str">
            <v>1 PERSONA NATURAL</v>
          </cell>
          <cell r="Y192" t="str">
            <v>3 CÉDULA DE CIUDADANÍA</v>
          </cell>
          <cell r="Z192">
            <v>80199415</v>
          </cell>
          <cell r="AA192" t="str">
            <v>N-A</v>
          </cell>
          <cell r="AB192" t="str">
            <v>11 NO SE DILIGENCIA INFORMACIÓN PARA ESTE FORMULARIO EN ESTE PERÍODO DE REPORTE</v>
          </cell>
          <cell r="AC192" t="str">
            <v>MASCULINO</v>
          </cell>
          <cell r="AD192" t="str">
            <v>CUNDINAMARCA</v>
          </cell>
          <cell r="AE192" t="str">
            <v>BOGOTÁ</v>
          </cell>
          <cell r="AF192" t="str">
            <v>JESSIKA</v>
          </cell>
          <cell r="AG192" t="str">
            <v>ALEXANDRA</v>
          </cell>
          <cell r="AH192" t="str">
            <v>ZAMBRANO</v>
          </cell>
          <cell r="AI192" t="str">
            <v>HERNANDEZ</v>
          </cell>
          <cell r="AJ192" t="str">
            <v>SI</v>
          </cell>
          <cell r="AK192" t="str">
            <v>1 PÓLIZA</v>
          </cell>
          <cell r="AL192" t="str">
            <v>12 SEGUROS DEL ESTADO</v>
          </cell>
          <cell r="AM192" t="str">
            <v>2 CUMPLIMIENTO</v>
          </cell>
          <cell r="AN192">
            <v>45002</v>
          </cell>
          <cell r="AO192" t="str">
            <v>37-46-101005051</v>
          </cell>
          <cell r="AP192" t="str">
            <v>SAF-SUBDIRECCION ADMINISTRATIVA Y FINANCIERA</v>
          </cell>
          <cell r="AQ192" t="str">
            <v>GRUPO DE CONTRATOS</v>
          </cell>
          <cell r="AR192" t="str">
            <v>GRUPO DE COMUNICACIONES</v>
          </cell>
          <cell r="AS192" t="str">
            <v>2 SUPERVISOR</v>
          </cell>
          <cell r="AT192" t="str">
            <v>3 CÉDULA DE CIUDADANÍA</v>
          </cell>
          <cell r="AU192">
            <v>79590259</v>
          </cell>
          <cell r="AV192" t="str">
            <v>JUAN CARLOS CUERVO LEON</v>
          </cell>
          <cell r="AW192">
            <v>288</v>
          </cell>
          <cell r="AX192">
            <v>9.6</v>
          </cell>
          <cell r="BF192">
            <v>45006</v>
          </cell>
          <cell r="BG192">
            <v>45006</v>
          </cell>
          <cell r="BH192">
            <v>45006</v>
          </cell>
          <cell r="BI192">
            <v>45290</v>
          </cell>
          <cell r="BS192" t="str">
            <v>2023420501000189E</v>
          </cell>
          <cell r="BT192">
            <v>62350958</v>
          </cell>
          <cell r="BU192" t="str">
            <v>MYRIAM JANETH GONZALEZ</v>
          </cell>
          <cell r="BV192" t="str">
            <v>https://www.secop.gov.co/CO1BusinessLine/Tendering/BuyerWorkArea/Index?docUniqueIdentifier=CO1.BDOS.4154176</v>
          </cell>
          <cell r="BW192" t="str">
            <v>VIGENTE</v>
          </cell>
          <cell r="BY192" t="str">
            <v>https://community.secop.gov.co/Public/Tendering/OpportunityDetail/Index?noticeUID=CO1.NTC.4178035&amp;isFromPublicArea=True&amp;isModal=False</v>
          </cell>
          <cell r="BZ192" t="str">
            <v>Bogotá</v>
          </cell>
          <cell r="CA192" t="str">
            <v>D.C.</v>
          </cell>
          <cell r="CB192">
            <v>45006</v>
          </cell>
          <cell r="CC192">
            <v>44995</v>
          </cell>
          <cell r="CD192" t="str">
            <v>diego.rueda</v>
          </cell>
          <cell r="CE192" t="str">
            <v>@parquesnacionales.gov.co</v>
          </cell>
          <cell r="CF192" t="str">
            <v>diego.rueda@parquesnacionales.gov.co</v>
          </cell>
          <cell r="CG192" t="str">
            <v>MAESTRO EN ARTES PLÁSTICAS</v>
          </cell>
          <cell r="CH192">
            <v>2023</v>
          </cell>
          <cell r="CI192" t="str">
            <v>DAVIVIENDA</v>
          </cell>
          <cell r="CJ192" t="str">
            <v>AHORROS</v>
          </cell>
          <cell r="CK192" t="str">
            <v>0570007170528207</v>
          </cell>
          <cell r="CM192" t="str">
            <v>NO</v>
          </cell>
        </row>
        <row r="193">
          <cell r="A193" t="str">
            <v>NC-CPS-190-2023</v>
          </cell>
          <cell r="B193" t="str">
            <v>2 NACIONAL</v>
          </cell>
          <cell r="C193" t="str">
            <v>CD-NC-208-2023</v>
          </cell>
          <cell r="D193">
            <v>190</v>
          </cell>
          <cell r="E193" t="str">
            <v>AMAURY GONZALEZ BEDOYA</v>
          </cell>
          <cell r="F193">
            <v>45002</v>
          </cell>
          <cell r="G193" t="str">
            <v>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v>
          </cell>
          <cell r="H193" t="str">
            <v>PROFESIONAL</v>
          </cell>
          <cell r="I193" t="str">
            <v>2 CONTRATACIÓN DIRECTA</v>
          </cell>
          <cell r="J193" t="str">
            <v>14 PRESTACIÓN DE SERVICIOS</v>
          </cell>
          <cell r="K193" t="str">
            <v>N/A</v>
          </cell>
          <cell r="L193">
            <v>80101504</v>
          </cell>
          <cell r="M193">
            <v>37323</v>
          </cell>
          <cell r="O193">
            <v>36223</v>
          </cell>
          <cell r="P193">
            <v>45006</v>
          </cell>
          <cell r="S193" t="str">
            <v>SIMPLIFICADO</v>
          </cell>
          <cell r="T193">
            <v>3535979</v>
          </cell>
          <cell r="U193">
            <v>33473934</v>
          </cell>
          <cell r="V193" t="str">
            <v>Treinta y tres millones cuatrocientos setenta y tres mil novecientos treinta y cuatro pesos</v>
          </cell>
          <cell r="X193" t="str">
            <v>1 PERSONA NATURAL</v>
          </cell>
          <cell r="Y193" t="str">
            <v>3 CÉDULA DE CIUDADANÍA</v>
          </cell>
          <cell r="Z193">
            <v>78716191</v>
          </cell>
          <cell r="AA193" t="str">
            <v>N-A</v>
          </cell>
          <cell r="AB193" t="str">
            <v>11 NO SE DILIGENCIA INFORMACIÓN PARA ESTE FORMULARIO EN ESTE PERÍODO DE REPORTE</v>
          </cell>
          <cell r="AC193" t="str">
            <v>MASCULINO</v>
          </cell>
          <cell r="AD193" t="str">
            <v>CORDOBA</v>
          </cell>
          <cell r="AE193" t="str">
            <v>MONTERIA</v>
          </cell>
          <cell r="AF193" t="str">
            <v>AMAURY</v>
          </cell>
          <cell r="AG193" t="str">
            <v>GONZALEZ</v>
          </cell>
          <cell r="AH193" t="str">
            <v>BEDOYA</v>
          </cell>
          <cell r="AJ193" t="str">
            <v>NO</v>
          </cell>
          <cell r="AK193" t="str">
            <v>6 NO CONSTITUYÓ GARANTÍAS</v>
          </cell>
          <cell r="AL193" t="str">
            <v>N-A</v>
          </cell>
          <cell r="AM193" t="str">
            <v>N-A</v>
          </cell>
          <cell r="AN193" t="str">
            <v>N-A</v>
          </cell>
          <cell r="AO193" t="str">
            <v>N-A</v>
          </cell>
          <cell r="AP193" t="str">
            <v>SAF-SUBDIRECCION ADMINISTRATIVA Y FINANCIERA</v>
          </cell>
          <cell r="AQ193" t="str">
            <v>GRUPO DE CONTRATOS</v>
          </cell>
          <cell r="AR193" t="str">
            <v>GRUPO DE PROCESOS CORPORATIVOS</v>
          </cell>
          <cell r="AS193" t="str">
            <v>2 SUPERVISOR</v>
          </cell>
          <cell r="AT193" t="str">
            <v>3 CÉDULA DE CIUDADANÍA</v>
          </cell>
          <cell r="AU193">
            <v>65586489</v>
          </cell>
          <cell r="AV193" t="str">
            <v>SANDRA LOZANO OYUELA</v>
          </cell>
          <cell r="AW193">
            <v>284</v>
          </cell>
          <cell r="AX193">
            <v>9.4666666666666668</v>
          </cell>
          <cell r="BF193">
            <v>45006</v>
          </cell>
          <cell r="BG193">
            <v>45006</v>
          </cell>
          <cell r="BH193">
            <v>45006</v>
          </cell>
          <cell r="BI193">
            <v>45290</v>
          </cell>
          <cell r="BS193" t="str">
            <v>2023420501000190E</v>
          </cell>
          <cell r="BT193">
            <v>33473934</v>
          </cell>
          <cell r="BU193" t="str">
            <v>EDNA ROCIO CASTRO</v>
          </cell>
          <cell r="BV193" t="str">
            <v>https://www.secop.gov.co/CO1BusinessLine/Tendering/BuyerWorkArea/Index?docUniqueIdentifier=CO1.BDOS.4175290</v>
          </cell>
          <cell r="BW193" t="str">
            <v>VIGENTE</v>
          </cell>
          <cell r="BY193" t="str">
            <v>https://community.secop.gov.co/Public/Tendering/OpportunityDetail/Index?noticeUID=CO1.NTC.4177872&amp;isFromPublicArea=True&amp;isModal=False</v>
          </cell>
          <cell r="BZ193" t="str">
            <v>Bogotá</v>
          </cell>
          <cell r="CA193" t="str">
            <v>D.C.</v>
          </cell>
          <cell r="CB193" t="str">
            <v>N-A</v>
          </cell>
          <cell r="CC193">
            <v>45002</v>
          </cell>
          <cell r="CD193" t="str">
            <v>amaury.gonzalez</v>
          </cell>
          <cell r="CE193" t="str">
            <v>@parquesnacionales.gov.co</v>
          </cell>
          <cell r="CF193" t="str">
            <v>amaury.gonzalez@parquesnacionales.gov.co</v>
          </cell>
          <cell r="CG193" t="str">
            <v>ADMINISTRADOR DE EMPRESAS</v>
          </cell>
          <cell r="CH193">
            <v>2023</v>
          </cell>
          <cell r="CI193" t="str">
            <v>CAJA SOCIAL</v>
          </cell>
          <cell r="CJ193" t="str">
            <v>AHORROS</v>
          </cell>
          <cell r="CK193" t="str">
            <v>24103616968</v>
          </cell>
          <cell r="CM193" t="str">
            <v>NO</v>
          </cell>
        </row>
        <row r="194">
          <cell r="A194" t="str">
            <v>NC-CPS-191-2023</v>
          </cell>
          <cell r="B194" t="str">
            <v>2 NACIONAL</v>
          </cell>
          <cell r="C194" t="str">
            <v>CD-NC-200-2023</v>
          </cell>
          <cell r="D194">
            <v>191</v>
          </cell>
          <cell r="E194" t="str">
            <v>STEFANY DEL CARMEN ARROYO ESCUDERO</v>
          </cell>
          <cell r="F194">
            <v>45002</v>
          </cell>
          <cell r="G194" t="str">
            <v>Prestar los servicios profesionales al Grupo de Atención al Ciudadano -GAU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de fortalecimiento a la capacidad institucional.</v>
          </cell>
          <cell r="H194" t="str">
            <v>PROFESIONAL</v>
          </cell>
          <cell r="I194" t="str">
            <v>2 CONTRATACIÓN DIRECTA</v>
          </cell>
          <cell r="J194" t="str">
            <v>14 PRESTACIÓN DE SERVICIOS</v>
          </cell>
          <cell r="K194" t="str">
            <v>N/A</v>
          </cell>
          <cell r="L194">
            <v>80111600</v>
          </cell>
          <cell r="M194">
            <v>36623</v>
          </cell>
          <cell r="O194">
            <v>36423</v>
          </cell>
          <cell r="P194">
            <v>45006</v>
          </cell>
          <cell r="S194" t="str">
            <v>SIMPLIFICADO</v>
          </cell>
          <cell r="T194">
            <v>4485295</v>
          </cell>
          <cell r="U194">
            <v>42909322</v>
          </cell>
          <cell r="V194" t="str">
            <v>Cuarenta y dos millones novecientos nueve mil trescientos veintidos pesos</v>
          </cell>
          <cell r="X194" t="str">
            <v>1 PERSONA NATURAL</v>
          </cell>
          <cell r="Y194" t="str">
            <v>3 CÉDULA DE CIUDADANÍA</v>
          </cell>
          <cell r="Z194">
            <v>1042443767</v>
          </cell>
          <cell r="AA194" t="str">
            <v>N-A</v>
          </cell>
          <cell r="AB194" t="str">
            <v>11 NO SE DILIGENCIA INFORMACIÓN PARA ESTE FORMULARIO EN ESTE PERÍODO DE REPORTE</v>
          </cell>
          <cell r="AC194" t="str">
            <v>FEMENINO</v>
          </cell>
          <cell r="AD194" t="str">
            <v>CUNDINAMARCA</v>
          </cell>
          <cell r="AE194" t="str">
            <v>BOGOTÁ</v>
          </cell>
          <cell r="AF194" t="str">
            <v xml:space="preserve">STEFANY </v>
          </cell>
          <cell r="AG194" t="str">
            <v>DEL CARMEN</v>
          </cell>
          <cell r="AH194" t="str">
            <v>ARROYO</v>
          </cell>
          <cell r="AI194" t="str">
            <v>ESCUDERO</v>
          </cell>
          <cell r="AJ194" t="str">
            <v>NO</v>
          </cell>
          <cell r="AK194" t="str">
            <v>6 NO CONSTITUYÓ GARANTÍAS</v>
          </cell>
          <cell r="AL194" t="str">
            <v>N-A</v>
          </cell>
          <cell r="AM194" t="str">
            <v>N-A</v>
          </cell>
          <cell r="AN194" t="str">
            <v>N-A</v>
          </cell>
          <cell r="AO194" t="str">
            <v>N-A</v>
          </cell>
          <cell r="AP194" t="str">
            <v>SAF-SUBDIRECCION ADMINISTRATIVA Y FINANCIERA</v>
          </cell>
          <cell r="AQ194" t="str">
            <v>GRUPO DE CONTRATOS</v>
          </cell>
          <cell r="AR194" t="str">
            <v>GRUPO DE ATENCIÓN AL CIUDADANO</v>
          </cell>
          <cell r="AS194" t="str">
            <v>2 SUPERVISOR</v>
          </cell>
          <cell r="AT194" t="str">
            <v>3 CÉDULA DE CIUDADANÍA</v>
          </cell>
          <cell r="AU194">
            <v>3166093</v>
          </cell>
          <cell r="AV194" t="str">
            <v>CESAR AUGUSTO CRUZ URQUIJO</v>
          </cell>
          <cell r="AW194">
            <v>285</v>
          </cell>
          <cell r="AX194">
            <v>9.5</v>
          </cell>
          <cell r="BF194">
            <v>45006</v>
          </cell>
          <cell r="BG194">
            <v>45006</v>
          </cell>
          <cell r="BH194">
            <v>45006</v>
          </cell>
          <cell r="BI194">
            <v>45290</v>
          </cell>
          <cell r="BS194" t="str">
            <v>2023420501000191E</v>
          </cell>
          <cell r="BT194">
            <v>42909322</v>
          </cell>
          <cell r="BU194" t="str">
            <v>EDNA ROCIO CASTRO</v>
          </cell>
          <cell r="BV194" t="str">
            <v>https://www.secop.gov.co/CO1BusinessLine/Tendering/BuyerWorkArea/Index?docUniqueIdentifier=CO1.BDOS.4162782</v>
          </cell>
          <cell r="BW194" t="str">
            <v>VIGENTE</v>
          </cell>
          <cell r="BY194" t="str">
            <v>https://community.secop.gov.co/Public/Tendering/OpportunityDetail/Index?noticeUID=CO1.NTC.4179041&amp;isFromPublicArea=True&amp;isModal=False</v>
          </cell>
          <cell r="BZ194" t="str">
            <v>Bogotá</v>
          </cell>
          <cell r="CA194" t="str">
            <v>D.C.</v>
          </cell>
          <cell r="CB194" t="str">
            <v>N-A</v>
          </cell>
          <cell r="CC194">
            <v>45000</v>
          </cell>
          <cell r="CD194" t="str">
            <v>stefany.arroyo</v>
          </cell>
          <cell r="CE194" t="str">
            <v>@parquesnacionales.gov.co</v>
          </cell>
          <cell r="CF194" t="str">
            <v>stefany.arroyo@parquesnacionales.gov.co</v>
          </cell>
          <cell r="CG194" t="str">
            <v>ABOGADA</v>
          </cell>
          <cell r="CH194">
            <v>2023</v>
          </cell>
          <cell r="CI194" t="str">
            <v>BANCOLOMBIA</v>
          </cell>
          <cell r="CJ194" t="str">
            <v>AHORROS</v>
          </cell>
          <cell r="CK194" t="str">
            <v>77088915260</v>
          </cell>
          <cell r="CM194" t="str">
            <v>NO</v>
          </cell>
        </row>
        <row r="195">
          <cell r="A195" t="str">
            <v>NC-CPS-192-2023</v>
          </cell>
          <cell r="B195" t="str">
            <v>2 NACIONAL</v>
          </cell>
          <cell r="C195" t="str">
            <v>CD-NC-205-2023</v>
          </cell>
          <cell r="D195">
            <v>192</v>
          </cell>
          <cell r="E195" t="str">
            <v>EDDY JAZMINA QUINTERO PERILLA</v>
          </cell>
          <cell r="F195">
            <v>45002</v>
          </cell>
          <cell r="G195" t="str">
            <v>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v>
          </cell>
          <cell r="H195" t="str">
            <v>PROFESIONAL</v>
          </cell>
          <cell r="I195" t="str">
            <v>2 CONTRATACIÓN DIRECTA</v>
          </cell>
          <cell r="J195" t="str">
            <v>14 PRESTACIÓN DE SERVICIOS</v>
          </cell>
          <cell r="K195" t="str">
            <v>N/A</v>
          </cell>
          <cell r="L195">
            <v>80101504</v>
          </cell>
          <cell r="M195">
            <v>36123</v>
          </cell>
          <cell r="O195">
            <v>36523</v>
          </cell>
          <cell r="P195">
            <v>45006</v>
          </cell>
          <cell r="S195" t="str">
            <v>SIMPLIFICADO</v>
          </cell>
          <cell r="T195">
            <v>8000000</v>
          </cell>
          <cell r="U195">
            <v>76000000</v>
          </cell>
          <cell r="V195" t="str">
            <v>Setenta y seis millones pesos</v>
          </cell>
          <cell r="X195" t="str">
            <v>1 PERSONA NATURAL</v>
          </cell>
          <cell r="Y195" t="str">
            <v>3 CÉDULA DE CIUDADANÍA</v>
          </cell>
          <cell r="Z195">
            <v>40333305</v>
          </cell>
          <cell r="AA195" t="str">
            <v>N-A</v>
          </cell>
          <cell r="AB195" t="str">
            <v>11 NO SE DILIGENCIA INFORMACIÓN PARA ESTE FORMULARIO EN ESTE PERÍODO DE REPORTE</v>
          </cell>
          <cell r="AC195" t="str">
            <v>FEMENINO</v>
          </cell>
          <cell r="AD195" t="str">
            <v xml:space="preserve">CASANARE </v>
          </cell>
          <cell r="AE195" t="str">
            <v>YOPAL</v>
          </cell>
          <cell r="AF195" t="str">
            <v>EDDY</v>
          </cell>
          <cell r="AG195" t="str">
            <v>JAZMINA</v>
          </cell>
          <cell r="AH195" t="str">
            <v>QUINTERO</v>
          </cell>
          <cell r="AI195" t="str">
            <v>PERILLA</v>
          </cell>
          <cell r="AJ195" t="str">
            <v>SI</v>
          </cell>
          <cell r="AK195" t="str">
            <v>1 PÓLIZA</v>
          </cell>
          <cell r="AL195" t="str">
            <v>12 SEGUROS DEL ESTADO</v>
          </cell>
          <cell r="AM195" t="str">
            <v>2 CUMPLIMIENTO</v>
          </cell>
          <cell r="AN195">
            <v>45006</v>
          </cell>
          <cell r="AO195" t="str">
            <v>11-46-101034873</v>
          </cell>
          <cell r="AP195" t="str">
            <v>SAF-SUBDIRECCION ADMINISTRATIVA Y FINANCIERA</v>
          </cell>
          <cell r="AQ195" t="str">
            <v>GRUPO DE CONTRATOS</v>
          </cell>
          <cell r="AR195" t="str">
            <v xml:space="preserve">OFICINA ASESORA DE PLANEACIÓN </v>
          </cell>
          <cell r="AS195" t="str">
            <v>2 SUPERVISOR</v>
          </cell>
          <cell r="AT195" t="str">
            <v>3 CÉDULA DE CIUDADANÍA</v>
          </cell>
          <cell r="AU195">
            <v>80076849</v>
          </cell>
          <cell r="AV195" t="str">
            <v>ANDRES MAURICIO LEON LOPEZ</v>
          </cell>
          <cell r="AW195">
            <v>285</v>
          </cell>
          <cell r="AX195">
            <v>9.5</v>
          </cell>
          <cell r="BF195">
            <v>45006</v>
          </cell>
          <cell r="BG195">
            <v>45006</v>
          </cell>
          <cell r="BH195">
            <v>45006</v>
          </cell>
          <cell r="BI195">
            <v>45290</v>
          </cell>
          <cell r="BS195" t="str">
            <v>2023420501000192E</v>
          </cell>
          <cell r="BT195">
            <v>76000000</v>
          </cell>
          <cell r="BU195" t="str">
            <v>LEIDY MARCELA GARAVITO ROMERO</v>
          </cell>
          <cell r="BV195" t="str">
            <v>https://www.secop.gov.co/CO1BusinessLine/Tendering/BuyerWorkArea/Index?docUniqueIdentifier=CO1.BDOS.4169006</v>
          </cell>
          <cell r="BW195" t="str">
            <v>VIGENTE</v>
          </cell>
          <cell r="BY195" t="str">
            <v>https://community.secop.gov.co/Public/Tendering/OpportunityDetail/Index?noticeUID=CO1.NTC.4188615&amp;isFromPublicArea=True&amp;isModal=False</v>
          </cell>
          <cell r="BZ195" t="str">
            <v>Bogotá</v>
          </cell>
          <cell r="CA195" t="str">
            <v>D.C.</v>
          </cell>
          <cell r="CB195">
            <v>45006</v>
          </cell>
          <cell r="CC195">
            <v>44999</v>
          </cell>
          <cell r="CD195" t="str">
            <v>eddy.quintero</v>
          </cell>
          <cell r="CE195" t="str">
            <v>@parquesnacionales.gov.co</v>
          </cell>
          <cell r="CF195" t="str">
            <v>eddy.quintero@parquesnacionales.gov.co</v>
          </cell>
          <cell r="CG195" t="str">
            <v>ADMINISTRADORA DE EMPRESAS</v>
          </cell>
          <cell r="CH195">
            <v>2023</v>
          </cell>
          <cell r="CI195" t="str">
            <v>BANCOLOMBIA</v>
          </cell>
          <cell r="CJ195" t="str">
            <v>AHORROS</v>
          </cell>
          <cell r="CK195" t="str">
            <v>05762784761</v>
          </cell>
          <cell r="CM195" t="str">
            <v>NO</v>
          </cell>
        </row>
        <row r="196">
          <cell r="A196" t="str">
            <v>NC-CPS-193-2023</v>
          </cell>
          <cell r="B196" t="str">
            <v>2 NACIONAL</v>
          </cell>
          <cell r="C196" t="str">
            <v>CD-NC-210-2023</v>
          </cell>
          <cell r="D196">
            <v>193</v>
          </cell>
          <cell r="E196" t="str">
            <v>DANIEL ESTEBAN VIASUS GOMEZ</v>
          </cell>
          <cell r="F196">
            <v>45006</v>
          </cell>
          <cell r="G196" t="str">
            <v>Prestación de servicios profesionales para administrar el componente espacial en las aplicaciones utilizadas en el proceso de relacionamiento con campesinos respecto a caracterización, suscripción de acuerdos. Así mismo las Iniciativas Ambientales INA.</v>
          </cell>
          <cell r="H196" t="str">
            <v>PROFESIONAL</v>
          </cell>
          <cell r="I196" t="str">
            <v>2 CONTRATACIÓN DIRECTA</v>
          </cell>
          <cell r="J196" t="str">
            <v>14 PRESTACIÓN DE SERVICIOS</v>
          </cell>
          <cell r="K196" t="str">
            <v>N/A</v>
          </cell>
          <cell r="L196">
            <v>77101604</v>
          </cell>
          <cell r="M196">
            <v>31023</v>
          </cell>
          <cell r="O196">
            <v>37323</v>
          </cell>
          <cell r="P196">
            <v>45006</v>
          </cell>
          <cell r="S196" t="str">
            <v>SIMPLIFICADO</v>
          </cell>
          <cell r="T196">
            <v>5877696</v>
          </cell>
          <cell r="U196">
            <v>55642188</v>
          </cell>
          <cell r="V196" t="str">
            <v>Cincuenta y cinco millones seiscientos cuarenta y dos mil ciento ochenta y ocho pesos</v>
          </cell>
          <cell r="X196" t="str">
            <v>1 PERSONA NATURAL</v>
          </cell>
          <cell r="Y196" t="str">
            <v>3 CÉDULA DE CIUDADANÍA</v>
          </cell>
          <cell r="Z196">
            <v>1022958042</v>
          </cell>
          <cell r="AA196" t="str">
            <v>N-A</v>
          </cell>
          <cell r="AB196" t="str">
            <v>11 NO SE DILIGENCIA INFORMACIÓN PARA ESTE FORMULARIO EN ESTE PERÍODO DE REPORTE</v>
          </cell>
          <cell r="AC196" t="str">
            <v>MASCULINO</v>
          </cell>
          <cell r="AD196" t="str">
            <v>CUNDINAMARCA</v>
          </cell>
          <cell r="AE196" t="str">
            <v>BOGOTÁ</v>
          </cell>
          <cell r="AF196" t="str">
            <v>DANIEL</v>
          </cell>
          <cell r="AG196" t="str">
            <v>ESTEBAN</v>
          </cell>
          <cell r="AH196" t="str">
            <v>VIASUS</v>
          </cell>
          <cell r="AI196" t="str">
            <v>GOMEZ</v>
          </cell>
          <cell r="AJ196" t="str">
            <v>SI</v>
          </cell>
          <cell r="AK196" t="str">
            <v>1 PÓLIZA</v>
          </cell>
          <cell r="AL196" t="str">
            <v>12 SEGUROS DEL ESTADO</v>
          </cell>
          <cell r="AM196" t="str">
            <v>2 CUMPLIMIENTO</v>
          </cell>
          <cell r="AN196">
            <v>45006</v>
          </cell>
          <cell r="AO196" t="str">
            <v>14-46-101091531</v>
          </cell>
          <cell r="AP196" t="str">
            <v>SGMAP-SUBDIRECCION DE GESTION Y MANEJO DE AREAS PROTEGIDAS</v>
          </cell>
          <cell r="AQ196" t="str">
            <v>GRUPO DE CONTRATOS</v>
          </cell>
          <cell r="AR196" t="str">
            <v>GRUPO DE GESTIÓN DEL CONOCIMIENTO E INNOVACIÓN</v>
          </cell>
          <cell r="AS196" t="str">
            <v>2 SUPERVISOR</v>
          </cell>
          <cell r="AT196" t="str">
            <v>3 CÉDULA DE CIUDADANÍA</v>
          </cell>
          <cell r="AU196">
            <v>51723033</v>
          </cell>
          <cell r="AV196" t="str">
            <v>LUZ MILA SOTELO DELGADILLO</v>
          </cell>
          <cell r="AW196">
            <v>284</v>
          </cell>
          <cell r="AX196">
            <v>9.4666666666666668</v>
          </cell>
          <cell r="BB196">
            <v>-42123487</v>
          </cell>
          <cell r="BF196">
            <v>45006</v>
          </cell>
          <cell r="BG196">
            <v>45007</v>
          </cell>
          <cell r="BH196">
            <v>45007</v>
          </cell>
          <cell r="BI196">
            <v>45077</v>
          </cell>
          <cell r="BJ196">
            <v>45078</v>
          </cell>
          <cell r="BS196" t="str">
            <v>2023420501000193E</v>
          </cell>
          <cell r="BT196">
            <v>13518701</v>
          </cell>
          <cell r="BU196" t="str">
            <v>LEIDY MARCELA GARAVITO ROMERO</v>
          </cell>
          <cell r="BV196" t="str">
            <v>https://www.secop.gov.co/CO1BusinessLine/Tendering/BuyerWorkArea/Index?docUniqueIdentifier=CO1.BDOS.4174937</v>
          </cell>
          <cell r="BW196" t="str">
            <v>LIQUIDADO</v>
          </cell>
          <cell r="BY196" t="str">
            <v>https://community.secop.gov.co/Public/Tendering/OpportunityDetail/Index?noticeUID=CO1.NTC.4189920&amp;isFromPublicArea=True&amp;isModal=False</v>
          </cell>
          <cell r="BZ196" t="str">
            <v>Bogotá</v>
          </cell>
          <cell r="CA196" t="str">
            <v>D.C.</v>
          </cell>
          <cell r="CB196">
            <v>45007</v>
          </cell>
          <cell r="CC196">
            <v>45007</v>
          </cell>
          <cell r="CD196" t="str">
            <v>relacionamiento.campesino-acuerdos</v>
          </cell>
          <cell r="CE196" t="str">
            <v>@parquesnacionales.gov.co</v>
          </cell>
          <cell r="CF196" t="str">
            <v>relacionamiento.campesino-acuerdos@parquesnacionales.gov.co</v>
          </cell>
          <cell r="CG196" t="str">
            <v>INGENIERO TOPOGRAFICO</v>
          </cell>
          <cell r="CH196">
            <v>2023</v>
          </cell>
          <cell r="CI196" t="str">
            <v>BOGOTA</v>
          </cell>
          <cell r="CJ196" t="str">
            <v>AHORROS</v>
          </cell>
          <cell r="CK196" t="str">
            <v>106658248</v>
          </cell>
          <cell r="CM196" t="str">
            <v>NO</v>
          </cell>
        </row>
        <row r="197">
          <cell r="A197" t="str">
            <v>NC-CPS-194-2023</v>
          </cell>
          <cell r="B197" t="str">
            <v>2 NACIONAL</v>
          </cell>
          <cell r="C197" t="str">
            <v>CD-NC-204-2023</v>
          </cell>
          <cell r="D197">
            <v>194</v>
          </cell>
          <cell r="E197" t="str">
            <v>LAURA JULIANA PEÑUELA MOJICA</v>
          </cell>
          <cell r="F197">
            <v>45006</v>
          </cell>
          <cell r="G197" t="str">
            <v>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v>
          </cell>
          <cell r="H197" t="str">
            <v>PROFESIONAL</v>
          </cell>
          <cell r="I197" t="str">
            <v>2 CONTRATACIÓN DIRECTA</v>
          </cell>
          <cell r="J197" t="str">
            <v>14 PRESTACIÓN DE SERVICIOS</v>
          </cell>
          <cell r="K197" t="str">
            <v>N/A</v>
          </cell>
          <cell r="L197">
            <v>80101504</v>
          </cell>
          <cell r="M197">
            <v>36023</v>
          </cell>
          <cell r="O197">
            <v>37423</v>
          </cell>
          <cell r="P197">
            <v>45006</v>
          </cell>
          <cell r="S197" t="str">
            <v>SIMPLIFICADO</v>
          </cell>
          <cell r="T197">
            <v>3137214</v>
          </cell>
          <cell r="U197">
            <v>29280664</v>
          </cell>
          <cell r="V197" t="str">
            <v>Veintinueve millones doscientos ochenta mil seiscientos sesenta y cuatro pesos</v>
          </cell>
          <cell r="X197" t="str">
            <v>1 PERSONA NATURAL</v>
          </cell>
          <cell r="Y197" t="str">
            <v>3 CÉDULA DE CIUDADANÍA</v>
          </cell>
          <cell r="Z197">
            <v>1032504301</v>
          </cell>
          <cell r="AA197" t="str">
            <v>N-A</v>
          </cell>
          <cell r="AB197" t="str">
            <v>11 NO SE DILIGENCIA INFORMACIÓN PARA ESTE FORMULARIO EN ESTE PERÍODO DE REPORTE</v>
          </cell>
          <cell r="AC197" t="str">
            <v>FEMENINO</v>
          </cell>
          <cell r="AD197" t="str">
            <v>CUNDINAMARCA</v>
          </cell>
          <cell r="AE197" t="str">
            <v>BOGOTÁ</v>
          </cell>
          <cell r="AF197" t="str">
            <v>LAURA</v>
          </cell>
          <cell r="AG197" t="str">
            <v>JULIANA</v>
          </cell>
          <cell r="AH197" t="str">
            <v>PEÑUELA</v>
          </cell>
          <cell r="AI197" t="str">
            <v>MOJICA</v>
          </cell>
          <cell r="AJ197" t="str">
            <v>NO</v>
          </cell>
          <cell r="AK197" t="str">
            <v>6 NO CONSTITUYÓ GARANTÍAS</v>
          </cell>
          <cell r="AL197" t="str">
            <v>N-A</v>
          </cell>
          <cell r="AM197" t="str">
            <v>N-A</v>
          </cell>
          <cell r="AN197" t="str">
            <v>N-A</v>
          </cell>
          <cell r="AO197" t="str">
            <v>N-A</v>
          </cell>
          <cell r="AP197" t="str">
            <v>SAF-SUBDIRECCION ADMINISTRATIVA Y FINANCIERA</v>
          </cell>
          <cell r="AQ197" t="str">
            <v>GRUPO DE CONTRATOS</v>
          </cell>
          <cell r="AR197" t="str">
            <v xml:space="preserve">OFICINA ASESORA DE PLANEACIÓN </v>
          </cell>
          <cell r="AS197" t="str">
            <v>2 SUPERVISOR</v>
          </cell>
          <cell r="AT197" t="str">
            <v>3 CÉDULA DE CIUDADANÍA</v>
          </cell>
          <cell r="AU197">
            <v>80076849</v>
          </cell>
          <cell r="AV197" t="str">
            <v>ANDRES MAURICIO LEON LOPEZ</v>
          </cell>
          <cell r="AW197">
            <v>285</v>
          </cell>
          <cell r="AX197">
            <v>9.5</v>
          </cell>
          <cell r="BF197">
            <v>45006</v>
          </cell>
          <cell r="BG197">
            <v>45006</v>
          </cell>
          <cell r="BH197">
            <v>45006</v>
          </cell>
          <cell r="BI197">
            <v>45290</v>
          </cell>
          <cell r="BS197" t="str">
            <v>2023420501000194E</v>
          </cell>
          <cell r="BT197">
            <v>29280664</v>
          </cell>
          <cell r="BU197" t="str">
            <v>LEIDY MARCELA GARAVITO ROMERO</v>
          </cell>
          <cell r="BV197" t="str">
            <v>https://www.secop.gov.co/CO1BusinessLine/Tendering/BuyerWorkArea/Index?docUniqueIdentifier=CO1.BDOS.4168088</v>
          </cell>
          <cell r="BW197" t="str">
            <v>VIGENTE</v>
          </cell>
          <cell r="BY197" t="str">
            <v>https://community.secop.gov.co/Public/Tendering/OpportunityDetail/Index?noticeUID=CO1.NTC.4198353&amp;isFromPublicArea=True&amp;isModal=False</v>
          </cell>
          <cell r="BZ197" t="str">
            <v>Bogotá</v>
          </cell>
          <cell r="CA197" t="str">
            <v>D.C.</v>
          </cell>
          <cell r="CB197" t="str">
            <v>N-A</v>
          </cell>
          <cell r="CC197">
            <v>44999</v>
          </cell>
          <cell r="CD197" t="str">
            <v>laura.penuela</v>
          </cell>
          <cell r="CE197" t="str">
            <v>@parquesnacionales.gov.co</v>
          </cell>
          <cell r="CF197" t="str">
            <v>laura.penuela@parquesnacionales.gov.co</v>
          </cell>
          <cell r="CG197" t="str">
            <v>INGENIERA AGRONOMA</v>
          </cell>
          <cell r="CH197">
            <v>2023</v>
          </cell>
          <cell r="CI197" t="str">
            <v>DAVIVIENDA</v>
          </cell>
          <cell r="CJ197" t="str">
            <v>AHORROS</v>
          </cell>
          <cell r="CK197" t="str">
            <v>0550488416324546</v>
          </cell>
          <cell r="CM197" t="str">
            <v>NO</v>
          </cell>
        </row>
        <row r="198">
          <cell r="A198" t="str">
            <v>NC-CPS-195-2023</v>
          </cell>
          <cell r="B198" t="str">
            <v>2 NACIONAL</v>
          </cell>
          <cell r="C198" t="str">
            <v>CD-NC-206-2023</v>
          </cell>
          <cell r="D198">
            <v>195</v>
          </cell>
          <cell r="E198" t="str">
            <v>JUAN CAMILO ALARCÓN JARAMILLO</v>
          </cell>
          <cell r="F198">
            <v>45006</v>
          </cell>
          <cell r="G198" t="str">
            <v>Prestar servicios profesionales a la Oficina Asesora de Planeación para apoyar el desarrollo de estrategias de gestión de la información en el marco de la política de gestión del conocimiento e innovación en Parques Nacionales Naturales de Colombia.</v>
          </cell>
          <cell r="H198" t="str">
            <v>PROFESIONAL</v>
          </cell>
          <cell r="I198" t="str">
            <v>2 CONTRATACIÓN DIRECTA</v>
          </cell>
          <cell r="J198" t="str">
            <v>14 PRESTACIÓN DE SERVICIOS</v>
          </cell>
          <cell r="K198" t="str">
            <v>N/A</v>
          </cell>
          <cell r="L198">
            <v>80101504</v>
          </cell>
          <cell r="M198">
            <v>6923</v>
          </cell>
          <cell r="O198">
            <v>37523</v>
          </cell>
          <cell r="P198">
            <v>45006</v>
          </cell>
          <cell r="S198" t="str">
            <v>SIMPLIFICADO</v>
          </cell>
          <cell r="T198">
            <v>3535979</v>
          </cell>
          <cell r="U198">
            <v>33709666</v>
          </cell>
          <cell r="V198" t="str">
            <v>Treinta y tres millones setecientos nueve mil seiscientos sesenta y seis pesos</v>
          </cell>
          <cell r="X198" t="str">
            <v>1 PERSONA NATURAL</v>
          </cell>
          <cell r="Y198" t="str">
            <v>3 CÉDULA DE CIUDADANÍA</v>
          </cell>
          <cell r="Z198">
            <v>1233507688</v>
          </cell>
          <cell r="AA198" t="str">
            <v>N-A</v>
          </cell>
          <cell r="AB198" t="str">
            <v>11 NO SE DILIGENCIA INFORMACIÓN PARA ESTE FORMULARIO EN ESTE PERÍODO DE REPORTE</v>
          </cell>
          <cell r="AC198" t="str">
            <v>MASCULINO</v>
          </cell>
          <cell r="AD198" t="str">
            <v>VALLE DEL CAUCA</v>
          </cell>
          <cell r="AE198" t="str">
            <v>CALI</v>
          </cell>
          <cell r="AF198" t="str">
            <v>JUAN</v>
          </cell>
          <cell r="AG198" t="str">
            <v>CAMILO</v>
          </cell>
          <cell r="AH198" t="str">
            <v>ALARCÓN</v>
          </cell>
          <cell r="AI198" t="str">
            <v>JARAMILLO</v>
          </cell>
          <cell r="AJ198" t="str">
            <v>NO</v>
          </cell>
          <cell r="AK198" t="str">
            <v>6 NO CONSTITUYÓ GARANTÍAS</v>
          </cell>
          <cell r="AL198" t="str">
            <v>N-A</v>
          </cell>
          <cell r="AM198" t="str">
            <v>N-A</v>
          </cell>
          <cell r="AN198" t="str">
            <v>N-A</v>
          </cell>
          <cell r="AO198" t="str">
            <v>N-A</v>
          </cell>
          <cell r="AP198" t="str">
            <v>SAF-SUBDIRECCION ADMINISTRATIVA Y FINANCIERA</v>
          </cell>
          <cell r="AQ198" t="str">
            <v>GRUPO DE CONTRATOS</v>
          </cell>
          <cell r="AR198" t="str">
            <v xml:space="preserve">OFICINA ASESORA DE PLANEACIÓN </v>
          </cell>
          <cell r="AS198" t="str">
            <v>2 SUPERVISOR</v>
          </cell>
          <cell r="AT198" t="str">
            <v>3 CÉDULA DE CIUDADANÍA</v>
          </cell>
          <cell r="AU198">
            <v>80076849</v>
          </cell>
          <cell r="AV198" t="str">
            <v>ANDRES MAURICIO LEON LOPEZ</v>
          </cell>
          <cell r="AW198">
            <v>286</v>
          </cell>
          <cell r="AX198">
            <v>9.5333333333333332</v>
          </cell>
          <cell r="BF198">
            <v>45006</v>
          </cell>
          <cell r="BG198">
            <v>45006</v>
          </cell>
          <cell r="BH198">
            <v>45006</v>
          </cell>
          <cell r="BI198">
            <v>45290</v>
          </cell>
          <cell r="BS198" t="str">
            <v>2023420501000195E</v>
          </cell>
          <cell r="BT198">
            <v>33709666</v>
          </cell>
          <cell r="BU198" t="str">
            <v>MYRIAM JANETH GONZALEZ</v>
          </cell>
          <cell r="BV198" t="str">
            <v>https://www.secop.gov.co/CO1BusinessLine/Tendering/BuyerWorkArea/Index?docUniqueIdentifier=CO1.BDOS.4180863</v>
          </cell>
          <cell r="BW198" t="str">
            <v>VIGENTE</v>
          </cell>
          <cell r="BY198" t="str">
            <v>https://community.secop.gov.co/Public/Tendering/OpportunityDetail/Index?noticeUID=CO1.NTC.4195566&amp;isFromPublicArea=True&amp;isModal=False</v>
          </cell>
          <cell r="BZ198" t="str">
            <v>Bogotá</v>
          </cell>
          <cell r="CA198" t="str">
            <v>D.C.</v>
          </cell>
          <cell r="CB198" t="str">
            <v>N-A</v>
          </cell>
          <cell r="CC198">
            <v>44992</v>
          </cell>
          <cell r="CD198" t="str">
            <v>juan.alarcon</v>
          </cell>
          <cell r="CE198" t="str">
            <v>@parquesnacionales.gov.co</v>
          </cell>
          <cell r="CF198" t="str">
            <v>juan.alarcon@parquesnacionales.gov.co</v>
          </cell>
          <cell r="CG198" t="str">
            <v>PROFESIONAL EN INGENIERIA MECATRONICA</v>
          </cell>
          <cell r="CH198">
            <v>2023</v>
          </cell>
          <cell r="CI198" t="str">
            <v>CAJA SOCIAL</v>
          </cell>
          <cell r="CJ198" t="str">
            <v>AHORROS</v>
          </cell>
          <cell r="CK198" t="str">
            <v>24082596770</v>
          </cell>
          <cell r="CM198" t="str">
            <v>NO</v>
          </cell>
        </row>
        <row r="199">
          <cell r="A199" t="str">
            <v>NC-CPS196-2023</v>
          </cell>
          <cell r="B199" t="str">
            <v>2 NACIONAL</v>
          </cell>
          <cell r="C199" t="str">
            <v>CD-NC-212-2023</v>
          </cell>
          <cell r="D199">
            <v>196</v>
          </cell>
          <cell r="E199" t="str">
            <v>MARIA ANDREA ALZATE HERNANDEZ</v>
          </cell>
          <cell r="F199">
            <v>45006</v>
          </cell>
          <cell r="G199" t="str">
            <v>Prestación de servicios jurídicos, para el impulso de solicitudes de registro de Reservas Naturales de la Sociedad Civil, en el marco del proceso de Coordinación del SINAP</v>
          </cell>
          <cell r="H199" t="str">
            <v>PROFESIONAL</v>
          </cell>
          <cell r="I199" t="str">
            <v>2 CONTRATACIÓN DIRECTA</v>
          </cell>
          <cell r="J199" t="str">
            <v>14 PRESTACIÓN DE SERVICIOS</v>
          </cell>
          <cell r="K199" t="str">
            <v>N/A</v>
          </cell>
          <cell r="L199">
            <v>77101706</v>
          </cell>
          <cell r="M199">
            <v>25323</v>
          </cell>
          <cell r="O199">
            <v>37723</v>
          </cell>
          <cell r="P199">
            <v>45006</v>
          </cell>
          <cell r="S199" t="str">
            <v>SIMPLIFICADO</v>
          </cell>
          <cell r="T199">
            <v>4278534</v>
          </cell>
          <cell r="U199">
            <v>25671204</v>
          </cell>
          <cell r="V199" t="str">
            <v>Veinticinco millones seiscientos setenta y un mil doscientos cuatro pesos</v>
          </cell>
          <cell r="X199" t="str">
            <v>1 PERSONA NATURAL</v>
          </cell>
          <cell r="Y199" t="str">
            <v>3 CÉDULA DE CIUDADANÍA</v>
          </cell>
          <cell r="Z199">
            <v>1094954354</v>
          </cell>
          <cell r="AA199" t="str">
            <v>N-A</v>
          </cell>
          <cell r="AB199" t="str">
            <v>11 NO SE DILIGENCIA INFORMACIÓN PARA ESTE FORMULARIO EN ESTE PERÍODO DE REPORTE</v>
          </cell>
          <cell r="AC199" t="str">
            <v>FEMENINO</v>
          </cell>
          <cell r="AD199" t="str">
            <v>RISARALDA</v>
          </cell>
          <cell r="AE199" t="str">
            <v>PEREIRA</v>
          </cell>
          <cell r="AF199" t="str">
            <v>MARIA</v>
          </cell>
          <cell r="AG199" t="str">
            <v>ANDREA</v>
          </cell>
          <cell r="AH199" t="str">
            <v>ALZATE</v>
          </cell>
          <cell r="AI199" t="str">
            <v>HERNANDEZ</v>
          </cell>
          <cell r="AJ199" t="str">
            <v>NO</v>
          </cell>
          <cell r="AK199" t="str">
            <v>6 NO CONSTITUYÓ GARANTÍAS</v>
          </cell>
          <cell r="AL199" t="str">
            <v>N-A</v>
          </cell>
          <cell r="AM199" t="str">
            <v>N-A</v>
          </cell>
          <cell r="AN199" t="str">
            <v>N-A</v>
          </cell>
          <cell r="AO199" t="str">
            <v>N-A</v>
          </cell>
          <cell r="AP199" t="str">
            <v>SGMAP-SUBDIRECCION DE GESTION Y MANEJO DE AREAS PROTEGIDAS</v>
          </cell>
          <cell r="AQ199" t="str">
            <v>GRUPO DE CONTRATOS</v>
          </cell>
          <cell r="AR199" t="str">
            <v>GRUPO DE TRÁMITES Y EVALUACIÓN AMBIENTAL</v>
          </cell>
          <cell r="AS199" t="str">
            <v>2 SUPERVISOR</v>
          </cell>
          <cell r="AT199" t="str">
            <v>3 CÉDULA DE CIUDADANÍA</v>
          </cell>
          <cell r="AU199">
            <v>79690000</v>
          </cell>
          <cell r="AV199" t="str">
            <v>GUILLERMO ALBERTO SANTOS CEBALLOS</v>
          </cell>
          <cell r="AW199">
            <v>180</v>
          </cell>
          <cell r="AX199">
            <v>6</v>
          </cell>
          <cell r="AZ199" t="str">
            <v>3 ADICIÓN EN VALOR y EN TIEMPO</v>
          </cell>
          <cell r="BA199">
            <v>1</v>
          </cell>
          <cell r="BB199">
            <v>12835602</v>
          </cell>
          <cell r="BC199">
            <v>45188</v>
          </cell>
          <cell r="BD199">
            <v>100</v>
          </cell>
          <cell r="BE199">
            <v>45188</v>
          </cell>
          <cell r="BF199">
            <v>45006</v>
          </cell>
          <cell r="BG199">
            <v>45006</v>
          </cell>
          <cell r="BH199">
            <v>45006</v>
          </cell>
          <cell r="BI199">
            <v>45280</v>
          </cell>
          <cell r="BS199" t="str">
            <v>2023420501000196E</v>
          </cell>
          <cell r="BT199">
            <v>38506806</v>
          </cell>
          <cell r="BU199" t="str">
            <v>MYRIAM JANETH GONZALEZ</v>
          </cell>
          <cell r="BV199" t="str">
            <v>https://www.secop.gov.co/CO1BusinessLine/Tendering/BuyerWorkArea/Index?docUniqueIdentifier=CO1.BDOS.4183009</v>
          </cell>
          <cell r="BW199" t="str">
            <v>VIGENTE</v>
          </cell>
          <cell r="BY199" t="str">
            <v>https://community.secop.gov.co/Public/Tendering/OpportunityDetail/Index?noticeUID=CO1.NTC.4195759&amp;isFromPublicArea=True&amp;isModal=False</v>
          </cell>
          <cell r="BZ199" t="str">
            <v>Bogotá</v>
          </cell>
          <cell r="CA199" t="str">
            <v>D.C.</v>
          </cell>
          <cell r="CB199" t="str">
            <v>N-A</v>
          </cell>
          <cell r="CC199">
            <v>45006</v>
          </cell>
          <cell r="CD199" t="str">
            <v>N/A</v>
          </cell>
          <cell r="CE199" t="str">
            <v>@parquesnacionales.gov.co</v>
          </cell>
          <cell r="CF199" t="str">
            <v>N/A@parquesnacionales.gov.co</v>
          </cell>
          <cell r="CG199" t="str">
            <v>ABOGADA</v>
          </cell>
          <cell r="CH199">
            <v>2023</v>
          </cell>
          <cell r="CI199" t="str">
            <v>BANCOLOMBIA</v>
          </cell>
          <cell r="CJ199" t="str">
            <v>AHORROS</v>
          </cell>
          <cell r="CK199" t="str">
            <v>77872933924</v>
          </cell>
          <cell r="CM199" t="str">
            <v>NO</v>
          </cell>
        </row>
        <row r="200">
          <cell r="A200" t="str">
            <v>NC-CPS197-2023</v>
          </cell>
          <cell r="B200" t="str">
            <v>2 NACIONAL</v>
          </cell>
          <cell r="C200" t="str">
            <v>CD-NC-203-2023</v>
          </cell>
          <cell r="D200">
            <v>197</v>
          </cell>
          <cell r="E200" t="str">
            <v>LUISA PALOMINO MORERA</v>
          </cell>
          <cell r="F200">
            <v>45006</v>
          </cell>
          <cell r="G200" t="str">
            <v>Prestación de servicios profesionales para realizar la formulación y seguimiento de los instrumentos de planeación así como la implementación del CONPES 4050 en las áreas administradas por Parques Nacionales Naturales de Colombia.</v>
          </cell>
          <cell r="H200" t="str">
            <v>PROFESIONAL</v>
          </cell>
          <cell r="I200" t="str">
            <v>2 CONTRATACIÓN DIRECTA</v>
          </cell>
          <cell r="J200" t="str">
            <v>14 PRESTACIÓN DE SERVICIOS</v>
          </cell>
          <cell r="K200" t="str">
            <v>N/A</v>
          </cell>
          <cell r="L200">
            <v>77101604</v>
          </cell>
          <cell r="M200">
            <v>36223</v>
          </cell>
          <cell r="O200">
            <v>37623</v>
          </cell>
          <cell r="P200">
            <v>45006</v>
          </cell>
          <cell r="S200" t="str">
            <v>SIMPLIFICADO</v>
          </cell>
          <cell r="T200">
            <v>5877696</v>
          </cell>
          <cell r="U200">
            <v>35266176</v>
          </cell>
          <cell r="V200" t="str">
            <v>Treinta y cinco millones doscientos sesenta y seis mil ciento setenta y seis pesos</v>
          </cell>
          <cell r="X200" t="str">
            <v>1 PERSONA NATURAL</v>
          </cell>
          <cell r="Y200" t="str">
            <v>3 CÉDULA DE CIUDADANÍA</v>
          </cell>
          <cell r="Z200">
            <v>1013627806</v>
          </cell>
          <cell r="AA200" t="str">
            <v>N-A</v>
          </cell>
          <cell r="AB200" t="str">
            <v>11 NO SE DILIGENCIA INFORMACIÓN PARA ESTE FORMULARIO EN ESTE PERÍODO DE REPORTE</v>
          </cell>
          <cell r="AC200" t="str">
            <v>FEMENINO</v>
          </cell>
          <cell r="AD200" t="str">
            <v>CUNDINAMARCA</v>
          </cell>
          <cell r="AE200" t="str">
            <v>BOGOTÁ</v>
          </cell>
          <cell r="AF200" t="str">
            <v>LUISA</v>
          </cell>
          <cell r="AH200" t="str">
            <v>PALOMINO</v>
          </cell>
          <cell r="AI200" t="str">
            <v>MORERA</v>
          </cell>
          <cell r="AJ200" t="str">
            <v>NO</v>
          </cell>
          <cell r="AK200" t="str">
            <v>6 NO CONSTITUYÓ GARANTÍAS</v>
          </cell>
          <cell r="AL200" t="str">
            <v>N-A</v>
          </cell>
          <cell r="AM200" t="str">
            <v>N-A</v>
          </cell>
          <cell r="AN200" t="str">
            <v>N-A</v>
          </cell>
          <cell r="AO200" t="str">
            <v>N-A</v>
          </cell>
          <cell r="AP200" t="str">
            <v>SGMAP-SUBDIRECCION DE GESTION Y MANEJO DE AREAS PROTEGIDAS</v>
          </cell>
          <cell r="AQ200" t="str">
            <v>GRUPO DE CONTRATOS</v>
          </cell>
          <cell r="AR200" t="str">
            <v>GRUPO DE PLANEACIÓN Y MANEJO</v>
          </cell>
          <cell r="AS200" t="str">
            <v>2 SUPERVISOR</v>
          </cell>
          <cell r="AT200" t="str">
            <v>3 CÉDULA DE CIUDADANÍA</v>
          </cell>
          <cell r="AU200">
            <v>80875190</v>
          </cell>
          <cell r="AV200" t="str">
            <v>CESAR ANDRES DELGADO HERNÁNDEZ</v>
          </cell>
          <cell r="AW200">
            <v>180</v>
          </cell>
          <cell r="AX200">
            <v>6</v>
          </cell>
          <cell r="AZ200" t="str">
            <v>3 ADICIÓN EN VALOR y EN TIEMPO</v>
          </cell>
          <cell r="BA200">
            <v>1</v>
          </cell>
          <cell r="BB200">
            <v>17633088</v>
          </cell>
          <cell r="BC200">
            <v>45188</v>
          </cell>
          <cell r="BD200">
            <v>101</v>
          </cell>
          <cell r="BE200">
            <v>45188</v>
          </cell>
          <cell r="BF200">
            <v>45006</v>
          </cell>
          <cell r="BG200">
            <v>45006</v>
          </cell>
          <cell r="BH200">
            <v>45006</v>
          </cell>
          <cell r="BI200">
            <v>45280</v>
          </cell>
          <cell r="BS200" t="str">
            <v>2023420501000197E</v>
          </cell>
          <cell r="BT200">
            <v>52899264</v>
          </cell>
          <cell r="BU200" t="str">
            <v>MYRIAM JANETH GONZALEZ</v>
          </cell>
          <cell r="BV200" t="str">
            <v>https://www.secop.gov.co/CO1BusinessLine/Tendering/BuyerWorkArea/Index?docUniqueIdentifier=CO1.BDOS.4166414</v>
          </cell>
          <cell r="BW200" t="str">
            <v>VIGENTE</v>
          </cell>
          <cell r="BY200" t="str">
            <v>https://community.secop.gov.co/Public/Tendering/OpportunityDetail/Index?noticeUID=CO1.NTC.4182473&amp;isFromPublicArea=True&amp;isModal=False</v>
          </cell>
          <cell r="BZ200" t="str">
            <v>Bogotá</v>
          </cell>
          <cell r="CA200" t="str">
            <v>D.C.</v>
          </cell>
          <cell r="CB200" t="str">
            <v>N-A</v>
          </cell>
          <cell r="CC200">
            <v>45001</v>
          </cell>
          <cell r="CD200" t="str">
            <v>N/A</v>
          </cell>
          <cell r="CE200" t="str">
            <v>@parquesnacionales.gov.co</v>
          </cell>
          <cell r="CF200" t="str">
            <v>N/A@parquesnacionales.gov.co</v>
          </cell>
          <cell r="CG200" t="str">
            <v>INGENIERA AMBIENTAL</v>
          </cell>
          <cell r="CH200">
            <v>2023</v>
          </cell>
          <cell r="CI200" t="str">
            <v>DAVIVIENDA</v>
          </cell>
          <cell r="CJ200" t="str">
            <v>AHORROS</v>
          </cell>
          <cell r="CK200" t="str">
            <v>0550005800249459</v>
          </cell>
          <cell r="CM200" t="str">
            <v>NO</v>
          </cell>
        </row>
        <row r="201">
          <cell r="A201" t="str">
            <v>NC-CPS-198-2023</v>
          </cell>
          <cell r="B201" t="str">
            <v>2 NACIONAL</v>
          </cell>
          <cell r="C201" t="str">
            <v>CD-NC-209-2023</v>
          </cell>
          <cell r="D201">
            <v>198</v>
          </cell>
          <cell r="E201" t="str">
            <v>DIANA MARCELA SANTANA MARTINEZ</v>
          </cell>
          <cell r="F201">
            <v>45007</v>
          </cell>
          <cell r="G201" t="str">
            <v>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v>
          </cell>
          <cell r="H201" t="str">
            <v>PROFESIONAL</v>
          </cell>
          <cell r="I201" t="str">
            <v>2 CONTRATACIÓN DIRECTA</v>
          </cell>
          <cell r="J201" t="str">
            <v>14 PRESTACIÓN DE SERVICIOS</v>
          </cell>
          <cell r="K201" t="str">
            <v>N/A</v>
          </cell>
          <cell r="L201">
            <v>70161704</v>
          </cell>
          <cell r="M201">
            <v>34823</v>
          </cell>
          <cell r="O201">
            <v>38723</v>
          </cell>
          <cell r="P201">
            <v>45007</v>
          </cell>
          <cell r="S201" t="str">
            <v>SIMPLIFICADO</v>
          </cell>
          <cell r="T201">
            <v>5877696</v>
          </cell>
          <cell r="U201">
            <v>35266176</v>
          </cell>
          <cell r="V201" t="str">
            <v>Treinta y cinco millones doscientos sesenta y seis mil ciento setenta y seis pesos</v>
          </cell>
          <cell r="X201" t="str">
            <v>1 PERSONA NATURAL</v>
          </cell>
          <cell r="Y201" t="str">
            <v>3 CÉDULA DE CIUDADANÍA</v>
          </cell>
          <cell r="Z201">
            <v>1030527171</v>
          </cell>
          <cell r="AA201" t="str">
            <v>N-A</v>
          </cell>
          <cell r="AB201" t="str">
            <v>11 NO SE DILIGENCIA INFORMACIÓN PARA ESTE FORMULARIO EN ESTE PERÍODO DE REPORTE</v>
          </cell>
          <cell r="AC201" t="str">
            <v>FEMENINO</v>
          </cell>
          <cell r="AD201" t="str">
            <v>CUNDINAMARCA</v>
          </cell>
          <cell r="AE201" t="str">
            <v>BOGOTÁ</v>
          </cell>
          <cell r="AF201" t="str">
            <v>DIANA</v>
          </cell>
          <cell r="AG201" t="str">
            <v>MARCELA</v>
          </cell>
          <cell r="AH201" t="str">
            <v>SANTANA</v>
          </cell>
          <cell r="AI201" t="str">
            <v>MARTINEZ</v>
          </cell>
          <cell r="AJ201" t="str">
            <v>NO</v>
          </cell>
          <cell r="AK201" t="str">
            <v>6 NO CONSTITUYÓ GARANTÍAS</v>
          </cell>
          <cell r="AL201" t="str">
            <v>N-A</v>
          </cell>
          <cell r="AM201" t="str">
            <v>N-A</v>
          </cell>
          <cell r="AN201" t="str">
            <v>N-A</v>
          </cell>
          <cell r="AO201" t="str">
            <v>N-A</v>
          </cell>
          <cell r="AP201" t="str">
            <v>SGMAP-SUBDIRECCION DE GESTION Y MANEJO DE AREAS PROTEGIDAS</v>
          </cell>
          <cell r="AQ201" t="str">
            <v>GRUPO DE CONTRATOS</v>
          </cell>
          <cell r="AR201" t="str">
            <v>GRUPO DE PLANEACIÓN Y MANEJO</v>
          </cell>
          <cell r="AS201" t="str">
            <v>2 SUPERVISOR</v>
          </cell>
          <cell r="AT201" t="str">
            <v>3 CÉDULA DE CIUDADANÍA</v>
          </cell>
          <cell r="AU201">
            <v>80875190</v>
          </cell>
          <cell r="AV201" t="str">
            <v>CESAR ANDRES DELGADO HERNÁNDEZ</v>
          </cell>
          <cell r="AW201">
            <v>180</v>
          </cell>
          <cell r="AX201">
            <v>6</v>
          </cell>
          <cell r="AZ201" t="str">
            <v>3 ADICIÓN EN VALOR y EN TIEMPO</v>
          </cell>
          <cell r="BA201">
            <v>1</v>
          </cell>
          <cell r="BB201">
            <v>17633088</v>
          </cell>
          <cell r="BC201">
            <v>45190</v>
          </cell>
          <cell r="BD201">
            <v>90</v>
          </cell>
          <cell r="BE201">
            <v>45190</v>
          </cell>
          <cell r="BF201">
            <v>45007</v>
          </cell>
          <cell r="BG201">
            <v>45007</v>
          </cell>
          <cell r="BH201">
            <v>45007</v>
          </cell>
          <cell r="BI201">
            <v>45281</v>
          </cell>
          <cell r="BS201" t="str">
            <v>2023420501000198E</v>
          </cell>
          <cell r="BT201">
            <v>52899264</v>
          </cell>
          <cell r="BU201" t="str">
            <v>LUZ JANETH VILLALBA SUAREZ</v>
          </cell>
          <cell r="BV201" t="str">
            <v>https://www.secop.gov.co/CO1BusinessLine/Tendering/BuyerWorkArea/Index?docUniqueIdentifier=CO1.BDOS.4174780</v>
          </cell>
          <cell r="BW201" t="str">
            <v>TERMINADO NORMALMENTE</v>
          </cell>
          <cell r="BY201" t="str">
            <v>https://community.secop.gov.co/Public/Tendering/OpportunityDetail/Index?noticeUID=CO1.NTC.4199515&amp;isFromPublicArea=True&amp;isModal=False</v>
          </cell>
          <cell r="BZ201" t="str">
            <v>Bogotá</v>
          </cell>
          <cell r="CA201" t="str">
            <v>D.C.</v>
          </cell>
          <cell r="CB201" t="str">
            <v>N-A</v>
          </cell>
          <cell r="CC201">
            <v>45002</v>
          </cell>
          <cell r="CD201" t="str">
            <v>smart.central</v>
          </cell>
          <cell r="CE201" t="str">
            <v>@parquesnacionales.gov.co</v>
          </cell>
          <cell r="CF201" t="str">
            <v>smart.central@parquesnacionales.gov.co</v>
          </cell>
          <cell r="CG201" t="str">
            <v>LICENCIADA EN BIOLOGIA</v>
          </cell>
          <cell r="CH201">
            <v>2023</v>
          </cell>
          <cell r="CI201" t="str">
            <v>BANCOLOMBIA</v>
          </cell>
          <cell r="CJ201" t="str">
            <v>AHORROS</v>
          </cell>
          <cell r="CK201" t="str">
            <v>67598286521</v>
          </cell>
          <cell r="CM201" t="str">
            <v>NO</v>
          </cell>
        </row>
        <row r="202">
          <cell r="A202" t="str">
            <v>NC-CPS-199-2023</v>
          </cell>
          <cell r="B202" t="str">
            <v>2 NACIONAL</v>
          </cell>
          <cell r="C202" t="str">
            <v>CD-NC-213-2023</v>
          </cell>
          <cell r="D202">
            <v>199</v>
          </cell>
          <cell r="E202" t="str">
            <v>WILMER EUSEBIO ALFONSO HERRERA</v>
          </cell>
          <cell r="F202">
            <v>45007</v>
          </cell>
          <cell r="G202" t="str">
            <v>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v>
          </cell>
          <cell r="H202" t="str">
            <v>PROFESIONAL</v>
          </cell>
          <cell r="I202" t="str">
            <v>2 CONTRATACIÓN DIRECTA</v>
          </cell>
          <cell r="J202" t="str">
            <v>14 PRESTACIÓN DE SERVICIOS</v>
          </cell>
          <cell r="K202" t="str">
            <v>N/A</v>
          </cell>
          <cell r="L202">
            <v>81101512</v>
          </cell>
          <cell r="M202">
            <v>36323</v>
          </cell>
          <cell r="O202">
            <v>38823</v>
          </cell>
          <cell r="P202">
            <v>45007</v>
          </cell>
          <cell r="S202" t="str">
            <v>SIMPLIFICADO</v>
          </cell>
          <cell r="T202">
            <v>5877696</v>
          </cell>
          <cell r="U202">
            <v>52899264</v>
          </cell>
          <cell r="V202" t="str">
            <v>Cincuenta y dos millones ochocientos noventa y nueve mil doscientos sesenta y cuatro pesos</v>
          </cell>
          <cell r="X202" t="str">
            <v>1 PERSONA NATURAL</v>
          </cell>
          <cell r="Y202" t="str">
            <v>3 CÉDULA DE CIUDADANÍA</v>
          </cell>
          <cell r="Z202">
            <v>7336039</v>
          </cell>
          <cell r="AA202" t="str">
            <v>N-A</v>
          </cell>
          <cell r="AB202" t="str">
            <v>11 NO SE DILIGENCIA INFORMACIÓN PARA ESTE FORMULARIO EN ESTE PERÍODO DE REPORTE</v>
          </cell>
          <cell r="AC202" t="str">
            <v>MASCULINO</v>
          </cell>
          <cell r="AD202" t="str">
            <v>BOYACA</v>
          </cell>
          <cell r="AE202" t="str">
            <v>GARAGOA</v>
          </cell>
          <cell r="AF202" t="str">
            <v>WILMER</v>
          </cell>
          <cell r="AG202" t="str">
            <v>EUSEBIO</v>
          </cell>
          <cell r="AH202" t="str">
            <v>ALFONSO</v>
          </cell>
          <cell r="AI202" t="str">
            <v>HERRERA</v>
          </cell>
          <cell r="AJ202" t="str">
            <v>SI</v>
          </cell>
          <cell r="AK202" t="str">
            <v>1 PÓLIZA</v>
          </cell>
          <cell r="AL202" t="str">
            <v>12 SEGUROS DEL ESTADO</v>
          </cell>
          <cell r="AM202" t="str">
            <v>2 CUMPLIMIENTO</v>
          </cell>
          <cell r="AN202">
            <v>45008</v>
          </cell>
          <cell r="AO202" t="str">
            <v>39-44-101148426</v>
          </cell>
          <cell r="AP202" t="str">
            <v>SGMAP-SUBDIRECCION DE GESTION Y MANEJO DE AREAS PROTEGIDAS</v>
          </cell>
          <cell r="AQ202" t="str">
            <v>GRUPO DE CONTRATOS</v>
          </cell>
          <cell r="AR202" t="str">
            <v>GRUPO DE GESTIÓN DEL CONOCIMIENTO E INNOVACIÓN</v>
          </cell>
          <cell r="AS202" t="str">
            <v>2 SUPERVISOR</v>
          </cell>
          <cell r="AT202" t="str">
            <v>3 CÉDULA DE CIUDADANÍA</v>
          </cell>
          <cell r="AU202">
            <v>51723033</v>
          </cell>
          <cell r="AV202" t="str">
            <v>LUZ MILA SOTELO DELGADILLO</v>
          </cell>
          <cell r="AW202">
            <v>270</v>
          </cell>
          <cell r="AX202">
            <v>9</v>
          </cell>
          <cell r="BF202">
            <v>45007</v>
          </cell>
          <cell r="BG202">
            <v>45008</v>
          </cell>
          <cell r="BH202">
            <v>45008</v>
          </cell>
          <cell r="BI202">
            <v>45282</v>
          </cell>
          <cell r="BS202" t="str">
            <v>2023420501000199E</v>
          </cell>
          <cell r="BT202">
            <v>52899264</v>
          </cell>
          <cell r="BU202" t="str">
            <v>LUZ JANETH VILLALBA SUAREZ</v>
          </cell>
          <cell r="BV202" t="str">
            <v>https://www.secop.gov.co/CO1BusinessLine/Tendering/BuyerWorkArea/Index?docUniqueIdentifier=CO1.BDOS.4197256</v>
          </cell>
          <cell r="BW202" t="str">
            <v>VIGENTE</v>
          </cell>
          <cell r="BY202" t="str">
            <v>https://community.secop.gov.co/Public/Tendering/OpportunityDetail/Index?noticeUID=CO1.NTC.4202111&amp;isFromPublicArea=True&amp;isModal=False</v>
          </cell>
          <cell r="BZ202" t="str">
            <v>Bogotá</v>
          </cell>
          <cell r="CA202" t="str">
            <v>D.C.</v>
          </cell>
          <cell r="CB202">
            <v>45008</v>
          </cell>
          <cell r="CC202">
            <v>45006</v>
          </cell>
          <cell r="CD202" t="str">
            <v>gestioncatastro.ggci</v>
          </cell>
          <cell r="CE202" t="str">
            <v>@parquesnacionales.gov.co</v>
          </cell>
          <cell r="CF202" t="str">
            <v>gestioncatastro.ggci@parquesnacionales.gov.co</v>
          </cell>
          <cell r="CG202" t="str">
            <v>INGENIERO TOPOGRAFICO</v>
          </cell>
          <cell r="CH202">
            <v>2023</v>
          </cell>
          <cell r="CI202" t="str">
            <v>BANCOLOMBIA</v>
          </cell>
          <cell r="CJ202" t="str">
            <v>AHORROS</v>
          </cell>
          <cell r="CK202" t="str">
            <v>492-000010-15</v>
          </cell>
          <cell r="CM202" t="str">
            <v>NO</v>
          </cell>
        </row>
        <row r="203">
          <cell r="A203" t="str">
            <v>NC-CPS-200-2023</v>
          </cell>
          <cell r="B203" t="str">
            <v>2 NACIONAL</v>
          </cell>
          <cell r="C203" t="str">
            <v>CD-NC-215-2023</v>
          </cell>
          <cell r="D203">
            <v>200</v>
          </cell>
          <cell r="E203" t="str">
            <v>MARLON ANDRES MORENO MILLÁN</v>
          </cell>
          <cell r="F203">
            <v>45009</v>
          </cell>
          <cell r="G203" t="str">
            <v>Prestar servicios profesionales a la Subdirección de Sostenibilidad y Negocios Ambientales en la elaboración de documentos, realización de análisis jurídicos y control de legalidad a documentos técnicos relacionados con compensaciones, transferencias y valoraciones.</v>
          </cell>
          <cell r="H203" t="str">
            <v>PROFESIONAL</v>
          </cell>
          <cell r="I203" t="str">
            <v>2 CONTRATACIÓN DIRECTA</v>
          </cell>
          <cell r="J203" t="str">
            <v>14 PRESTACIÓN DE SERVICIOS</v>
          </cell>
          <cell r="K203" t="str">
            <v>N/A</v>
          </cell>
          <cell r="L203">
            <v>80121704</v>
          </cell>
          <cell r="M203">
            <v>32423</v>
          </cell>
          <cell r="O203">
            <v>39923</v>
          </cell>
          <cell r="P203">
            <v>45009</v>
          </cell>
          <cell r="S203" t="str">
            <v>SIMPLIFICADO</v>
          </cell>
          <cell r="T203">
            <v>7297617</v>
          </cell>
          <cell r="U203">
            <v>67867838</v>
          </cell>
          <cell r="V203" t="str">
            <v>Sesenta y siete millones ochocientos sesenta y siete mil ochocientos treinta y ocho pesos</v>
          </cell>
          <cell r="X203" t="str">
            <v>1 PERSONA NATURAL</v>
          </cell>
          <cell r="Y203" t="str">
            <v>3 CÉDULA DE CIUDADANÍA</v>
          </cell>
          <cell r="Z203">
            <v>1144058831</v>
          </cell>
          <cell r="AA203" t="str">
            <v>N-A</v>
          </cell>
          <cell r="AB203" t="str">
            <v>11 NO SE DILIGENCIA INFORMACIÓN PARA ESTE FORMULARIO EN ESTE PERÍODO DE REPORTE</v>
          </cell>
          <cell r="AC203" t="str">
            <v>MASCULINO</v>
          </cell>
          <cell r="AD203" t="str">
            <v>VALLE DEL CAUCA</v>
          </cell>
          <cell r="AE203" t="str">
            <v>CALI</v>
          </cell>
          <cell r="AF203" t="str">
            <v>MARLON</v>
          </cell>
          <cell r="AG203" t="str">
            <v>ANDRES</v>
          </cell>
          <cell r="AH203" t="str">
            <v>MORENO</v>
          </cell>
          <cell r="AI203" t="str">
            <v>MILLÁN</v>
          </cell>
          <cell r="AJ203" t="str">
            <v>SI</v>
          </cell>
          <cell r="AK203" t="str">
            <v>1 PÓLIZA</v>
          </cell>
          <cell r="AL203" t="str">
            <v>12 SEGUROS DEL ESTADO</v>
          </cell>
          <cell r="AM203" t="str">
            <v>2 CUMPLIMIENTO</v>
          </cell>
          <cell r="AN203">
            <v>45009</v>
          </cell>
          <cell r="AO203" t="str">
            <v>21-46-101066394</v>
          </cell>
          <cell r="AP203" t="str">
            <v>SSNA-SUBDIRECCION DE SOSTENIBILIDAD Y NEGOCIO AMBIENTALES</v>
          </cell>
          <cell r="AQ203" t="str">
            <v>GRUPO DE CONTRATOS</v>
          </cell>
          <cell r="AR203" t="str">
            <v>SUBDIRECCIÓN DE SOSTENIBILIDAD Y NEGOCIOS AMBIENTALES</v>
          </cell>
          <cell r="AS203" t="str">
            <v>2 SUPERVISOR</v>
          </cell>
          <cell r="AT203" t="str">
            <v>3 CÉDULA DE CIUDADANÍA</v>
          </cell>
          <cell r="AU203">
            <v>33369322</v>
          </cell>
          <cell r="AV203" t="str">
            <v>FLOR ANGELA PINILLA</v>
          </cell>
          <cell r="AW203">
            <v>277</v>
          </cell>
          <cell r="AX203">
            <v>9.2333333333333325</v>
          </cell>
          <cell r="BF203">
            <v>45009</v>
          </cell>
          <cell r="BG203">
            <v>45009</v>
          </cell>
          <cell r="BH203">
            <v>45009</v>
          </cell>
          <cell r="BI203">
            <v>45290</v>
          </cell>
          <cell r="BS203" t="str">
            <v>2023420501000200E</v>
          </cell>
          <cell r="BT203">
            <v>67867838</v>
          </cell>
          <cell r="BU203" t="str">
            <v>ALFONSO DAVID ORTIZ</v>
          </cell>
          <cell r="BV203" t="str">
            <v>https://www.secop.gov.co/CO1BusinessLine/Tendering/BuyerWorkArea/Index?docUniqueIdentifier=CO1.BDOS.4204695</v>
          </cell>
          <cell r="BW203" t="str">
            <v>VIGENTE</v>
          </cell>
          <cell r="BY203" t="str">
            <v>https://community.secop.gov.co/Public/Tendering/OpportunityDetail/Index?noticeUID=CO1.NTC.4213652&amp;isFromPublicArea=True&amp;isModal=False</v>
          </cell>
          <cell r="BZ203" t="str">
            <v>Bogotá</v>
          </cell>
          <cell r="CA203" t="str">
            <v>D.C.</v>
          </cell>
          <cell r="CB203">
            <v>45009</v>
          </cell>
          <cell r="CC203">
            <v>45006</v>
          </cell>
          <cell r="CD203" t="str">
            <v>marlon.moreno</v>
          </cell>
          <cell r="CE203" t="str">
            <v>@parquesnacionales.gov.co</v>
          </cell>
          <cell r="CF203" t="str">
            <v>marlon.moreno@parquesnacionales.gov.co</v>
          </cell>
          <cell r="CG203" t="str">
            <v>ABOGADO</v>
          </cell>
          <cell r="CH203">
            <v>2023</v>
          </cell>
          <cell r="CI203" t="str">
            <v>SCOTIABANK COLPATRIA</v>
          </cell>
          <cell r="CJ203" t="str">
            <v>AHORROS</v>
          </cell>
          <cell r="CK203" t="str">
            <v>0502012097</v>
          </cell>
          <cell r="CM203" t="str">
            <v>NO</v>
          </cell>
        </row>
        <row r="204">
          <cell r="A204" t="str">
            <v>NC-CPS-201-2023</v>
          </cell>
          <cell r="B204" t="str">
            <v>2 NACIONAL</v>
          </cell>
          <cell r="C204" t="str">
            <v>CD-NC-216-2023</v>
          </cell>
          <cell r="D204">
            <v>201</v>
          </cell>
          <cell r="E204" t="str">
            <v>LEE ANNE DÍAZ CAICEDO</v>
          </cell>
          <cell r="F204">
            <v>45009</v>
          </cell>
          <cell r="G204" t="str">
            <v>Prestación de servicios de apoyo operativo para realizar la articulación con las corporaciones y alcaldías y lo que corresponde al registro de reservas de la sociedad civil conforme al proceso de coordinación Sinap.</v>
          </cell>
          <cell r="H204" t="str">
            <v>APOYO A LA GESTIÓN</v>
          </cell>
          <cell r="I204" t="str">
            <v>2 CONTRATACIÓN DIRECTA</v>
          </cell>
          <cell r="J204" t="str">
            <v>14 PRESTACIÓN DE SERVICIOS</v>
          </cell>
          <cell r="K204" t="str">
            <v>N/A</v>
          </cell>
          <cell r="L204">
            <v>81112002</v>
          </cell>
          <cell r="M204">
            <v>33123</v>
          </cell>
          <cell r="O204">
            <v>40023</v>
          </cell>
          <cell r="P204">
            <v>45009</v>
          </cell>
          <cell r="S204" t="str">
            <v>SIMPLIFICADO</v>
          </cell>
          <cell r="T204">
            <v>2190264</v>
          </cell>
          <cell r="U204">
            <v>13141584</v>
          </cell>
          <cell r="V204" t="str">
            <v>Trece millones ciento cuarenta y un mil quinientos ochenta y cuatro pesos</v>
          </cell>
          <cell r="X204" t="str">
            <v>1 PERSONA NATURAL</v>
          </cell>
          <cell r="Y204" t="str">
            <v>3 CÉDULA DE CIUDADANÍA</v>
          </cell>
          <cell r="Z204">
            <v>1001289365</v>
          </cell>
          <cell r="AA204" t="str">
            <v>N-A</v>
          </cell>
          <cell r="AB204" t="str">
            <v>11 NO SE DILIGENCIA INFORMACIÓN PARA ESTE FORMULARIO EN ESTE PERÍODO DE REPORTE</v>
          </cell>
          <cell r="AC204" t="str">
            <v>FEMENINO</v>
          </cell>
          <cell r="AD204" t="str">
            <v>CUNDINAMARCA</v>
          </cell>
          <cell r="AE204" t="str">
            <v>BOGOTÁ</v>
          </cell>
          <cell r="AF204" t="str">
            <v>LEE</v>
          </cell>
          <cell r="AG204" t="str">
            <v>ANNE</v>
          </cell>
          <cell r="AH204" t="str">
            <v>DÍAZ</v>
          </cell>
          <cell r="AI204" t="str">
            <v>CAICEDO</v>
          </cell>
          <cell r="AJ204" t="str">
            <v>NO</v>
          </cell>
          <cell r="AK204" t="str">
            <v>6 NO CONSTITUYÓ GARANTÍAS</v>
          </cell>
          <cell r="AL204" t="str">
            <v>N-A</v>
          </cell>
          <cell r="AM204" t="str">
            <v>N-A</v>
          </cell>
          <cell r="AN204" t="str">
            <v>N-A</v>
          </cell>
          <cell r="AO204" t="str">
            <v>N-A</v>
          </cell>
          <cell r="AP204" t="str">
            <v>SGMAP-SUBDIRECCION DE GESTION Y MANEJO DE AREAS PROTEGIDAS</v>
          </cell>
          <cell r="AQ204" t="str">
            <v>GRUPO DE CONTRATOS</v>
          </cell>
          <cell r="AR204" t="str">
            <v>GRUPO DE TRÁMITES Y EVALUACIÓN AMBIENTAL</v>
          </cell>
          <cell r="AS204" t="str">
            <v>2 SUPERVISOR</v>
          </cell>
          <cell r="AT204" t="str">
            <v>3 CÉDULA DE CIUDADANÍA</v>
          </cell>
          <cell r="AU204">
            <v>79690000</v>
          </cell>
          <cell r="AV204" t="str">
            <v>GUILLERMO ALBERTO SANTOS CEBALLOS</v>
          </cell>
          <cell r="AW204">
            <v>180</v>
          </cell>
          <cell r="AX204">
            <v>6</v>
          </cell>
          <cell r="AZ204" t="str">
            <v>3 ADICIÓN EN VALOR y EN TIEMPO</v>
          </cell>
          <cell r="BA204">
            <v>1</v>
          </cell>
          <cell r="BB204">
            <v>6570792</v>
          </cell>
          <cell r="BC204">
            <v>45190</v>
          </cell>
          <cell r="BD204">
            <v>90</v>
          </cell>
          <cell r="BE204">
            <v>45190</v>
          </cell>
          <cell r="BF204">
            <v>45009</v>
          </cell>
          <cell r="BG204">
            <v>45009</v>
          </cell>
          <cell r="BH204">
            <v>45009</v>
          </cell>
          <cell r="BI204">
            <v>45283</v>
          </cell>
          <cell r="BS204" t="str">
            <v>2023420501000201E</v>
          </cell>
          <cell r="BT204">
            <v>19712376</v>
          </cell>
          <cell r="BU204" t="str">
            <v>EDNA ROCIO CASTRO</v>
          </cell>
          <cell r="BV204" t="str">
            <v>https://www.secop.gov.co/CO1BusinessLine/Tendering/BuyerWorkArea/Index?docUniqueIdentifier=CO1.BDOS.4205867&amp;prevCtxUrl=https%3a%2f%2fwww.secop.gov.co%2fCO1BusinessLine%2fTendering%2fBuyerDossierWorkspace%2fIndex%3fallWords2Search%3d216-%26createDateFrom%3d30%2f09%2f2022+02%3a45%3a59%26createDateTo%3d30%2f03%2f2023+02%3a45%3a59%26filteringState%3d0%26sortingState%3dLastModifiedDESC%26showAdvancedSearch%3dFalse%26showAdvancedSearchFields%3dFalse%26folderCode%3dALL%26selectedDossier%3dCO1.BDOS.4205867%26selectedRequest%3dCO1.REQ.4304508%26&amp;prevCtxLbl=Procesos+de+la+Entidad+Estatal</v>
          </cell>
          <cell r="BW204" t="str">
            <v>VIGENTE</v>
          </cell>
          <cell r="BY204" t="str">
            <v>https://community.secop.gov.co/Public/Tendering/OpportunityDetail/Index?noticeUID=CO1.NTC.4211142&amp;isFromPublicArea=True&amp;isModal=False</v>
          </cell>
          <cell r="BZ204" t="str">
            <v>Bogotá</v>
          </cell>
          <cell r="CA204" t="str">
            <v>D.C.</v>
          </cell>
          <cell r="CB204" t="str">
            <v>N-A</v>
          </cell>
          <cell r="CC204">
            <v>45009</v>
          </cell>
          <cell r="CD204" t="str">
            <v>N/A</v>
          </cell>
          <cell r="CE204" t="str">
            <v>@parquesnacionales.gov.co</v>
          </cell>
          <cell r="CF204" t="str">
            <v>N/A@parquesnacionales.gov.co</v>
          </cell>
          <cell r="CG204" t="str">
            <v>BACHILLER ACADEMICO</v>
          </cell>
          <cell r="CH204">
            <v>2023</v>
          </cell>
          <cell r="CI204" t="str">
            <v>FALABELLA</v>
          </cell>
          <cell r="CJ204" t="str">
            <v>AHORROS</v>
          </cell>
          <cell r="CK204" t="str">
            <v>111180468284</v>
          </cell>
          <cell r="CM204" t="str">
            <v>NO</v>
          </cell>
        </row>
        <row r="205">
          <cell r="A205" t="str">
            <v>NC-CPS-202-2023</v>
          </cell>
          <cell r="B205" t="str">
            <v>2 NACIONAL</v>
          </cell>
          <cell r="C205" t="str">
            <v>CD-NC-217-2023</v>
          </cell>
          <cell r="D205">
            <v>202</v>
          </cell>
          <cell r="E205" t="str">
            <v>ROSSMERY CHAPARRO FORERO</v>
          </cell>
          <cell r="F205">
            <v>45009</v>
          </cell>
          <cell r="G205" t="str">
            <v>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v>
          </cell>
          <cell r="H205" t="str">
            <v>PROFESIONAL</v>
          </cell>
          <cell r="I205" t="str">
            <v>2 CONTRATACIÓN DIRECTA</v>
          </cell>
          <cell r="J205" t="str">
            <v>14 PRESTACIÓN DE SERVICIOS</v>
          </cell>
          <cell r="K205" t="str">
            <v>N/A</v>
          </cell>
          <cell r="L205">
            <v>77101700</v>
          </cell>
          <cell r="M205">
            <v>36923</v>
          </cell>
          <cell r="O205">
            <v>40123</v>
          </cell>
          <cell r="P205">
            <v>45009</v>
          </cell>
          <cell r="S205" t="str">
            <v>SIMPLIFICADO</v>
          </cell>
          <cell r="T205">
            <v>6900000</v>
          </cell>
          <cell r="U205">
            <v>48300000</v>
          </cell>
          <cell r="V205" t="str">
            <v>Cuarenta y ocho millones trescientos mil pesos</v>
          </cell>
          <cell r="X205" t="str">
            <v>1 PERSONA NATURAL</v>
          </cell>
          <cell r="Y205" t="str">
            <v>3 CÉDULA DE CIUDADANÍA</v>
          </cell>
          <cell r="Z205">
            <v>52886559</v>
          </cell>
          <cell r="AA205" t="str">
            <v>N-A</v>
          </cell>
          <cell r="AB205" t="str">
            <v>11 NO SE DILIGENCIA INFORMACIÓN PARA ESTE FORMULARIO EN ESTE PERÍODO DE REPORTE</v>
          </cell>
          <cell r="AC205" t="str">
            <v>FEMENINO</v>
          </cell>
          <cell r="AD205" t="str">
            <v>CUNDINAMARCA</v>
          </cell>
          <cell r="AE205" t="str">
            <v>BOGOTÁ</v>
          </cell>
          <cell r="AF205" t="str">
            <v>ROSSMERY</v>
          </cell>
          <cell r="AH205" t="str">
            <v>CHAPARRO</v>
          </cell>
          <cell r="AI205" t="str">
            <v>FORERO</v>
          </cell>
          <cell r="AJ205" t="str">
            <v>NO</v>
          </cell>
          <cell r="AK205" t="str">
            <v>6 NO CONSTITUYÓ GARANTÍAS</v>
          </cell>
          <cell r="AL205" t="str">
            <v>N-A</v>
          </cell>
          <cell r="AM205" t="str">
            <v>N-A</v>
          </cell>
          <cell r="AN205" t="str">
            <v>N-A</v>
          </cell>
          <cell r="AO205" t="str">
            <v>N-A</v>
          </cell>
          <cell r="AP205" t="str">
            <v>SAF-SUBDIRECCION ADMINISTRATIVA Y FINANCIERA</v>
          </cell>
          <cell r="AQ205" t="str">
            <v>GRUPO DE CONTRATOS</v>
          </cell>
          <cell r="AR205" t="str">
            <v>OFICINA ASESORA JURIDICA</v>
          </cell>
          <cell r="AS205" t="str">
            <v>2 SUPERVISOR</v>
          </cell>
          <cell r="AT205" t="str">
            <v>3 CÉDULA DE CIUDADANÍA</v>
          </cell>
          <cell r="AU205">
            <v>7905811</v>
          </cell>
          <cell r="AV205" t="str">
            <v>MANUEL AVILA OLARTE</v>
          </cell>
          <cell r="AW205">
            <v>210</v>
          </cell>
          <cell r="AX205">
            <v>7</v>
          </cell>
          <cell r="BA205">
            <v>1</v>
          </cell>
          <cell r="BB205">
            <v>15410000</v>
          </cell>
          <cell r="BC205">
            <v>45222</v>
          </cell>
          <cell r="BD205">
            <v>67</v>
          </cell>
          <cell r="BE205">
            <v>45222</v>
          </cell>
          <cell r="BF205">
            <v>45009</v>
          </cell>
          <cell r="BG205">
            <v>45009</v>
          </cell>
          <cell r="BH205">
            <v>45009</v>
          </cell>
          <cell r="BI205">
            <v>45290</v>
          </cell>
          <cell r="BS205" t="str">
            <v>2023420501000202E</v>
          </cell>
          <cell r="BT205">
            <v>63710000</v>
          </cell>
          <cell r="BU205" t="str">
            <v>LUZ JANETH VILLALBA SUAREZ</v>
          </cell>
          <cell r="BV205" t="str">
            <v>https://www.secop.gov.co/CO1BusinessLine/Tendering/BuyerWorkArea/Index?docUniqueIdentifier=CO1.BDOS.4206600</v>
          </cell>
          <cell r="BW205" t="str">
            <v>VIGENTE</v>
          </cell>
          <cell r="BY205" t="str">
            <v>https://community.secop.gov.co/Public/Tendering/OpportunityDetail/Index?noticeUID=CO1.NTC.4211306&amp;isFromPublicArea=True&amp;isModal=False</v>
          </cell>
          <cell r="BZ205" t="str">
            <v>Bogotá</v>
          </cell>
          <cell r="CA205" t="str">
            <v>D.C.</v>
          </cell>
          <cell r="CB205" t="str">
            <v>N-A</v>
          </cell>
          <cell r="CD205" t="str">
            <v>disciplinarios.juzgamiento</v>
          </cell>
          <cell r="CE205" t="str">
            <v>@parquesnacionales.gov.co</v>
          </cell>
          <cell r="CF205" t="str">
            <v>disciplinarios.juzgamiento@parquesnacionales.gov.co</v>
          </cell>
          <cell r="CG205" t="str">
            <v>ABOGADA</v>
          </cell>
          <cell r="CH205">
            <v>2023</v>
          </cell>
          <cell r="CI205" t="str">
            <v>-</v>
          </cell>
          <cell r="CJ205" t="str">
            <v>AHORROS</v>
          </cell>
          <cell r="CM205" t="str">
            <v>NO</v>
          </cell>
        </row>
        <row r="206">
          <cell r="A206" t="str">
            <v>NC-CPS-203-2023</v>
          </cell>
          <cell r="B206" t="str">
            <v>2 NACIONAL</v>
          </cell>
          <cell r="C206" t="str">
            <v>CD-NC-218-2023</v>
          </cell>
          <cell r="D206">
            <v>203</v>
          </cell>
          <cell r="E206" t="str">
            <v>SANDRA MILENA AYA ROJAS</v>
          </cell>
          <cell r="F206">
            <v>45012</v>
          </cell>
          <cell r="G206" t="str">
            <v>Prestación de servicios profesionales para orientar técnicamente los sistemas sostenibles para la conservación con enfoque agroecológico en las zonas de influencia de las áreas protegidas administradas por Parques Nacionales Naturales de Colombia.</v>
          </cell>
          <cell r="H206" t="str">
            <v>PROFESIONAL</v>
          </cell>
          <cell r="I206" t="str">
            <v>2 CONTRATACIÓN DIRECTA</v>
          </cell>
          <cell r="J206" t="str">
            <v>14 PRESTACIÓN DE SERVICIOS</v>
          </cell>
          <cell r="K206" t="str">
            <v>N/A</v>
          </cell>
          <cell r="L206">
            <v>77101604</v>
          </cell>
          <cell r="M206">
            <v>25623</v>
          </cell>
          <cell r="O206">
            <v>40323</v>
          </cell>
          <cell r="P206">
            <v>45012</v>
          </cell>
          <cell r="S206" t="str">
            <v>SIMPLIFICADO</v>
          </cell>
          <cell r="T206">
            <v>7735476</v>
          </cell>
          <cell r="U206">
            <v>46412856</v>
          </cell>
          <cell r="V206" t="str">
            <v>Cuarenta y seis millones cuatrocientos doce mil ochocientos cincuenta y seis pesos</v>
          </cell>
          <cell r="X206" t="str">
            <v>1 PERSONA NATURAL</v>
          </cell>
          <cell r="Y206" t="str">
            <v>3 CÉDULA DE CIUDADANÍA</v>
          </cell>
          <cell r="Z206">
            <v>53931586</v>
          </cell>
          <cell r="AA206" t="str">
            <v>N-A</v>
          </cell>
          <cell r="AB206" t="str">
            <v>11 NO SE DILIGENCIA INFORMACIÓN PARA ESTE FORMULARIO EN ESTE PERÍODO DE REPORTE</v>
          </cell>
          <cell r="AC206" t="str">
            <v>FEMENINO</v>
          </cell>
          <cell r="AD206" t="str">
            <v>CUNDINAMARCA</v>
          </cell>
          <cell r="AE206" t="str">
            <v>FUSAGASUGA</v>
          </cell>
          <cell r="AF206" t="str">
            <v>SANDRA</v>
          </cell>
          <cell r="AG206" t="str">
            <v>MILENA</v>
          </cell>
          <cell r="AH206" t="str">
            <v>AYA</v>
          </cell>
          <cell r="AI206" t="str">
            <v>ROJAS</v>
          </cell>
          <cell r="AJ206" t="str">
            <v>NO</v>
          </cell>
          <cell r="AK206" t="str">
            <v>6 NO CONSTITUYÓ GARANTÍAS</v>
          </cell>
          <cell r="AL206" t="str">
            <v>N-A</v>
          </cell>
          <cell r="AM206" t="str">
            <v>N-A</v>
          </cell>
          <cell r="AN206" t="str">
            <v>N-A</v>
          </cell>
          <cell r="AO206" t="str">
            <v>N-A</v>
          </cell>
          <cell r="AP206" t="str">
            <v>SGMAP-SUBDIRECCION DE GESTION Y MANEJO DE AREAS PROTEGIDAS</v>
          </cell>
          <cell r="AQ206" t="str">
            <v>GRUPO DE CONTRATOS</v>
          </cell>
          <cell r="AR206" t="str">
            <v>GRUPO DE PLANEACIÓN Y MANEJO</v>
          </cell>
          <cell r="AS206" t="str">
            <v>2 SUPERVISOR</v>
          </cell>
          <cell r="AT206" t="str">
            <v>3 CÉDULA DE CIUDADANÍA</v>
          </cell>
          <cell r="AU206">
            <v>80875190</v>
          </cell>
          <cell r="AV206" t="str">
            <v>CESAR ANDRES DELGADO HERNÁNDEZ</v>
          </cell>
          <cell r="AW206">
            <v>180</v>
          </cell>
          <cell r="AX206">
            <v>6</v>
          </cell>
          <cell r="AZ206" t="str">
            <v>3 ADICIÓN EN VALOR y EN TIEMPO</v>
          </cell>
          <cell r="BA206">
            <v>1</v>
          </cell>
          <cell r="BB206">
            <v>23206428</v>
          </cell>
          <cell r="BC206">
            <v>45190</v>
          </cell>
          <cell r="BD206">
            <v>90</v>
          </cell>
          <cell r="BE206">
            <v>45190</v>
          </cell>
          <cell r="BF206">
            <v>45012</v>
          </cell>
          <cell r="BG206">
            <v>45012</v>
          </cell>
          <cell r="BH206">
            <v>45012</v>
          </cell>
          <cell r="BI206">
            <v>45286</v>
          </cell>
          <cell r="BS206" t="str">
            <v>2023420501000203E</v>
          </cell>
          <cell r="BT206">
            <v>69619284</v>
          </cell>
          <cell r="BU206" t="str">
            <v>EDNA ROCIO CASTRO</v>
          </cell>
          <cell r="BV206" t="str">
            <v>https://www.secop.gov.co/CO1BusinessLine/Tendering/BuyerWorkArea/Index?docUniqueIdentifier=CO1.BDOS.4207416</v>
          </cell>
          <cell r="BW206" t="str">
            <v>VIGENTE</v>
          </cell>
          <cell r="BY206" t="str">
            <v>https://community.secop.gov.co/Public/Tendering/OpportunityDetail/Index?noticeUID=CO1.NTC.4211213&amp;isFromPublicArea=True&amp;isModal=False</v>
          </cell>
          <cell r="BZ206" t="str">
            <v>Bogotá</v>
          </cell>
          <cell r="CA206" t="str">
            <v>D.C.</v>
          </cell>
          <cell r="CB206" t="str">
            <v>N-A</v>
          </cell>
          <cell r="CC206">
            <v>45009</v>
          </cell>
          <cell r="CD206" t="str">
            <v>sandra.aya</v>
          </cell>
          <cell r="CE206" t="str">
            <v>@parquesnacionales.gov.co</v>
          </cell>
          <cell r="CF206" t="str">
            <v>sandra.aya@parquesnacionales.gov.co</v>
          </cell>
          <cell r="CG206" t="str">
            <v>INGENIERA AGRONOMA</v>
          </cell>
          <cell r="CH206">
            <v>2023</v>
          </cell>
          <cell r="CI206" t="str">
            <v>DAVIVIENDA</v>
          </cell>
          <cell r="CJ206" t="str">
            <v>AHORROS</v>
          </cell>
          <cell r="CK206" t="str">
            <v>086170175953</v>
          </cell>
          <cell r="CM206" t="str">
            <v>NO</v>
          </cell>
        </row>
        <row r="207">
          <cell r="A207" t="str">
            <v>NC-CPS-204-2023</v>
          </cell>
          <cell r="B207" t="str">
            <v>2 NACIONAL</v>
          </cell>
          <cell r="C207" t="str">
            <v>CD-NC-223-2023</v>
          </cell>
          <cell r="D207">
            <v>204</v>
          </cell>
          <cell r="E207" t="str">
            <v>BEATRIZ ANDREA ALVAREZ VELEZ</v>
          </cell>
          <cell r="F207">
            <v>45012</v>
          </cell>
          <cell r="G207" t="str">
            <v>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SGSST y selección de personal, conforme con la normatividad vigente y tendiendo por el fortalecimiento de Parques Nacionales Naturales de Colombia.</v>
          </cell>
          <cell r="H207" t="str">
            <v>PROFESIONAL</v>
          </cell>
          <cell r="I207" t="str">
            <v>2 CONTRATACIÓN DIRECTA</v>
          </cell>
          <cell r="J207" t="str">
            <v>14 PRESTACIÓN DE SERVICIOS</v>
          </cell>
          <cell r="K207" t="str">
            <v>N/A</v>
          </cell>
          <cell r="L207">
            <v>80111600</v>
          </cell>
          <cell r="M207">
            <v>38223</v>
          </cell>
          <cell r="O207">
            <v>40423</v>
          </cell>
          <cell r="P207">
            <v>45012</v>
          </cell>
          <cell r="S207" t="str">
            <v>SIMPLIFICADO</v>
          </cell>
          <cell r="T207">
            <v>6000000</v>
          </cell>
          <cell r="U207">
            <v>54800000</v>
          </cell>
          <cell r="V207" t="str">
            <v>Cincuenta y cuatro millones ochocientos mil pesos</v>
          </cell>
          <cell r="X207" t="str">
            <v>1 PERSONA NATURAL</v>
          </cell>
          <cell r="Y207" t="str">
            <v>3 CÉDULA DE CIUDADANÍA</v>
          </cell>
          <cell r="Z207">
            <v>52693688</v>
          </cell>
          <cell r="AA207" t="str">
            <v>N-A</v>
          </cell>
          <cell r="AB207" t="str">
            <v>11 NO SE DILIGENCIA INFORMACIÓN PARA ESTE FORMULARIO EN ESTE PERÍODO DE REPORTE</v>
          </cell>
          <cell r="AC207" t="str">
            <v>FEMENINO</v>
          </cell>
          <cell r="AD207" t="str">
            <v>VENEZUELA</v>
          </cell>
          <cell r="AF207" t="str">
            <v>BEATRIZ</v>
          </cell>
          <cell r="AG207" t="str">
            <v>ANDREA</v>
          </cell>
          <cell r="AH207" t="str">
            <v>ALVAREZ</v>
          </cell>
          <cell r="AI207" t="str">
            <v>VELEZ</v>
          </cell>
          <cell r="AJ207" t="str">
            <v>SI</v>
          </cell>
          <cell r="AK207" t="str">
            <v>1 PÓLIZA</v>
          </cell>
          <cell r="AL207" t="str">
            <v>12 SEGUROS DEL ESTADO</v>
          </cell>
          <cell r="AM207" t="str">
            <v>2 CUMPLIMIENTO</v>
          </cell>
          <cell r="AN207">
            <v>45012</v>
          </cell>
          <cell r="AO207" t="str">
            <v>33-44-101237034</v>
          </cell>
          <cell r="AP207" t="str">
            <v>SAF-SUBDIRECCION ADMINISTRATIVA Y FINANCIERA</v>
          </cell>
          <cell r="AQ207" t="str">
            <v>GRUPO DE CONTRATOS</v>
          </cell>
          <cell r="AR207" t="str">
            <v>GRUPO DE GESTIÓN HUMANA</v>
          </cell>
          <cell r="AS207" t="str">
            <v>2 SUPERVISOR</v>
          </cell>
          <cell r="AT207" t="str">
            <v>3 CÉDULA DE CIUDADANÍA</v>
          </cell>
          <cell r="AU207">
            <v>51790514</v>
          </cell>
          <cell r="AV207" t="str">
            <v>JULIA ASTRID DEL CASTILLO SABOGAL</v>
          </cell>
          <cell r="AW207">
            <v>274</v>
          </cell>
          <cell r="AX207">
            <v>9.1333333333333329</v>
          </cell>
          <cell r="BF207">
            <v>45012</v>
          </cell>
          <cell r="BG207">
            <v>45012</v>
          </cell>
          <cell r="BH207">
            <v>45012</v>
          </cell>
          <cell r="BI207">
            <v>45290</v>
          </cell>
          <cell r="BK207" t="str">
            <v>1. SI</v>
          </cell>
          <cell r="BL207" t="str">
            <v>14/08/2023 - 21/08/2023</v>
          </cell>
          <cell r="BM207">
            <v>8</v>
          </cell>
          <cell r="BS207" t="str">
            <v>2023420501000204E</v>
          </cell>
          <cell r="BT207">
            <v>54800000</v>
          </cell>
          <cell r="BU207" t="str">
            <v>EDNA ROCIO CASTRO</v>
          </cell>
          <cell r="BV207" t="str">
            <v>https://www.secop.gov.co/CO1BusinessLine/Tendering/BuyerWorkArea/Index?docUniqueIdentifier=CO1.BDOS.4220261</v>
          </cell>
          <cell r="BW207" t="str">
            <v>VIGENTE</v>
          </cell>
          <cell r="BY207" t="str">
            <v>https://community.secop.gov.co/Public/Tendering/OpportunityDetail/Index?noticeUID=CO1.NTC.4222976&amp;isFromPublicArea=True&amp;isModal=False</v>
          </cell>
          <cell r="BZ207" t="str">
            <v>Bogotá</v>
          </cell>
          <cell r="CA207" t="str">
            <v>D.C.</v>
          </cell>
          <cell r="CB207">
            <v>45012</v>
          </cell>
          <cell r="CC207">
            <v>45012</v>
          </cell>
          <cell r="CD207" t="str">
            <v>N/A</v>
          </cell>
          <cell r="CE207" t="str">
            <v>@parquesnacionales.gov.co</v>
          </cell>
          <cell r="CF207" t="str">
            <v>N/A@parquesnacionales.gov.co</v>
          </cell>
          <cell r="CG207" t="str">
            <v>PSICOLOGA</v>
          </cell>
          <cell r="CH207">
            <v>2023</v>
          </cell>
          <cell r="CI207" t="str">
            <v>DAVIVIENDA</v>
          </cell>
          <cell r="CJ207" t="str">
            <v>AHORROS</v>
          </cell>
          <cell r="CK207" t="str">
            <v>001570102754</v>
          </cell>
          <cell r="CM207" t="str">
            <v>NO</v>
          </cell>
        </row>
        <row r="208">
          <cell r="A208" t="str">
            <v>NC-CPS-205-2023</v>
          </cell>
          <cell r="B208" t="str">
            <v>2 NACIONAL</v>
          </cell>
          <cell r="C208" t="str">
            <v>CD-NC-221-2023</v>
          </cell>
          <cell r="D208">
            <v>205</v>
          </cell>
          <cell r="E208" t="str">
            <v>EMERSON CRUZ ALDANA</v>
          </cell>
          <cell r="F208">
            <v>45012</v>
          </cell>
          <cell r="G208" t="str">
            <v>Prestar servicios profesionales para soportar y mantener la infraestructura tecnológica del centro de cómputo de la entidad, contribuyendo al Proyecto de fortalecimiento de la capacidad institucional.</v>
          </cell>
          <cell r="H208" t="str">
            <v>PROFESIONAL</v>
          </cell>
          <cell r="I208" t="str">
            <v>2 CONTRATACIÓN DIRECTA</v>
          </cell>
          <cell r="J208" t="str">
            <v>14 PRESTACIÓN DE SERVICIOS</v>
          </cell>
          <cell r="K208" t="str">
            <v>N/A</v>
          </cell>
          <cell r="L208">
            <v>80111614</v>
          </cell>
          <cell r="M208">
            <v>22723</v>
          </cell>
          <cell r="O208">
            <v>40523</v>
          </cell>
          <cell r="P208">
            <v>45012</v>
          </cell>
          <cell r="S208" t="str">
            <v>SIMPLIFICADO</v>
          </cell>
          <cell r="T208">
            <v>5491000</v>
          </cell>
          <cell r="U208">
            <v>32946000</v>
          </cell>
          <cell r="V208" t="str">
            <v>Treinta y dos millones novecientos cuarenta y seis mil pesos</v>
          </cell>
          <cell r="X208" t="str">
            <v>1 PERSONA NATURAL</v>
          </cell>
          <cell r="Y208" t="str">
            <v>3 CÉDULA DE CIUDADANÍA</v>
          </cell>
          <cell r="Z208">
            <v>79771679</v>
          </cell>
          <cell r="AA208" t="str">
            <v>N-A</v>
          </cell>
          <cell r="AB208" t="str">
            <v>11 NO SE DILIGENCIA INFORMACIÓN PARA ESTE FORMULARIO EN ESTE PERÍODO DE REPORTE</v>
          </cell>
          <cell r="AC208" t="str">
            <v>MASCULINO</v>
          </cell>
          <cell r="AD208" t="str">
            <v>CUNDINAMARCA</v>
          </cell>
          <cell r="AE208" t="str">
            <v>BOGOTÁ</v>
          </cell>
          <cell r="AF208" t="str">
            <v>EMERSON</v>
          </cell>
          <cell r="AH208" t="str">
            <v>CRUZ</v>
          </cell>
          <cell r="AI208" t="str">
            <v>ALDANA</v>
          </cell>
          <cell r="AJ208" t="str">
            <v>NO</v>
          </cell>
          <cell r="AK208" t="str">
            <v>6 NO CONSTITUYÓ GARANTÍAS</v>
          </cell>
          <cell r="AL208" t="str">
            <v>N-A</v>
          </cell>
          <cell r="AM208" t="str">
            <v>N-A</v>
          </cell>
          <cell r="AN208" t="str">
            <v>N-A</v>
          </cell>
          <cell r="AO208" t="str">
            <v>N-A</v>
          </cell>
          <cell r="AP208" t="str">
            <v>SAF-SUBDIRECCION ADMINISTRATIVA Y FINANCIERA</v>
          </cell>
          <cell r="AQ208" t="str">
            <v>GRUPO DE CONTRATOS</v>
          </cell>
          <cell r="AR208" t="str">
            <v>GRUPO DE TECNOLOGÍAS DE LA INFORMACIÓN Y LAS COMUNICACIONES</v>
          </cell>
          <cell r="AS208" t="str">
            <v>2 SUPERVISOR</v>
          </cell>
          <cell r="AT208" t="str">
            <v>3 CÉDULA DE CIUDADANÍA</v>
          </cell>
          <cell r="AU208">
            <v>79245176</v>
          </cell>
          <cell r="AV208" t="str">
            <v>CARLOS ARTURO SAENZ BARON</v>
          </cell>
          <cell r="AW208">
            <v>180</v>
          </cell>
          <cell r="AX208">
            <v>6</v>
          </cell>
          <cell r="AZ208" t="str">
            <v>3 ADICIÓN EN VALOR y EN TIEMPO</v>
          </cell>
          <cell r="BA208">
            <v>1</v>
          </cell>
          <cell r="BB208">
            <v>16473000</v>
          </cell>
          <cell r="BC208">
            <v>45194</v>
          </cell>
          <cell r="BD208">
            <v>92</v>
          </cell>
          <cell r="BE208">
            <v>45194</v>
          </cell>
          <cell r="BF208">
            <v>45012</v>
          </cell>
          <cell r="BG208">
            <v>45012</v>
          </cell>
          <cell r="BH208">
            <v>45012</v>
          </cell>
          <cell r="BI208">
            <v>45286</v>
          </cell>
          <cell r="BS208" t="str">
            <v>2023420501000205E</v>
          </cell>
          <cell r="BT208">
            <v>49419000</v>
          </cell>
          <cell r="BU208" t="str">
            <v>ALFONSO DAVID ORTIZ</v>
          </cell>
          <cell r="BV208" t="str">
            <v>https://www.secop.gov.co/CO1BusinessLine/Tendering/BuyerWorkArea/Index?docUniqueIdentifier=CO1.BDOS.4220734</v>
          </cell>
          <cell r="BW208" t="str">
            <v>VIGENTE</v>
          </cell>
          <cell r="BY208" t="str">
            <v>https://community.secop.gov.co/Public/Tendering/OpportunityDetail/Index?noticeUID=CO1.NTC.4223492&amp;isFromPublicArea=True&amp;isModal=False</v>
          </cell>
          <cell r="BZ208" t="str">
            <v>Bogotá</v>
          </cell>
          <cell r="CA208" t="str">
            <v>D.C.</v>
          </cell>
          <cell r="CB208" t="str">
            <v>N-A</v>
          </cell>
          <cell r="CC208">
            <v>45002</v>
          </cell>
          <cell r="CD208" t="str">
            <v>monitoreo.tic</v>
          </cell>
          <cell r="CE208" t="str">
            <v>@parquesnacionales.gov.co</v>
          </cell>
          <cell r="CF208" t="str">
            <v>monitoreo.tic@parquesnacionales.gov.co</v>
          </cell>
          <cell r="CG208" t="str">
            <v>INGENIERO DE SISTEMAS</v>
          </cell>
          <cell r="CH208">
            <v>2023</v>
          </cell>
          <cell r="CI208" t="str">
            <v>BANCOLOMBIA</v>
          </cell>
          <cell r="CJ208" t="str">
            <v>AHORROS</v>
          </cell>
          <cell r="CK208" t="str">
            <v>20026010085</v>
          </cell>
          <cell r="CM208" t="str">
            <v>NO</v>
          </cell>
        </row>
        <row r="209">
          <cell r="A209" t="str">
            <v>NC-CPS-206-2023</v>
          </cell>
          <cell r="B209" t="str">
            <v>2 NACIONAL</v>
          </cell>
          <cell r="C209" t="str">
            <v>CD-NC-219-2023</v>
          </cell>
          <cell r="D209">
            <v>206</v>
          </cell>
          <cell r="E209" t="str">
            <v>ADRIANA LORENA BERNAL FONSECA</v>
          </cell>
          <cell r="F209">
            <v>45013</v>
          </cell>
          <cell r="G209" t="str">
            <v>Prestar servicios profesionales para gestionar el cumplimiento de la política de Gobierno Digital y de Arquitectura Empresarial reguladas por el Ministerio de las TIC, contribuyendo al Proyecto de fortalecimiento de la capacidad institucional</v>
          </cell>
          <cell r="H209" t="str">
            <v>PROFESIONAL</v>
          </cell>
          <cell r="I209" t="str">
            <v>2 CONTRATACIÓN DIRECTA</v>
          </cell>
          <cell r="J209" t="str">
            <v>14 PRESTACIÓN DE SERVICIOS</v>
          </cell>
          <cell r="K209" t="str">
            <v>N/A</v>
          </cell>
          <cell r="L209">
            <v>81111707</v>
          </cell>
          <cell r="M209">
            <v>37523</v>
          </cell>
          <cell r="O209">
            <v>41023</v>
          </cell>
          <cell r="P209">
            <v>45013</v>
          </cell>
          <cell r="S209" t="str">
            <v>SIMPLIFICADO</v>
          </cell>
          <cell r="T209">
            <v>8973000</v>
          </cell>
          <cell r="U209">
            <v>53838000</v>
          </cell>
          <cell r="V209" t="str">
            <v>Cincuenta y tres millones ochocientos treinta y ocho mil pesos</v>
          </cell>
          <cell r="X209" t="str">
            <v>1 PERSONA NATURAL</v>
          </cell>
          <cell r="Y209" t="str">
            <v>3 CÉDULA DE CIUDADANÍA</v>
          </cell>
          <cell r="Z209">
            <v>46384587</v>
          </cell>
          <cell r="AA209" t="str">
            <v>N-A</v>
          </cell>
          <cell r="AB209" t="str">
            <v>11 NO SE DILIGENCIA INFORMACIÓN PARA ESTE FORMULARIO EN ESTE PERÍODO DE REPORTE</v>
          </cell>
          <cell r="AC209" t="str">
            <v>FEMENINO</v>
          </cell>
          <cell r="AD209" t="str">
            <v>BOYACA</v>
          </cell>
          <cell r="AE209" t="str">
            <v>SOGAMOSO</v>
          </cell>
          <cell r="AF209" t="str">
            <v>ADRIANA</v>
          </cell>
          <cell r="AG209" t="str">
            <v>LORENA</v>
          </cell>
          <cell r="AH209" t="str">
            <v>BERNAL</v>
          </cell>
          <cell r="AI209" t="str">
            <v>FONSECA</v>
          </cell>
          <cell r="AJ209" t="str">
            <v>SI</v>
          </cell>
          <cell r="AK209" t="str">
            <v>1 PÓLIZA</v>
          </cell>
          <cell r="AL209" t="str">
            <v>8 MUNDIAL SEGUROS</v>
          </cell>
          <cell r="AM209" t="str">
            <v>2 CUMPLIMIENTO</v>
          </cell>
          <cell r="AN209">
            <v>45014</v>
          </cell>
          <cell r="AO209" t="str">
            <v>NB-100253675</v>
          </cell>
          <cell r="AP209" t="str">
            <v>SAF-SUBDIRECCION ADMINISTRATIVA Y FINANCIERA</v>
          </cell>
          <cell r="AQ209" t="str">
            <v>GRUPO DE CONTRATOS</v>
          </cell>
          <cell r="AR209" t="str">
            <v>GRUPO DE TECNOLOGÍAS DE LA INFORMACIÓN Y LAS COMUNICACIONES</v>
          </cell>
          <cell r="AS209" t="str">
            <v>2 SUPERVISOR</v>
          </cell>
          <cell r="AT209" t="str">
            <v>3 CÉDULA DE CIUDADANÍA</v>
          </cell>
          <cell r="AU209">
            <v>79245176</v>
          </cell>
          <cell r="AV209" t="str">
            <v>CARLOS ARTURO SAENZ BARON</v>
          </cell>
          <cell r="AW209">
            <v>180</v>
          </cell>
          <cell r="AX209">
            <v>6</v>
          </cell>
          <cell r="AZ209" t="str">
            <v>3 ADICIÓN EN VALOR y EN TIEMPO</v>
          </cell>
          <cell r="BA209">
            <v>1</v>
          </cell>
          <cell r="BB209">
            <v>26919000</v>
          </cell>
          <cell r="BC209">
            <v>45195</v>
          </cell>
          <cell r="BD209">
            <v>90</v>
          </cell>
          <cell r="BE209">
            <v>45195</v>
          </cell>
          <cell r="BF209">
            <v>45013</v>
          </cell>
          <cell r="BG209">
            <v>45014</v>
          </cell>
          <cell r="BH209">
            <v>45014</v>
          </cell>
          <cell r="BI209">
            <v>45288</v>
          </cell>
          <cell r="BS209" t="str">
            <v>2023420501000206E </v>
          </cell>
          <cell r="BT209">
            <v>80757000</v>
          </cell>
          <cell r="BU209" t="str">
            <v>MYRIAM JANETH GONZALEZ</v>
          </cell>
          <cell r="BV209" t="str">
            <v>https://www.secop.gov.co/CO1BusinessLine/Tendering/BuyerWorkArea/Index?docUniqueIdentifier=CO1.BDOS.4207641</v>
          </cell>
          <cell r="BW209" t="str">
            <v>VIGENTE</v>
          </cell>
          <cell r="BY209" t="str">
            <v>https://community.secop.gov.co/Public/Tendering/OpportunityDetail/Index?noticeUID=CO1.NTC.4214312&amp;isFromPublicArea=True&amp;isModal=False</v>
          </cell>
          <cell r="BZ209" t="str">
            <v>Bogotá</v>
          </cell>
          <cell r="CA209" t="str">
            <v>D.C.</v>
          </cell>
          <cell r="CB209">
            <v>45014</v>
          </cell>
          <cell r="CD209" t="str">
            <v>adriana.bernal</v>
          </cell>
          <cell r="CE209" t="str">
            <v>@parquesnacionales.gov.co</v>
          </cell>
          <cell r="CF209" t="str">
            <v>adriana.bernal@parquesnacionales.gov.co</v>
          </cell>
          <cell r="CG209" t="str">
            <v>INGENIERA SANITARIA Y AMBIENTAL</v>
          </cell>
          <cell r="CH209">
            <v>2023</v>
          </cell>
          <cell r="CI209" t="str">
            <v>SCOTIABANK COLPATRIA</v>
          </cell>
          <cell r="CJ209" t="str">
            <v>AHORROS</v>
          </cell>
          <cell r="CK209" t="str">
            <v>1542003429</v>
          </cell>
          <cell r="CM209" t="str">
            <v>NO</v>
          </cell>
        </row>
        <row r="210">
          <cell r="A210" t="str">
            <v>NC-CPS-207-2023</v>
          </cell>
          <cell r="B210" t="str">
            <v>2 NACIONAL</v>
          </cell>
          <cell r="C210" t="str">
            <v>CD-NC-197-2023</v>
          </cell>
          <cell r="D210">
            <v>207</v>
          </cell>
          <cell r="E210" t="str">
            <v>EDGAR JUNIOR CASTRO ESCORCIA</v>
          </cell>
          <cell r="F210">
            <v>45014</v>
          </cell>
          <cell r="G210" t="str">
            <v>Prestar servicios profesionales para desarrollar, implementar, actualizar, documentar y soportar los sistemas de información que le sean asignados, contribuyendo al Proyecto de fortalecimiento de la capacidad institucional.</v>
          </cell>
          <cell r="H210" t="str">
            <v>PROFESIONAL</v>
          </cell>
          <cell r="I210" t="str">
            <v>2 CONTRATACIÓN DIRECTA</v>
          </cell>
          <cell r="J210" t="str">
            <v>14 PRESTACIÓN DE SERVICIOS</v>
          </cell>
          <cell r="K210" t="str">
            <v>N/A</v>
          </cell>
          <cell r="L210">
            <v>81112209</v>
          </cell>
          <cell r="M210">
            <v>37423</v>
          </cell>
          <cell r="O210">
            <v>41123</v>
          </cell>
          <cell r="P210">
            <v>45014</v>
          </cell>
          <cell r="S210" t="str">
            <v>SIMPLIFICADO</v>
          </cell>
          <cell r="T210">
            <v>6997820</v>
          </cell>
          <cell r="U210">
            <v>41986920</v>
          </cell>
          <cell r="V210" t="str">
            <v>Cuarenta y un millones novecientos ochenta y seis mil novecientos veinte pesos</v>
          </cell>
          <cell r="X210" t="str">
            <v>1 PERSONA NATURAL</v>
          </cell>
          <cell r="Y210" t="str">
            <v>3 CÉDULA DE CIUDADANÍA</v>
          </cell>
          <cell r="Z210">
            <v>79748674</v>
          </cell>
          <cell r="AA210" t="str">
            <v>N-A</v>
          </cell>
          <cell r="AB210" t="str">
            <v>11 NO SE DILIGENCIA INFORMACIÓN PARA ESTE FORMULARIO EN ESTE PERÍODO DE REPORTE</v>
          </cell>
          <cell r="AC210" t="str">
            <v>MASCULINO</v>
          </cell>
          <cell r="AD210" t="str">
            <v xml:space="preserve">CUNDINAMARCA   </v>
          </cell>
          <cell r="AE210" t="str">
            <v>BOGOTÁ</v>
          </cell>
          <cell r="AF210" t="str">
            <v>EDGAR</v>
          </cell>
          <cell r="AG210" t="str">
            <v>JUNIOR</v>
          </cell>
          <cell r="AH210" t="str">
            <v>CASTRO</v>
          </cell>
          <cell r="AI210" t="str">
            <v>ESCORCIA</v>
          </cell>
          <cell r="AJ210" t="str">
            <v>NO</v>
          </cell>
          <cell r="AK210" t="str">
            <v>6 NO CONSTITUYÓ GARANTÍAS</v>
          </cell>
          <cell r="AL210" t="str">
            <v>N-A</v>
          </cell>
          <cell r="AM210" t="str">
            <v>N-A</v>
          </cell>
          <cell r="AN210" t="str">
            <v>N-A</v>
          </cell>
          <cell r="AO210" t="str">
            <v>N-A</v>
          </cell>
          <cell r="AP210" t="str">
            <v>SAF-SUBDIRECCION ADMINISTRATIVA Y FINANCIERA</v>
          </cell>
          <cell r="AQ210" t="str">
            <v>GRUPO DE CONTRATOS</v>
          </cell>
          <cell r="AR210" t="str">
            <v>GRUPO DE TECNOLOGÍAS DE LA INFORMACIÓN Y LAS COMUNICACIONES</v>
          </cell>
          <cell r="AS210" t="str">
            <v>2 SUPERVISOR</v>
          </cell>
          <cell r="AT210" t="str">
            <v>3 CÉDULA DE CIUDADANÍA</v>
          </cell>
          <cell r="AU210">
            <v>79245176</v>
          </cell>
          <cell r="AV210" t="str">
            <v>CARLOS ARTURO SAENZ BARON</v>
          </cell>
          <cell r="AW210">
            <v>180</v>
          </cell>
          <cell r="AX210">
            <v>6</v>
          </cell>
          <cell r="AZ210" t="str">
            <v>3 ADICIÓN EN VALOR y EN TIEMPO</v>
          </cell>
          <cell r="BA210">
            <v>1</v>
          </cell>
          <cell r="BB210">
            <v>20993460</v>
          </cell>
          <cell r="BC210">
            <v>45195</v>
          </cell>
          <cell r="BD210">
            <v>90</v>
          </cell>
          <cell r="BE210">
            <v>45195</v>
          </cell>
          <cell r="BF210">
            <v>45014</v>
          </cell>
          <cell r="BG210">
            <v>45014</v>
          </cell>
          <cell r="BH210">
            <v>45014</v>
          </cell>
          <cell r="BI210">
            <v>45288</v>
          </cell>
          <cell r="BS210" t="str">
            <v>2023420501000207E</v>
          </cell>
          <cell r="BT210">
            <v>62980380</v>
          </cell>
          <cell r="BU210" t="str">
            <v>ALFONSO DAVID ORTIZ</v>
          </cell>
          <cell r="BV210" t="str">
            <v>https://www.secop.gov.co/CO1BusinessLine/Tendering/BuyerWorkArea/Index?docUniqueIdentifier=CO1.BDOS.4174088</v>
          </cell>
          <cell r="BW210" t="str">
            <v>VIGENTE</v>
          </cell>
          <cell r="BY210" t="str">
            <v>https://community.secop.gov.co/Public/Tendering/OpportunityDetail/Index?noticeUID=CO1.NTC.4195101&amp;isFromPublicArea=True&amp;isModal=False</v>
          </cell>
          <cell r="BZ210" t="str">
            <v>Bogotá</v>
          </cell>
          <cell r="CA210" t="str">
            <v>D.C.</v>
          </cell>
          <cell r="CB210" t="str">
            <v>N-A</v>
          </cell>
          <cell r="CC210">
            <v>45001</v>
          </cell>
          <cell r="CD210" t="str">
            <v>desarrolladores</v>
          </cell>
          <cell r="CE210" t="str">
            <v>@parquesnacionales.gov.co</v>
          </cell>
          <cell r="CF210" t="str">
            <v>desarrolladores@parquesnacionales.gov.co</v>
          </cell>
          <cell r="CG210" t="str">
            <v>INGENIERO DE SISTEMAS</v>
          </cell>
          <cell r="CH210">
            <v>2023</v>
          </cell>
          <cell r="CI210" t="str">
            <v>BANCOLOMBIA</v>
          </cell>
          <cell r="CJ210" t="str">
            <v>AHORROS</v>
          </cell>
          <cell r="CK210" t="str">
            <v>91221152871</v>
          </cell>
          <cell r="CM210" t="str">
            <v>NO</v>
          </cell>
        </row>
        <row r="211">
          <cell r="A211" t="str">
            <v>NC-CPS-208-2023</v>
          </cell>
          <cell r="B211" t="str">
            <v>2 NACIONAL</v>
          </cell>
          <cell r="C211" t="str">
            <v>CD-NC-224-2023</v>
          </cell>
          <cell r="D211">
            <v>208</v>
          </cell>
          <cell r="E211" t="str">
            <v>KAROL CONSTANZA RAMIREZ HERNANDEZ</v>
          </cell>
          <cell r="F211">
            <v>45014</v>
          </cell>
          <cell r="G211" t="str">
            <v>Prestación de servicios profesionales para apoyar en la estructuración de los datos del monitoreo de coberturas de la tierra, generados a partir de interpretación de sensoramiento remoto, aplicando los criterios de gestión del conocimiento.</v>
          </cell>
          <cell r="H211" t="str">
            <v>PROFESIONAL</v>
          </cell>
          <cell r="I211" t="str">
            <v>2 CONTRATACIÓN DIRECTA</v>
          </cell>
          <cell r="J211" t="str">
            <v>14 PRESTACIÓN DE SERVICIOS</v>
          </cell>
          <cell r="K211" t="str">
            <v>N/A</v>
          </cell>
          <cell r="L211">
            <v>81112002</v>
          </cell>
          <cell r="M211">
            <v>37723</v>
          </cell>
          <cell r="O211">
            <v>41223</v>
          </cell>
          <cell r="P211">
            <v>45014</v>
          </cell>
          <cell r="S211" t="str">
            <v>SIMPLIFICADO</v>
          </cell>
          <cell r="T211">
            <v>4727782</v>
          </cell>
          <cell r="U211">
            <v>43180409</v>
          </cell>
          <cell r="V211" t="str">
            <v>Cuarenta y tres millones ciento ochenta mil cuatrocientos nueve pesos</v>
          </cell>
          <cell r="X211" t="str">
            <v>1 PERSONA NATURAL</v>
          </cell>
          <cell r="Y211" t="str">
            <v>3 CÉDULA DE CIUDADANÍA</v>
          </cell>
          <cell r="Z211">
            <v>46454306</v>
          </cell>
          <cell r="AA211" t="str">
            <v>N-A</v>
          </cell>
          <cell r="AB211" t="str">
            <v>11 NO SE DILIGENCIA INFORMACIÓN PARA ESTE FORMULARIO EN ESTE PERÍODO DE REPORTE</v>
          </cell>
          <cell r="AC211" t="str">
            <v>FEMENINO</v>
          </cell>
          <cell r="AD211" t="str">
            <v>SANTANDER</v>
          </cell>
          <cell r="AE211" t="str">
            <v>BUCARAMANGA</v>
          </cell>
          <cell r="AF211" t="str">
            <v>KAROL</v>
          </cell>
          <cell r="AG211" t="str">
            <v>CONSTANZA</v>
          </cell>
          <cell r="AH211" t="str">
            <v>RAMIREZ</v>
          </cell>
          <cell r="AI211" t="str">
            <v>HERNANDEZ</v>
          </cell>
          <cell r="AJ211" t="str">
            <v>NO</v>
          </cell>
          <cell r="AK211" t="str">
            <v>6 NO CONSTITUYÓ GARANTÍAS</v>
          </cell>
          <cell r="AL211" t="str">
            <v>N-A</v>
          </cell>
          <cell r="AM211" t="str">
            <v>N-A</v>
          </cell>
          <cell r="AN211" t="str">
            <v>N-A</v>
          </cell>
          <cell r="AO211" t="str">
            <v>N-A</v>
          </cell>
          <cell r="AP211" t="str">
            <v>SGMAP-SUBDIRECCION DE GESTION Y MANEJO DE AREAS PROTEGIDAS</v>
          </cell>
          <cell r="AQ211" t="str">
            <v>GRUPO DE CONTRATOS</v>
          </cell>
          <cell r="AR211" t="str">
            <v>GRUPO DE GESTIÓN DEL CONOCIMIENTO E INNOVACIÓN</v>
          </cell>
          <cell r="AS211" t="str">
            <v>2 SUPERVISOR</v>
          </cell>
          <cell r="AT211" t="str">
            <v>3 CÉDULA DE CIUDADANÍA</v>
          </cell>
          <cell r="AU211">
            <v>51723033</v>
          </cell>
          <cell r="AV211" t="str">
            <v>LUZ MILA SOTELO DELGADILLO</v>
          </cell>
          <cell r="AW211">
            <v>272</v>
          </cell>
          <cell r="AX211">
            <v>9.0666666666666664</v>
          </cell>
          <cell r="BF211">
            <v>45014</v>
          </cell>
          <cell r="BG211">
            <v>45014</v>
          </cell>
          <cell r="BH211">
            <v>45014</v>
          </cell>
          <cell r="BI211">
            <v>45290</v>
          </cell>
          <cell r="BS211" t="str">
            <v>2023420501000208E</v>
          </cell>
          <cell r="BT211">
            <v>43180409</v>
          </cell>
          <cell r="BU211" t="str">
            <v>EDNA ROCIO CASTRO</v>
          </cell>
          <cell r="BV211" t="str">
            <v>https://www.secop.gov.co/CO1BusinessLine/Tendering/BuyerWorkArea/Index?docUniqueIdentifier=CO1.BDOS.4221623</v>
          </cell>
          <cell r="BW211" t="str">
            <v>VIGENTE</v>
          </cell>
          <cell r="BY211" t="str">
            <v>https://community.secop.gov.co/Public/Tendering/OpportunityDetail/Index?noticeUID=CO1.NTC.4237803&amp;isFromPublicArea=True&amp;isModal=False</v>
          </cell>
          <cell r="BZ211" t="str">
            <v>Bogotá</v>
          </cell>
          <cell r="CA211" t="str">
            <v>D.C.</v>
          </cell>
          <cell r="CB211" t="str">
            <v>N-A</v>
          </cell>
          <cell r="CC211">
            <v>45014</v>
          </cell>
          <cell r="CD211" t="str">
            <v>N/A</v>
          </cell>
          <cell r="CE211" t="str">
            <v>@parquesnacionales.gov.co</v>
          </cell>
          <cell r="CF211" t="str">
            <v>N/A@parquesnacionales.gov.co</v>
          </cell>
          <cell r="CG211" t="str">
            <v>INGENIERA FORESTAL</v>
          </cell>
          <cell r="CH211">
            <v>2023</v>
          </cell>
          <cell r="CI211" t="str">
            <v>CAJA SOCIAL</v>
          </cell>
          <cell r="CJ211" t="str">
            <v>AHORROS</v>
          </cell>
          <cell r="CK211" t="str">
            <v>24519537437</v>
          </cell>
          <cell r="CM211" t="str">
            <v>NO</v>
          </cell>
        </row>
        <row r="212">
          <cell r="A212" t="str">
            <v>NC-CPS-209-2023</v>
          </cell>
          <cell r="B212" t="str">
            <v>2 NACIONAL</v>
          </cell>
          <cell r="C212" t="str">
            <v>CD-NC-227-2023</v>
          </cell>
          <cell r="D212">
            <v>209</v>
          </cell>
          <cell r="E212" t="str">
            <v>JOHANNA ESPERANZA ROMERO MURCIA</v>
          </cell>
          <cell r="F212">
            <v>45019</v>
          </cell>
          <cell r="G212" t="str">
            <v>Prestación de servicios profesionales para orientar el manejo de los viveros, la sistematización y planes de propagación de material vegetal en las áreas protegidas administradas por Parques Nacionales Naturales de Colombia.</v>
          </cell>
          <cell r="H212" t="str">
            <v>PROFESIONAL</v>
          </cell>
          <cell r="I212" t="str">
            <v>2 CONTRATACIÓN DIRECTA</v>
          </cell>
          <cell r="J212" t="str">
            <v>14 PRESTACIÓN DE SERVICIOS</v>
          </cell>
          <cell r="K212" t="str">
            <v>N/A</v>
          </cell>
          <cell r="L212">
            <v>77101604</v>
          </cell>
          <cell r="M212">
            <v>26323</v>
          </cell>
          <cell r="O212">
            <v>41523</v>
          </cell>
          <cell r="P212">
            <v>45019</v>
          </cell>
          <cell r="S212" t="str">
            <v>SIMPLIFICADO</v>
          </cell>
          <cell r="T212">
            <v>6494854</v>
          </cell>
          <cell r="U212">
            <v>58020696</v>
          </cell>
          <cell r="V212" t="str">
            <v>Cincuenta y ocho millones veinte mil seiscientos noventa y seis pesos</v>
          </cell>
          <cell r="X212" t="str">
            <v>1 PERSONA NATURAL</v>
          </cell>
          <cell r="Y212" t="str">
            <v>3 CÉDULA DE CIUDADANÍA</v>
          </cell>
          <cell r="Z212">
            <v>28556769</v>
          </cell>
          <cell r="AA212" t="str">
            <v>N-A</v>
          </cell>
          <cell r="AB212" t="str">
            <v>11 NO SE DILIGENCIA INFORMACIÓN PARA ESTE FORMULARIO EN ESTE PERÍODO DE REPORTE</v>
          </cell>
          <cell r="AC212" t="str">
            <v>FEMENINO</v>
          </cell>
          <cell r="AD212" t="str">
            <v>TOLIMA</v>
          </cell>
          <cell r="AE212" t="str">
            <v>IBAGUÉ</v>
          </cell>
          <cell r="AF212" t="str">
            <v>JOHANNA</v>
          </cell>
          <cell r="AG212" t="str">
            <v>ESPERANZA</v>
          </cell>
          <cell r="AH212" t="str">
            <v>ROMERO</v>
          </cell>
          <cell r="AI212" t="str">
            <v>MURCIA</v>
          </cell>
          <cell r="AJ212" t="str">
            <v>SI</v>
          </cell>
          <cell r="AK212" t="str">
            <v>1 PÓLIZA</v>
          </cell>
          <cell r="AL212" t="str">
            <v>12 SEGUROS DEL ESTADO</v>
          </cell>
          <cell r="AM212" t="str">
            <v>2 CUMPLIMIENTO</v>
          </cell>
          <cell r="AN212">
            <v>45019</v>
          </cell>
          <cell r="AO212" t="str">
            <v>21-46-101066871</v>
          </cell>
          <cell r="AP212" t="str">
            <v>SGMAP-SUBDIRECCION DE GESTION Y MANEJO DE AREAS PROTEGIDAS</v>
          </cell>
          <cell r="AQ212" t="str">
            <v>GRUPO DE CONTRATOS</v>
          </cell>
          <cell r="AR212" t="str">
            <v>GRUPO DE PLANEACIÓN Y MANEJO</v>
          </cell>
          <cell r="AS212" t="str">
            <v>2 SUPERVISOR</v>
          </cell>
          <cell r="AT212" t="str">
            <v>3 CÉDULA DE CIUDADANÍA</v>
          </cell>
          <cell r="AU212">
            <v>80875190</v>
          </cell>
          <cell r="AV212" t="str">
            <v>CESAR ANDRES DELGADO HERNÁNDEZ</v>
          </cell>
          <cell r="AW212">
            <v>268</v>
          </cell>
          <cell r="AX212">
            <v>8.9333333333333336</v>
          </cell>
          <cell r="BF212">
            <v>45019</v>
          </cell>
          <cell r="BG212">
            <v>45019</v>
          </cell>
          <cell r="BH212">
            <v>45019</v>
          </cell>
          <cell r="BI212">
            <v>45290</v>
          </cell>
          <cell r="BS212" t="str">
            <v>2023420501000209E</v>
          </cell>
          <cell r="BT212">
            <v>58020696</v>
          </cell>
          <cell r="BU212" t="str">
            <v>EDNA ROCIO CASTRO</v>
          </cell>
          <cell r="BV212" t="str">
            <v>https://www.secop.gov.co/CO1BusinessLine/Tendering/BuyerWorkArea/Index?docUniqueIdentifier=CO1.BDOS.4239240</v>
          </cell>
          <cell r="BW212" t="str">
            <v>VIGENTE</v>
          </cell>
          <cell r="BY212" t="str">
            <v>https://community.secop.gov.co/Public/Tendering/OpportunityDetail/Index?noticeUID=CO1.NTC.4247336&amp;isFromPublicArea=True&amp;isModal=False</v>
          </cell>
          <cell r="BZ212" t="str">
            <v>Bogotá</v>
          </cell>
          <cell r="CA212" t="str">
            <v>D.C.</v>
          </cell>
          <cell r="CB212">
            <v>45019</v>
          </cell>
          <cell r="CC212">
            <v>45015</v>
          </cell>
          <cell r="CD212" t="str">
            <v>N/A</v>
          </cell>
          <cell r="CE212" t="str">
            <v>@parquesnacionales.gov.co</v>
          </cell>
          <cell r="CF212" t="str">
            <v>N/A@parquesnacionales.gov.co</v>
          </cell>
          <cell r="CG212" t="str">
            <v>BIOLOGA</v>
          </cell>
          <cell r="CH212">
            <v>2023</v>
          </cell>
          <cell r="CI212" t="str">
            <v>BANCOLOMBIA</v>
          </cell>
          <cell r="CJ212" t="str">
            <v>AHORROS</v>
          </cell>
          <cell r="CK212" t="str">
            <v>06864591807</v>
          </cell>
          <cell r="CL212" t="str">
            <v>07/09/1982</v>
          </cell>
          <cell r="CM212" t="str">
            <v>NO</v>
          </cell>
        </row>
        <row r="213">
          <cell r="A213" t="str">
            <v>NC-CPS-210-2023</v>
          </cell>
          <cell r="B213" t="str">
            <v>2 NACIONAL</v>
          </cell>
          <cell r="C213" t="str">
            <v>CD-NC-225-2023</v>
          </cell>
          <cell r="D213">
            <v>210</v>
          </cell>
          <cell r="E213" t="str">
            <v>EDGAR CAMILO PIRAJAN PRIETO</v>
          </cell>
          <cell r="F213">
            <v>45020</v>
          </cell>
          <cell r="G213" t="str">
            <v>Prestación de servicios profesionales para la consolidación de líneas base de los VOC, interacciones de la biodiversidad con la gente y gestión de la investigación en biodiversidad en las áreas administradas por Parques Nacionales Naturales de Colombia.</v>
          </cell>
          <cell r="H213" t="str">
            <v>PROFESIONAL</v>
          </cell>
          <cell r="I213" t="str">
            <v>2 CONTRATACIÓN DIRECTA</v>
          </cell>
          <cell r="J213" t="str">
            <v>14 PRESTACIÓN DE SERVICIOS</v>
          </cell>
          <cell r="K213" t="str">
            <v>N/A</v>
          </cell>
          <cell r="L213">
            <v>70161704</v>
          </cell>
          <cell r="M213">
            <v>34623</v>
          </cell>
          <cell r="O213">
            <v>41623</v>
          </cell>
          <cell r="P213">
            <v>45020</v>
          </cell>
          <cell r="S213" t="str">
            <v>SIMPLIFICADO</v>
          </cell>
          <cell r="T213">
            <v>6494853</v>
          </cell>
          <cell r="U213">
            <v>38969118</v>
          </cell>
          <cell r="V213" t="str">
            <v>Treinta y ocho millones novecientos sesenta y nueve mil ciento dieciocho pesos</v>
          </cell>
          <cell r="X213" t="str">
            <v>1 PERSONA NATURAL</v>
          </cell>
          <cell r="Y213" t="str">
            <v>3 CÉDULA DE CIUDADANÍA</v>
          </cell>
          <cell r="Z213">
            <v>80067505</v>
          </cell>
          <cell r="AA213" t="str">
            <v>N-A</v>
          </cell>
          <cell r="AB213" t="str">
            <v>11 NO SE DILIGENCIA INFORMACIÓN PARA ESTE FORMULARIO EN ESTE PERÍODO DE REPORTE</v>
          </cell>
          <cell r="AC213" t="str">
            <v>MASCULINO</v>
          </cell>
          <cell r="AD213" t="str">
            <v>CUNDINAMARCA</v>
          </cell>
          <cell r="AE213" t="str">
            <v>BOGOTÁ</v>
          </cell>
          <cell r="AF213" t="str">
            <v>EDGAR</v>
          </cell>
          <cell r="AG213" t="str">
            <v>CAMILO</v>
          </cell>
          <cell r="AH213" t="str">
            <v>PIRAJAN</v>
          </cell>
          <cell r="AI213" t="str">
            <v>PRIETO</v>
          </cell>
          <cell r="AJ213" t="str">
            <v>NO</v>
          </cell>
          <cell r="AK213" t="str">
            <v>6 NO CONSTITUYÓ GARANTÍAS</v>
          </cell>
          <cell r="AL213" t="str">
            <v>N-A</v>
          </cell>
          <cell r="AM213" t="str">
            <v>N-A</v>
          </cell>
          <cell r="AN213" t="str">
            <v>N-A</v>
          </cell>
          <cell r="AO213" t="str">
            <v>N-A</v>
          </cell>
          <cell r="AP213" t="str">
            <v>SGMAP-SUBDIRECCION DE GESTION Y MANEJO DE AREAS PROTEGIDAS</v>
          </cell>
          <cell r="AQ213" t="str">
            <v>GRUPO DE CONTRATOS</v>
          </cell>
          <cell r="AR213" t="str">
            <v>GRUPO DE PLANEACIÓN Y MANEJO</v>
          </cell>
          <cell r="AS213" t="str">
            <v>2 SUPERVISOR</v>
          </cell>
          <cell r="AT213" t="str">
            <v>3 CÉDULA DE CIUDADANÍA</v>
          </cell>
          <cell r="AU213">
            <v>80875190</v>
          </cell>
          <cell r="AV213" t="str">
            <v>CESAR ANDRES DELGADO HERNÁNDEZ</v>
          </cell>
          <cell r="AW213">
            <v>180</v>
          </cell>
          <cell r="AX213">
            <v>6</v>
          </cell>
          <cell r="AZ213" t="str">
            <v>3 ADICIÓN EN VALOR y EN TIEMPO</v>
          </cell>
          <cell r="BA213">
            <v>1</v>
          </cell>
          <cell r="BB213">
            <v>18835074</v>
          </cell>
          <cell r="BC213">
            <v>45197</v>
          </cell>
          <cell r="BD213">
            <v>88</v>
          </cell>
          <cell r="BE213">
            <v>45197</v>
          </cell>
          <cell r="BF213">
            <v>45020</v>
          </cell>
          <cell r="BG213">
            <v>45020</v>
          </cell>
          <cell r="BH213">
            <v>45020</v>
          </cell>
          <cell r="BI213">
            <v>45290</v>
          </cell>
          <cell r="BS213" t="str">
            <v>2023420501000210E</v>
          </cell>
          <cell r="BT213">
            <v>57804192</v>
          </cell>
          <cell r="BU213" t="str">
            <v>MYRIAM JANETH GONZALEZ</v>
          </cell>
          <cell r="BV213" t="str">
            <v>https://www.secop.gov.co/CO1BusinessLine/Tendering/BuyerWorkArea/Index?docUniqueIdentifier=CO1.BDOS.4221916</v>
          </cell>
          <cell r="BW213" t="str">
            <v>VIGENTE</v>
          </cell>
          <cell r="BY213" t="str">
            <v>https://community.secop.gov.co/Public/Tendering/OpportunityDetail/Index?noticeUID=CO1.NTC.4257843&amp;isFromPublicArea=True&amp;isModal=False</v>
          </cell>
          <cell r="BZ213" t="str">
            <v>Bogotá</v>
          </cell>
          <cell r="CA213" t="str">
            <v>D.C.</v>
          </cell>
          <cell r="CB213" t="str">
            <v>N-A</v>
          </cell>
          <cell r="CC213">
            <v>45013</v>
          </cell>
          <cell r="CD213" t="str">
            <v>N/A</v>
          </cell>
          <cell r="CE213" t="str">
            <v>@parquesnacionales.gov.co</v>
          </cell>
          <cell r="CF213" t="str">
            <v>N/A@parquesnacionales.gov.co</v>
          </cell>
          <cell r="CG213" t="str">
            <v>MEDICO VETERINARIO</v>
          </cell>
          <cell r="CH213">
            <v>2023</v>
          </cell>
          <cell r="CI213" t="str">
            <v>DAVIVIENDA</v>
          </cell>
          <cell r="CJ213" t="str">
            <v>AHORROS</v>
          </cell>
          <cell r="CK213" t="str">
            <v>455000068979</v>
          </cell>
          <cell r="CL213" t="str">
            <v>12/11/1979</v>
          </cell>
          <cell r="CM213" t="str">
            <v>NO</v>
          </cell>
        </row>
        <row r="214">
          <cell r="A214" t="str">
            <v>NC-CPS-211-2023</v>
          </cell>
          <cell r="B214" t="str">
            <v>2 NACIONAL</v>
          </cell>
          <cell r="C214" t="str">
            <v>CD-NC-228-2023</v>
          </cell>
          <cell r="D214">
            <v>211</v>
          </cell>
          <cell r="E214" t="str">
            <v>NORMA CAROLINA ESPEJO DELGADO</v>
          </cell>
          <cell r="F214">
            <v>45020</v>
          </cell>
          <cell r="G214" t="str">
            <v>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v>
          </cell>
          <cell r="H214" t="str">
            <v>PROFESIONAL</v>
          </cell>
          <cell r="I214" t="str">
            <v>2 CONTRATACIÓN DIRECTA</v>
          </cell>
          <cell r="J214" t="str">
            <v>14 PRESTACIÓN DE SERVICIOS</v>
          </cell>
          <cell r="K214" t="str">
            <v>N/A</v>
          </cell>
          <cell r="L214">
            <v>77101604</v>
          </cell>
          <cell r="M214">
            <v>23423</v>
          </cell>
          <cell r="O214">
            <v>41823</v>
          </cell>
          <cell r="P214">
            <v>45020</v>
          </cell>
          <cell r="S214" t="str">
            <v>SIMPLIFICADO</v>
          </cell>
          <cell r="T214">
            <v>6494854</v>
          </cell>
          <cell r="U214">
            <v>58020696</v>
          </cell>
          <cell r="V214" t="str">
            <v>Cincuenta y ocho millones veinte mil seiscientos noventa y seis pesos</v>
          </cell>
          <cell r="X214" t="str">
            <v>1 PERSONA NATURAL</v>
          </cell>
          <cell r="Y214" t="str">
            <v>3 CÉDULA DE CIUDADANÍA</v>
          </cell>
          <cell r="Z214">
            <v>52811163</v>
          </cell>
          <cell r="AA214" t="str">
            <v>N-A</v>
          </cell>
          <cell r="AB214" t="str">
            <v>11 NO SE DILIGENCIA INFORMACIÓN PARA ESTE FORMULARIO EN ESTE PERÍODO DE REPORTE</v>
          </cell>
          <cell r="AC214" t="str">
            <v>FEMENINO</v>
          </cell>
          <cell r="AD214" t="str">
            <v>CUNDINAMARCA</v>
          </cell>
          <cell r="AE214" t="str">
            <v>BOGOTÁ</v>
          </cell>
          <cell r="AF214" t="str">
            <v>NORMA</v>
          </cell>
          <cell r="AG214" t="str">
            <v>CAROLINA</v>
          </cell>
          <cell r="AH214" t="str">
            <v>ESPEJO</v>
          </cell>
          <cell r="AI214" t="str">
            <v>DELGADO</v>
          </cell>
          <cell r="AJ214" t="str">
            <v>SI</v>
          </cell>
          <cell r="AK214" t="str">
            <v>1 PÓLIZA</v>
          </cell>
          <cell r="AL214" t="str">
            <v>12 SEGUROS DEL ESTADO</v>
          </cell>
          <cell r="AM214" t="str">
            <v>2 CUMPLIMIENTO</v>
          </cell>
          <cell r="AN214">
            <v>45020</v>
          </cell>
          <cell r="AO214" t="str">
            <v>21-46-101066956</v>
          </cell>
          <cell r="AP214" t="str">
            <v>SGMAP-SUBDIRECCION DE GESTION Y MANEJO DE AREAS PROTEGIDAS</v>
          </cell>
          <cell r="AQ214" t="str">
            <v>GRUPO DE CONTRATOS</v>
          </cell>
          <cell r="AR214" t="str">
            <v>GRUPO DE GESTIÓN DEL CONOCIMIENTO E INNOVACIÓN</v>
          </cell>
          <cell r="AS214" t="str">
            <v>2 SUPERVISOR</v>
          </cell>
          <cell r="AT214" t="str">
            <v>3 CÉDULA DE CIUDADANÍA</v>
          </cell>
          <cell r="AU214">
            <v>51723033</v>
          </cell>
          <cell r="AV214" t="str">
            <v>LUZ MILA SOTELO DELGADILLO</v>
          </cell>
          <cell r="AW214">
            <v>268</v>
          </cell>
          <cell r="AX214">
            <v>8.9333333333333336</v>
          </cell>
          <cell r="BF214">
            <v>45020</v>
          </cell>
          <cell r="BG214">
            <v>45020</v>
          </cell>
          <cell r="BH214">
            <v>45020</v>
          </cell>
          <cell r="BI214">
            <v>45290</v>
          </cell>
          <cell r="BS214" t="str">
            <v>2023420501000211E</v>
          </cell>
          <cell r="BT214">
            <v>58020696</v>
          </cell>
          <cell r="BU214" t="str">
            <v>LUZ JANETH VILLALBA SUAREZ</v>
          </cell>
          <cell r="BV214" t="str">
            <v>https://www.secop.gov.co/CO1BusinessLine/Tendering/BuyerWorkArea/Index?docUniqueIdentifier=CO1.BDOS.4239173</v>
          </cell>
          <cell r="BW214" t="str">
            <v>VIGENTE</v>
          </cell>
          <cell r="BY214" t="str">
            <v>https://community.secop.gov.co/Public/Tendering/OpportunityDetail/Index?noticeUID=CO1.NTC.4249328&amp;isFromPublicArea=True&amp;isModal=False</v>
          </cell>
          <cell r="BZ214" t="str">
            <v>Bogotá</v>
          </cell>
          <cell r="CA214" t="str">
            <v>D.C.</v>
          </cell>
          <cell r="CB214">
            <v>45020</v>
          </cell>
          <cell r="CC214">
            <v>45020</v>
          </cell>
          <cell r="CD214" t="str">
            <v>N/A</v>
          </cell>
          <cell r="CE214" t="str">
            <v>@parquesnacionales.gov.co</v>
          </cell>
          <cell r="CF214" t="str">
            <v>N/A@parquesnacionales.gov.co</v>
          </cell>
          <cell r="CG214" t="str">
            <v>INGENIERA FORESTAL</v>
          </cell>
          <cell r="CH214">
            <v>2023</v>
          </cell>
          <cell r="CI214" t="str">
            <v>DAVIVIENDA</v>
          </cell>
          <cell r="CJ214" t="str">
            <v>AHORROS</v>
          </cell>
          <cell r="CK214" t="str">
            <v>473300000840</v>
          </cell>
          <cell r="CL214" t="str">
            <v>31/01/1982</v>
          </cell>
          <cell r="CM214" t="str">
            <v>NO</v>
          </cell>
        </row>
        <row r="215">
          <cell r="A215" t="str">
            <v>NC-CPS-212C-2023</v>
          </cell>
          <cell r="B215" t="str">
            <v>2 NACIONAL</v>
          </cell>
          <cell r="C215" t="str">
            <v>CD-NC-229-2023</v>
          </cell>
          <cell r="D215" t="str">
            <v>212C</v>
          </cell>
          <cell r="E215" t="str">
            <v>JULIAN ANDRES MEJIA RODRIGUEZ.</v>
          </cell>
          <cell r="F215">
            <v>45020</v>
          </cell>
          <cell r="G215" t="str">
            <v>Prestación de servicios profesionales para la administración en el componente geográfico del Registro Único Nacional de Áreas Protegidas - RUNAP en el marco de las funciones de Parques Nacionales de Colombia.</v>
          </cell>
          <cell r="H215" t="str">
            <v>PROFESIONAL</v>
          </cell>
          <cell r="I215" t="str">
            <v>2 CONTRATACIÓN DIRECTA</v>
          </cell>
          <cell r="J215" t="str">
            <v>14 PRESTACIÓN DE SERVICIOS</v>
          </cell>
          <cell r="K215" t="str">
            <v>N/A</v>
          </cell>
          <cell r="L215">
            <v>77101604</v>
          </cell>
          <cell r="M215">
            <v>35223</v>
          </cell>
          <cell r="O215">
            <v>41723</v>
          </cell>
          <cell r="P215">
            <v>45020</v>
          </cell>
          <cell r="S215" t="str">
            <v>SIMPLIFICADO</v>
          </cell>
          <cell r="T215">
            <v>6494854</v>
          </cell>
          <cell r="U215">
            <v>58020696</v>
          </cell>
          <cell r="V215" t="str">
            <v>Cincuenta y ocho millones veinte mil seiscientos noventa y seis pesos</v>
          </cell>
          <cell r="X215" t="str">
            <v>1 PERSONA NATURAL</v>
          </cell>
          <cell r="Y215" t="str">
            <v>3 CÉDULA DE CIUDADANÍA</v>
          </cell>
          <cell r="Z215">
            <v>80101271</v>
          </cell>
          <cell r="AA215" t="str">
            <v>N-A</v>
          </cell>
          <cell r="AB215" t="str">
            <v>11 NO SE DILIGENCIA INFORMACIÓN PARA ESTE FORMULARIO EN ESTE PERÍODO DE REPORTE</v>
          </cell>
          <cell r="AC215" t="str">
            <v>MASCULINO</v>
          </cell>
          <cell r="AD215" t="str">
            <v>SANTANDER</v>
          </cell>
          <cell r="AE215" t="str">
            <v>VELÉZ</v>
          </cell>
          <cell r="AF215" t="str">
            <v>JULIAN</v>
          </cell>
          <cell r="AG215" t="str">
            <v>ANDRES</v>
          </cell>
          <cell r="AH215" t="str">
            <v>MEJIA</v>
          </cell>
          <cell r="AI215" t="str">
            <v>RODRIGUEZ.</v>
          </cell>
          <cell r="AJ215" t="str">
            <v>SI</v>
          </cell>
          <cell r="AK215" t="str">
            <v>1 PÓLIZA</v>
          </cell>
          <cell r="AL215" t="str">
            <v>12 SEGUROS DEL ESTADO</v>
          </cell>
          <cell r="AM215" t="str">
            <v>2 CUMPLIMIENTO</v>
          </cell>
          <cell r="AN215">
            <v>45020</v>
          </cell>
          <cell r="AO215" t="str">
            <v>37-46-101005081</v>
          </cell>
          <cell r="AP215" t="str">
            <v>SGMAP-SUBDIRECCION DE GESTION Y MANEJO DE AREAS PROTEGIDAS</v>
          </cell>
          <cell r="AQ215" t="str">
            <v>GRUPO DE CONTRATOS</v>
          </cell>
          <cell r="AR215" t="str">
            <v>GRUPO DE GESTIÓN E INTEGRACIÓN DEL SINAP</v>
          </cell>
          <cell r="AS215" t="str">
            <v>2 SUPERVISOR</v>
          </cell>
          <cell r="AT215" t="str">
            <v>3 CÉDULA DE CIUDADANÍA</v>
          </cell>
          <cell r="AU215">
            <v>5947992</v>
          </cell>
          <cell r="AV215" t="str">
            <v>LUIS ALBERTO CRUZ COLORADO</v>
          </cell>
          <cell r="AW215">
            <v>268</v>
          </cell>
          <cell r="AX215">
            <v>8.9333333333333336</v>
          </cell>
          <cell r="BF215">
            <v>45020</v>
          </cell>
          <cell r="BG215">
            <v>45020</v>
          </cell>
          <cell r="BH215">
            <v>45020</v>
          </cell>
          <cell r="BI215">
            <v>45160</v>
          </cell>
          <cell r="BJ215">
            <v>45160</v>
          </cell>
          <cell r="BS215" t="str">
            <v>2023420501000212E</v>
          </cell>
          <cell r="BT215">
            <v>58020696</v>
          </cell>
          <cell r="BU215" t="str">
            <v>LUZ JANETH VILLALBA SUAREZ</v>
          </cell>
          <cell r="BV215" t="str">
            <v>https://www.secop.gov.co/CO1BusinessLine/Tendering/BuyerWorkArea/Index?docUniqueIdentifier=CO1.BDOS.4241506</v>
          </cell>
          <cell r="BW215" t="str">
            <v>TERMINADO ANTICIPADAMENTE</v>
          </cell>
          <cell r="BY215" t="str">
            <v>https://community.secop.gov.co/Public/Tendering/OpportunityDetail/Index?noticeUID=CO1.NTC.4249191&amp;isFromPublicArea=True&amp;isModal=False</v>
          </cell>
          <cell r="BZ215" t="str">
            <v>Bogotá</v>
          </cell>
          <cell r="CA215" t="str">
            <v>D.C.</v>
          </cell>
          <cell r="CB215">
            <v>45020</v>
          </cell>
          <cell r="CC215">
            <v>45020</v>
          </cell>
          <cell r="CD215" t="str">
            <v>N/A</v>
          </cell>
          <cell r="CE215" t="str">
            <v>@parquesnacionales.gov.co</v>
          </cell>
          <cell r="CF215" t="str">
            <v>N/A@parquesnacionales.gov.co</v>
          </cell>
          <cell r="CG215" t="str">
            <v>INGENIERO CATASTRAL Y GEODASTA</v>
          </cell>
          <cell r="CH215">
            <v>2023</v>
          </cell>
          <cell r="CI215" t="str">
            <v>CITIBANK</v>
          </cell>
          <cell r="CJ215" t="str">
            <v>AHORROS</v>
          </cell>
          <cell r="CK215" t="str">
            <v>1001234281</v>
          </cell>
          <cell r="CL215" t="str">
            <v>11/09/1983</v>
          </cell>
          <cell r="CM215" t="str">
            <v>NO</v>
          </cell>
        </row>
        <row r="216">
          <cell r="A216" t="str">
            <v>NC-CPS-212-2023</v>
          </cell>
          <cell r="B216" t="str">
            <v>2 NACIONAL</v>
          </cell>
          <cell r="C216" t="str">
            <v>CD-NC-229-2023</v>
          </cell>
          <cell r="D216">
            <v>212</v>
          </cell>
          <cell r="E216" t="str">
            <v>JORGE YOVANI GOMEZ RODRIGUEZ</v>
          </cell>
          <cell r="F216">
            <v>45161</v>
          </cell>
          <cell r="G216" t="str">
            <v>Prestación de servicios profesionales para la administración en el componente geográfico del Registro Único Nacional de Áreas Protegidas - RUNAP en el marco de las funciones de Parques Nacionales de Colombia.</v>
          </cell>
          <cell r="H216" t="str">
            <v>PROFESIONAL</v>
          </cell>
          <cell r="I216" t="str">
            <v>2 CONTRATACIÓN DIRECTA</v>
          </cell>
          <cell r="J216" t="str">
            <v>14 PRESTACIÓN DE SERVICIOS</v>
          </cell>
          <cell r="K216" t="str">
            <v>N/A</v>
          </cell>
          <cell r="L216">
            <v>77101604</v>
          </cell>
          <cell r="M216">
            <v>35223</v>
          </cell>
          <cell r="O216">
            <v>41723</v>
          </cell>
          <cell r="P216">
            <v>45161</v>
          </cell>
          <cell r="S216" t="str">
            <v>SIMPLIFICADO</v>
          </cell>
          <cell r="T216">
            <v>6494854</v>
          </cell>
          <cell r="U216">
            <v>27927872</v>
          </cell>
          <cell r="V216" t="str">
            <v>Veintisiete millones novecientos veintisiete mil ochocientos setenta y dos pesos</v>
          </cell>
          <cell r="X216" t="str">
            <v>1 PERSONA NATURAL</v>
          </cell>
          <cell r="Y216" t="str">
            <v>3 CÉDULA DE CIUDADANÍA</v>
          </cell>
          <cell r="Z216">
            <v>80157370</v>
          </cell>
          <cell r="AA216" t="str">
            <v>N-A</v>
          </cell>
          <cell r="AB216" t="str">
            <v>11 NO SE DILIGENCIA INFORMACIÓN PARA ESTE FORMULARIO EN ESTE PERÍODO DE REPORTE</v>
          </cell>
          <cell r="AC216" t="str">
            <v>MASCULINO</v>
          </cell>
          <cell r="AD216" t="str">
            <v>CUNDINAMARCA</v>
          </cell>
          <cell r="AE216" t="str">
            <v>BOGOTÁ</v>
          </cell>
          <cell r="AF216" t="str">
            <v>JORGE</v>
          </cell>
          <cell r="AG216" t="str">
            <v>YOVANI</v>
          </cell>
          <cell r="AH216" t="str">
            <v>GOMEZ</v>
          </cell>
          <cell r="AI216" t="str">
            <v>RODRIGUEZ</v>
          </cell>
          <cell r="AJ216" t="str">
            <v>SI</v>
          </cell>
          <cell r="AK216" t="str">
            <v>1 PÓLIZA</v>
          </cell>
          <cell r="AL216">
            <v>12</v>
          </cell>
          <cell r="AM216" t="str">
            <v>2 CUMPLIMIENTO</v>
          </cell>
          <cell r="AN216">
            <v>45162</v>
          </cell>
          <cell r="AO216" t="str">
            <v>11-46-101039091</v>
          </cell>
          <cell r="AP216" t="str">
            <v>SGMAP-SUBDIRECCION DE GESTION Y MANEJO DE AREAS PROTEGIDAS</v>
          </cell>
          <cell r="AQ216" t="str">
            <v>GRUPO DE CONTRATOS</v>
          </cell>
          <cell r="AR216" t="str">
            <v>GRUPO DE GESTIÓN E INTEGRACIÓN DEL SINAP</v>
          </cell>
          <cell r="AS216" t="str">
            <v>2 SUPERVISOR</v>
          </cell>
          <cell r="AT216" t="str">
            <v>3 CÉDULA DE CIUDADANÍA</v>
          </cell>
          <cell r="AU216">
            <v>5947992</v>
          </cell>
          <cell r="AV216" t="str">
            <v>LUIS ALBERTO CRUZ COLORADO</v>
          </cell>
          <cell r="AW216">
            <v>128</v>
          </cell>
          <cell r="AX216">
            <v>4.2666666666666666</v>
          </cell>
          <cell r="BF216">
            <v>45161</v>
          </cell>
          <cell r="BG216">
            <v>45161</v>
          </cell>
          <cell r="BH216">
            <v>45163</v>
          </cell>
          <cell r="BI216">
            <v>45290</v>
          </cell>
          <cell r="BS216" t="str">
            <v>2023420501000212E</v>
          </cell>
          <cell r="BT216">
            <v>27927872</v>
          </cell>
          <cell r="BU216" t="str">
            <v>LUZ JANETH VILLALBA SUAREZ</v>
          </cell>
          <cell r="BV216" t="str">
            <v>https://www.secop.gov.co/CO1BusinessLine/Tendering/BuyerWorkArea/Index?docUniqueIdentifier=CO1.BDOS.4241506</v>
          </cell>
          <cell r="BW216" t="str">
            <v>VIGENTE</v>
          </cell>
          <cell r="BY216" t="str">
            <v>https://community.secop.gov.co/Public/Tendering/OpportunityDetail/Index?noticeUID=CO1.NTC.4249191&amp;isFromPublicArea=True&amp;isModal=False</v>
          </cell>
          <cell r="BZ216" t="str">
            <v>Bogotá</v>
          </cell>
          <cell r="CA216" t="str">
            <v>D.C.</v>
          </cell>
          <cell r="CB216">
            <v>45163</v>
          </cell>
          <cell r="CC216">
            <v>45161</v>
          </cell>
          <cell r="CE216" t="str">
            <v>@parquesnacionales.gov.co</v>
          </cell>
          <cell r="CG216" t="str">
            <v>INGENIERO CATASTRAL Y GEODASTA</v>
          </cell>
          <cell r="CH216">
            <v>2023</v>
          </cell>
          <cell r="CI216" t="str">
            <v>SCOTIABANK COLPATRIA</v>
          </cell>
          <cell r="CJ216" t="str">
            <v>AHORROS</v>
          </cell>
          <cell r="CK216" t="str">
            <v>1000294736 d</v>
          </cell>
          <cell r="CL216" t="str">
            <v>19/02/1978</v>
          </cell>
          <cell r="CM216" t="str">
            <v>NO</v>
          </cell>
        </row>
        <row r="217">
          <cell r="A217" t="str">
            <v>NC-CPS-213-2023</v>
          </cell>
          <cell r="B217" t="str">
            <v>2 NACIONAL</v>
          </cell>
          <cell r="C217" t="str">
            <v>CD-NC-231-2023</v>
          </cell>
          <cell r="D217">
            <v>213</v>
          </cell>
          <cell r="E217" t="str">
            <v>CAMILO ESTEBAN BENAVIDES ZARATE</v>
          </cell>
          <cell r="F217">
            <v>45021</v>
          </cell>
          <cell r="G217" t="str">
            <v>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como fortalecimiento a la normativa vigente.</v>
          </cell>
          <cell r="H217" t="str">
            <v>PROFESIONAL</v>
          </cell>
          <cell r="I217" t="str">
            <v>2 CONTRATACIÓN DIRECTA</v>
          </cell>
          <cell r="J217" t="str">
            <v>14 PRESTACIÓN DE SERVICIOS</v>
          </cell>
          <cell r="K217" t="str">
            <v>N/A</v>
          </cell>
          <cell r="L217">
            <v>80111600</v>
          </cell>
          <cell r="M217">
            <v>39623</v>
          </cell>
          <cell r="O217">
            <v>41923</v>
          </cell>
          <cell r="P217">
            <v>45021</v>
          </cell>
          <cell r="S217" t="str">
            <v>SIMPLIFICADO</v>
          </cell>
          <cell r="T217">
            <v>6494854</v>
          </cell>
          <cell r="U217">
            <v>57587705</v>
          </cell>
          <cell r="V217" t="str">
            <v>Cincuenta y siete millones quinientos ochenta y siete mil setecientos cinco pesos</v>
          </cell>
          <cell r="X217" t="str">
            <v>1 PERSONA NATURAL</v>
          </cell>
          <cell r="Y217" t="str">
            <v>3 CÉDULA DE CIUDADANÍA</v>
          </cell>
          <cell r="Z217">
            <v>80844217</v>
          </cell>
          <cell r="AA217" t="str">
            <v>N-A</v>
          </cell>
          <cell r="AB217" t="str">
            <v>11 NO SE DILIGENCIA INFORMACIÓN PARA ESTE FORMULARIO EN ESTE PERÍODO DE REPORTE</v>
          </cell>
          <cell r="AC217" t="str">
            <v>MASCULINO</v>
          </cell>
          <cell r="AD217" t="str">
            <v>CUNDINAMARCA</v>
          </cell>
          <cell r="AE217" t="str">
            <v>BOGOTÁ</v>
          </cell>
          <cell r="AF217" t="str">
            <v>CAMILO</v>
          </cell>
          <cell r="AG217" t="str">
            <v>ESTEBAN</v>
          </cell>
          <cell r="AH217" t="str">
            <v>BENAVIDES</v>
          </cell>
          <cell r="AI217" t="str">
            <v>ZARATE</v>
          </cell>
          <cell r="AJ217" t="str">
            <v>SI</v>
          </cell>
          <cell r="AK217" t="str">
            <v>1 PÓLIZA</v>
          </cell>
          <cell r="AL217" t="str">
            <v>12 SEGUROS DEL ESTADO</v>
          </cell>
          <cell r="AM217" t="str">
            <v>2 CUMPLIMIENTO</v>
          </cell>
          <cell r="AN217">
            <v>45021</v>
          </cell>
          <cell r="AO217" t="str">
            <v>21-46-101067033</v>
          </cell>
          <cell r="AP217" t="str">
            <v>SAF-SUBDIRECCION ADMINISTRATIVA Y FINANCIERA</v>
          </cell>
          <cell r="AQ217" t="str">
            <v>GRUPO DE CONTRATOS</v>
          </cell>
          <cell r="AR217" t="str">
            <v>GRUPO DE INFRAESTRUCTURA</v>
          </cell>
          <cell r="AS217" t="str">
            <v>2 SUPERVISOR</v>
          </cell>
          <cell r="AT217" t="str">
            <v>3 CÉDULA DE CIUDADANÍA</v>
          </cell>
          <cell r="AU217">
            <v>91209676</v>
          </cell>
          <cell r="AV217" t="str">
            <v>CARLOS ALBERTO PINZÓN BARCO</v>
          </cell>
          <cell r="AW217">
            <v>266</v>
          </cell>
          <cell r="AX217">
            <v>8.8666666666666671</v>
          </cell>
          <cell r="BF217">
            <v>45021</v>
          </cell>
          <cell r="BG217">
            <v>45021</v>
          </cell>
          <cell r="BH217">
            <v>45021</v>
          </cell>
          <cell r="BI217">
            <v>45290</v>
          </cell>
          <cell r="BS217" t="str">
            <v>2023420501000213E</v>
          </cell>
          <cell r="BT217">
            <v>57587705</v>
          </cell>
          <cell r="BU217" t="str">
            <v>LEIDY MARCELA GARAVITO ROMERO</v>
          </cell>
          <cell r="BV217" t="str">
            <v>https://www.secop.gov.co/CO1BusinessLine/Tendering/BuyerWorkArea/Index?docUniqueIdentifier=CO1.BDOS.4262952</v>
          </cell>
          <cell r="BW217" t="str">
            <v>VIGENTE</v>
          </cell>
          <cell r="BY217" t="str">
            <v>https://community.secop.gov.co/Public/Tendering/OpportunityDetail/Index?noticeUID=CO1.NTC.4266689&amp;isFromPublicArea=True&amp;isModal=False</v>
          </cell>
          <cell r="BZ217" t="str">
            <v>Bogotá</v>
          </cell>
          <cell r="CA217" t="str">
            <v>D.C.</v>
          </cell>
          <cell r="CB217">
            <v>45021</v>
          </cell>
          <cell r="CC217">
            <v>45021</v>
          </cell>
          <cell r="CD217" t="str">
            <v>N/A</v>
          </cell>
          <cell r="CE217" t="str">
            <v>@parquesnacionales.gov.co</v>
          </cell>
          <cell r="CF217" t="str">
            <v>N/A@parquesnacionales.gov.co</v>
          </cell>
          <cell r="CG217" t="str">
            <v>INGENIERO CIVIL</v>
          </cell>
          <cell r="CH217">
            <v>2023</v>
          </cell>
          <cell r="CI217" t="str">
            <v>DAVIVIENDA</v>
          </cell>
          <cell r="CJ217" t="str">
            <v>AHORROS</v>
          </cell>
          <cell r="CK217" t="str">
            <v>009900267361</v>
          </cell>
          <cell r="CL217" t="str">
            <v>21/03/1985</v>
          </cell>
          <cell r="CM217" t="str">
            <v>NO</v>
          </cell>
        </row>
        <row r="218">
          <cell r="A218" t="str">
            <v>NC-CPS-214-2023</v>
          </cell>
          <cell r="B218" t="str">
            <v>2 NACIONAL</v>
          </cell>
          <cell r="C218" t="str">
            <v>CD-NC-226-2023</v>
          </cell>
          <cell r="D218">
            <v>214</v>
          </cell>
          <cell r="E218" t="str">
            <v>NICOLAS SAENZ ROJAS</v>
          </cell>
          <cell r="F218">
            <v>45026</v>
          </cell>
          <cell r="G218" t="str">
            <v>Prestación de servicios profesionales para gestionar el conocimiento en el marco de la implementación de la Política pública CONPES 4050 en la línea estratégica 11.</v>
          </cell>
          <cell r="H218" t="str">
            <v>PROFESIONAL</v>
          </cell>
          <cell r="I218" t="str">
            <v>2 CONTRATACIÓN DIRECTA</v>
          </cell>
          <cell r="J218" t="str">
            <v>14 PRESTACIÓN DE SERVICIOS</v>
          </cell>
          <cell r="K218" t="str">
            <v>N/A</v>
          </cell>
          <cell r="L218">
            <v>81112209</v>
          </cell>
          <cell r="M218">
            <v>33323</v>
          </cell>
          <cell r="O218">
            <v>42823</v>
          </cell>
          <cell r="P218">
            <v>45026</v>
          </cell>
          <cell r="S218" t="str">
            <v>SIMPLIFICADO</v>
          </cell>
          <cell r="T218">
            <v>5877696</v>
          </cell>
          <cell r="U218">
            <v>52507418</v>
          </cell>
          <cell r="V218" t="str">
            <v>Cincuenta y dos millones quinientos siete mil cuatrocientos dieciocho pesos</v>
          </cell>
          <cell r="X218" t="str">
            <v>1 PERSONA NATURAL</v>
          </cell>
          <cell r="Y218" t="str">
            <v>3 CÉDULA DE CIUDADANÍA</v>
          </cell>
          <cell r="Z218">
            <v>1010216887</v>
          </cell>
          <cell r="AA218" t="str">
            <v>N-A</v>
          </cell>
          <cell r="AB218" t="str">
            <v>11 NO SE DILIGENCIA INFORMACIÓN PARA ESTE FORMULARIO EN ESTE PERÍODO DE REPORTE</v>
          </cell>
          <cell r="AC218" t="str">
            <v>MASCULINO</v>
          </cell>
          <cell r="AD218" t="str">
            <v>CUNDINAMARCA</v>
          </cell>
          <cell r="AE218" t="str">
            <v>BOGOTÁ</v>
          </cell>
          <cell r="AF218" t="str">
            <v>NICOLAS</v>
          </cell>
          <cell r="AG218" t="str">
            <v>SAENZ</v>
          </cell>
          <cell r="AH218" t="str">
            <v>ROJAS</v>
          </cell>
          <cell r="AJ218" t="str">
            <v>SI</v>
          </cell>
          <cell r="AK218" t="str">
            <v>1 PÓLIZA</v>
          </cell>
          <cell r="AL218" t="str">
            <v>12 SEGUROS DEL ESTADO</v>
          </cell>
          <cell r="AM218" t="str">
            <v>2 CUMPLIMIENTO</v>
          </cell>
          <cell r="AN218">
            <v>45026</v>
          </cell>
          <cell r="AO218" t="str">
            <v>21-46-101067119</v>
          </cell>
          <cell r="AP218" t="str">
            <v>SGMAP-SUBDIRECCION DE GESTION Y MANEJO DE AREAS PROTEGIDAS</v>
          </cell>
          <cell r="AQ218" t="str">
            <v>GRUPO DE CONTRATOS</v>
          </cell>
          <cell r="AR218" t="str">
            <v>GRUPO DE GESTIÓN DEL CONOCIMIENTO E INNOVACIÓN</v>
          </cell>
          <cell r="AS218" t="str">
            <v>2 SUPERVISOR</v>
          </cell>
          <cell r="AT218" t="str">
            <v>3 CÉDULA DE CIUDADANÍA</v>
          </cell>
          <cell r="AU218">
            <v>51723033</v>
          </cell>
          <cell r="AV218" t="str">
            <v>LUZ MILA SOTELO DELGADILLO</v>
          </cell>
          <cell r="AW218">
            <v>266</v>
          </cell>
          <cell r="AX218">
            <v>8.8666666666666671</v>
          </cell>
          <cell r="BF218">
            <v>45026</v>
          </cell>
          <cell r="BG218">
            <v>45026</v>
          </cell>
          <cell r="BH218">
            <v>45026</v>
          </cell>
          <cell r="BI218">
            <v>45290</v>
          </cell>
          <cell r="BS218" t="str">
            <v>2023420501000214E</v>
          </cell>
          <cell r="BT218">
            <v>52507418</v>
          </cell>
          <cell r="BU218" t="str">
            <v>EDNA ROCIO CASTRO</v>
          </cell>
          <cell r="BV218" t="str">
            <v>https://www.secop.gov.co/CO1BusinessLine/Tendering/BuyerWorkArea/Index?docUniqueIdentifier=CO1.BDOS.4238888</v>
          </cell>
          <cell r="BW218" t="str">
            <v>VIGENTE</v>
          </cell>
          <cell r="BY218" t="str">
            <v>https://community.secop.gov.co/Public/Tendering/OpportunityDetail/Index?noticeUID=CO1.NTC.4250262&amp;isFromPublicArea=True&amp;isModal=False</v>
          </cell>
          <cell r="BZ218" t="str">
            <v>Bogotá</v>
          </cell>
          <cell r="CA218" t="str">
            <v>D.C.</v>
          </cell>
          <cell r="CB218">
            <v>45026</v>
          </cell>
          <cell r="CC218">
            <v>45015</v>
          </cell>
          <cell r="CD218" t="str">
            <v>sinap.ggci</v>
          </cell>
          <cell r="CE218" t="str">
            <v>@parquesnacionales.gov.co</v>
          </cell>
          <cell r="CF218" t="str">
            <v>sinap.ggci@parquesnacionales.gov.co</v>
          </cell>
          <cell r="CG218" t="str">
            <v>INGENIERO FORESTAL</v>
          </cell>
          <cell r="CH218">
            <v>2023</v>
          </cell>
          <cell r="CI218" t="str">
            <v>SCOTIABANK COLPATRIA</v>
          </cell>
          <cell r="CJ218" t="str">
            <v>AHORROS</v>
          </cell>
          <cell r="CK218" t="str">
            <v>4682018885</v>
          </cell>
          <cell r="CL218" t="str">
            <v>01/04/1994</v>
          </cell>
          <cell r="CM218" t="str">
            <v>NO</v>
          </cell>
        </row>
        <row r="219">
          <cell r="A219" t="str">
            <v>NC-CPS-215-2023</v>
          </cell>
          <cell r="B219" t="str">
            <v>2 NACIONAL</v>
          </cell>
          <cell r="C219" t="str">
            <v>CD-NC-237-2023</v>
          </cell>
          <cell r="D219">
            <v>215</v>
          </cell>
          <cell r="E219" t="str">
            <v>CLARA PAOLA CARDENAS SOLANO</v>
          </cell>
          <cell r="F219">
            <v>45028</v>
          </cell>
          <cell r="G219" t="str">
            <v>Prestar servicios profesionales para la implementación de los requisitos asociados a las políticas de gestión y desempeño institucional del Modelo Integrado de Planeación y Gestión MIPG acorde con las prioridades estratégicas definidas en el Plan Nacional de Desarrollo 2022-2026 y la articulación con el Sistema de Gestión Integrado de Parques Nacionales Naturales de Colombia.</v>
          </cell>
          <cell r="H219" t="str">
            <v>PROFESIONAL</v>
          </cell>
          <cell r="I219" t="str">
            <v>2 CONTRATACIÓN DIRECTA</v>
          </cell>
          <cell r="J219" t="str">
            <v>14 PRESTACIÓN DE SERVICIOS</v>
          </cell>
          <cell r="K219" t="str">
            <v>N/A</v>
          </cell>
          <cell r="L219">
            <v>80101504</v>
          </cell>
          <cell r="M219">
            <v>6223</v>
          </cell>
          <cell r="O219">
            <v>43423</v>
          </cell>
          <cell r="P219">
            <v>45028</v>
          </cell>
          <cell r="S219" t="str">
            <v>SIMPLIFICADO</v>
          </cell>
          <cell r="T219">
            <v>5870000</v>
          </cell>
          <cell r="U219">
            <v>50677667</v>
          </cell>
          <cell r="V219" t="str">
            <v>Cincuenta millones seiscientos setenta y siete mil seiscientos sesenta y siete pesos</v>
          </cell>
          <cell r="X219" t="str">
            <v>1 PERSONA NATURAL</v>
          </cell>
          <cell r="Y219" t="str">
            <v>3 CÉDULA DE CIUDADANÍA</v>
          </cell>
          <cell r="Z219">
            <v>52708458</v>
          </cell>
          <cell r="AA219" t="str">
            <v>N-A</v>
          </cell>
          <cell r="AB219" t="str">
            <v>11 NO SE DILIGENCIA INFORMACIÓN PARA ESTE FORMULARIO EN ESTE PERÍODO DE REPORTE</v>
          </cell>
          <cell r="AC219" t="str">
            <v>FEMENINO</v>
          </cell>
          <cell r="AD219" t="str">
            <v>CUNDINAMARCA</v>
          </cell>
          <cell r="AE219" t="str">
            <v>BOGOTÁ</v>
          </cell>
          <cell r="AF219" t="str">
            <v>CLARA</v>
          </cell>
          <cell r="AG219" t="str">
            <v>PAOLA</v>
          </cell>
          <cell r="AH219" t="str">
            <v>CARDENAS</v>
          </cell>
          <cell r="AI219" t="str">
            <v>SOLANO</v>
          </cell>
          <cell r="AJ219" t="str">
            <v>NO</v>
          </cell>
          <cell r="AK219" t="str">
            <v>6 NO CONSTITUYÓ GARANTÍAS</v>
          </cell>
          <cell r="AL219" t="str">
            <v>N-A</v>
          </cell>
          <cell r="AM219" t="str">
            <v>N-A</v>
          </cell>
          <cell r="AN219" t="str">
            <v>N-A</v>
          </cell>
          <cell r="AO219" t="str">
            <v>N-A</v>
          </cell>
          <cell r="AP219" t="str">
            <v>SAF-SUBDIRECCION ADMINISTRATIVA Y FINANCIERA</v>
          </cell>
          <cell r="AQ219" t="str">
            <v>GRUPO DE CONTRATOS</v>
          </cell>
          <cell r="AR219" t="str">
            <v xml:space="preserve">OFICINA ASESORA DE PLANEACIÓN </v>
          </cell>
          <cell r="AS219" t="str">
            <v>2 SUPERVISOR</v>
          </cell>
          <cell r="AT219" t="str">
            <v>3 CÉDULA DE CIUDADANÍA</v>
          </cell>
          <cell r="AU219">
            <v>80076849</v>
          </cell>
          <cell r="AV219" t="str">
            <v>ANDRES MAURICIO LEON LOPEZ</v>
          </cell>
          <cell r="AW219">
            <v>259</v>
          </cell>
          <cell r="AX219">
            <v>8.6333333333333329</v>
          </cell>
          <cell r="BF219">
            <v>45028</v>
          </cell>
          <cell r="BG219">
            <v>45028</v>
          </cell>
          <cell r="BH219">
            <v>45028</v>
          </cell>
          <cell r="BI219">
            <v>45290</v>
          </cell>
          <cell r="BS219" t="str">
            <v>2023420501000215E</v>
          </cell>
          <cell r="BT219">
            <v>50677667</v>
          </cell>
          <cell r="BU219" t="str">
            <v>MYRIAM JANETH GONZALEZ</v>
          </cell>
          <cell r="BV219" t="str">
            <v>https://www.secop.gov.co/CO1BusinessLine/Tendering/BuyerWorkArea/Index?docUniqueIdentifier=CO1.BDOS.4282071</v>
          </cell>
          <cell r="BW219" t="str">
            <v>VIGENTE</v>
          </cell>
          <cell r="BY219" t="str">
            <v>https://community.secop.gov.co/Public/Tendering/OpportunityDetail/Index?noticeUID=CO1.NTC.4286366&amp;isFromPublicArea=True&amp;isModal=False</v>
          </cell>
          <cell r="BZ219" t="str">
            <v>Bogotá</v>
          </cell>
          <cell r="CA219" t="str">
            <v>D.C.</v>
          </cell>
          <cell r="CB219" t="str">
            <v>N-A</v>
          </cell>
          <cell r="CC219">
            <v>45016</v>
          </cell>
          <cell r="CD219" t="str">
            <v>clara.cardenas</v>
          </cell>
          <cell r="CE219" t="str">
            <v>@parquesnacionales.gov.co</v>
          </cell>
          <cell r="CF219" t="str">
            <v>clara.cardenas@parquesnacionales.gov.co</v>
          </cell>
          <cell r="CG219" t="str">
            <v>POLITOLOGA</v>
          </cell>
          <cell r="CH219">
            <v>2023</v>
          </cell>
          <cell r="CI219" t="str">
            <v>BANCOLOMBIA</v>
          </cell>
          <cell r="CJ219" t="str">
            <v>AHORROS</v>
          </cell>
          <cell r="CK219" t="str">
            <v>20775735271</v>
          </cell>
          <cell r="CL219" t="str">
            <v>22/05/1980</v>
          </cell>
          <cell r="CM219" t="str">
            <v>NO</v>
          </cell>
        </row>
        <row r="220">
          <cell r="A220" t="str">
            <v>NC-CPS-216-2023</v>
          </cell>
          <cell r="B220" t="str">
            <v>2 NACIONAL</v>
          </cell>
          <cell r="C220" t="str">
            <v>CD-NC-233-2023</v>
          </cell>
          <cell r="D220">
            <v>216</v>
          </cell>
          <cell r="E220" t="str">
            <v>MARCIA JOHANA VARGAS PEÑA</v>
          </cell>
          <cell r="F220">
            <v>45028</v>
          </cell>
          <cell r="G220" t="str">
            <v>Prestar los servicios profesionales en la Oficina de Gestión del Riesgo en el análisis espacial de información de deforestación, cultivos ilícitos, minería, minas antipersonas e incendios forestales y riesgo público en áreas protegidas administradas por Parques Nacionales Naturales de Colombia a partir de información oficial existente.</v>
          </cell>
          <cell r="H220" t="str">
            <v>PROFESIONAL</v>
          </cell>
          <cell r="I220" t="str">
            <v>2 CONTRATACIÓN DIRECTA</v>
          </cell>
          <cell r="J220" t="str">
            <v>14 PRESTACIÓN DE SERVICIOS</v>
          </cell>
          <cell r="K220" t="str">
            <v>N/A</v>
          </cell>
          <cell r="L220">
            <v>77101604</v>
          </cell>
          <cell r="M220">
            <v>12923</v>
          </cell>
          <cell r="O220">
            <v>43523</v>
          </cell>
          <cell r="P220">
            <v>45028</v>
          </cell>
          <cell r="S220" t="str">
            <v>SIMPLIFICADO</v>
          </cell>
          <cell r="T220">
            <v>6100000</v>
          </cell>
          <cell r="U220">
            <v>24400000</v>
          </cell>
          <cell r="V220" t="str">
            <v>Veinticuatro millones cuatrocientos mil pesos</v>
          </cell>
          <cell r="X220" t="str">
            <v>1 PERSONA NATURAL</v>
          </cell>
          <cell r="Y220" t="str">
            <v>3 CÉDULA DE CIUDADANÍA</v>
          </cell>
          <cell r="Z220">
            <v>36291247</v>
          </cell>
          <cell r="AA220" t="str">
            <v>N-A</v>
          </cell>
          <cell r="AB220" t="str">
            <v>11 NO SE DILIGENCIA INFORMACIÓN PARA ESTE FORMULARIO EN ESTE PERÍODO DE REPORTE</v>
          </cell>
          <cell r="AC220" t="str">
            <v>FEMENINO</v>
          </cell>
          <cell r="AD220" t="str">
            <v>HUILA</v>
          </cell>
          <cell r="AE220" t="str">
            <v>SALADOBLANCO</v>
          </cell>
          <cell r="AF220" t="str">
            <v>MARCIA</v>
          </cell>
          <cell r="AG220" t="str">
            <v>JOHANA</v>
          </cell>
          <cell r="AH220" t="str">
            <v>VARGAS</v>
          </cell>
          <cell r="AI220" t="str">
            <v>PEÑA</v>
          </cell>
          <cell r="AJ220" t="str">
            <v>NO</v>
          </cell>
          <cell r="AK220" t="str">
            <v>6 NO CONSTITUYÓ GARANTÍAS</v>
          </cell>
          <cell r="AL220" t="str">
            <v>N-A</v>
          </cell>
          <cell r="AM220" t="str">
            <v>N-A</v>
          </cell>
          <cell r="AN220" t="str">
            <v>N-A</v>
          </cell>
          <cell r="AO220" t="str">
            <v>N-A</v>
          </cell>
          <cell r="AP220" t="str">
            <v>SAF-SUBDIRECCION ADMINISTRATIVA Y FINANCIERA</v>
          </cell>
          <cell r="AQ220" t="str">
            <v>GRUPO DE CONTRATOS</v>
          </cell>
          <cell r="AR220" t="str">
            <v>OFICINA GESTION DEL RIESGO</v>
          </cell>
          <cell r="AS220" t="str">
            <v>2 SUPERVISOR</v>
          </cell>
          <cell r="AT220" t="str">
            <v>3 CÉDULA DE CIUDADANÍA</v>
          </cell>
          <cell r="AU220">
            <v>1026272261</v>
          </cell>
          <cell r="AV220" t="str">
            <v>GIPSY VIVIAN ARENAS HERNANDEZ</v>
          </cell>
          <cell r="AW220">
            <v>120</v>
          </cell>
          <cell r="AX220">
            <v>4</v>
          </cell>
          <cell r="BF220">
            <v>45028</v>
          </cell>
          <cell r="BG220">
            <v>45028</v>
          </cell>
          <cell r="BH220">
            <v>45028</v>
          </cell>
          <cell r="BI220">
            <v>45149</v>
          </cell>
          <cell r="BS220" t="str">
            <v>2023420501000216E</v>
          </cell>
          <cell r="BT220">
            <v>24400000</v>
          </cell>
          <cell r="BU220" t="str">
            <v>EDNA ROCIO CASTRO</v>
          </cell>
          <cell r="BV220" t="str">
            <v>https://www.secop.gov.co/CO1BusinessLine/Tendering/BuyerWorkArea/Index?docUniqueIdentifier=CO1.BDOS.4272395</v>
          </cell>
          <cell r="BW220" t="str">
            <v>TERMINADO NORMALMENTE</v>
          </cell>
          <cell r="BY220" t="str">
            <v>https://community.secop.gov.co/Public/Tendering/OpportunityDetail/Index?noticeUID=CO1.NTC.4283656&amp;isFromPublicArea=True&amp;isModal=False</v>
          </cell>
          <cell r="BZ220" t="str">
            <v>Bogotá</v>
          </cell>
          <cell r="CA220" t="str">
            <v>D.C.</v>
          </cell>
          <cell r="CB220" t="str">
            <v>N-A</v>
          </cell>
          <cell r="CC220">
            <v>45021</v>
          </cell>
          <cell r="CD220" t="str">
            <v>N/A</v>
          </cell>
          <cell r="CE220" t="str">
            <v>@parquesnacionales.gov.co</v>
          </cell>
          <cell r="CF220" t="str">
            <v>N/A@parquesnacionales.gov.co</v>
          </cell>
          <cell r="CG220" t="str">
            <v>GEOGRAFA</v>
          </cell>
          <cell r="CH220">
            <v>2023</v>
          </cell>
          <cell r="CI220" t="str">
            <v>BANCOLOMBIA</v>
          </cell>
          <cell r="CJ220" t="str">
            <v>AHORROS</v>
          </cell>
          <cell r="CK220" t="str">
            <v>45390139539</v>
          </cell>
          <cell r="CL220" t="str">
            <v>18/01/1981</v>
          </cell>
          <cell r="CM220" t="str">
            <v>NO</v>
          </cell>
        </row>
        <row r="221">
          <cell r="A221" t="str">
            <v>NC-CPS-217-2023</v>
          </cell>
          <cell r="B221" t="str">
            <v>2 NACIONAL</v>
          </cell>
          <cell r="C221" t="str">
            <v>CD-NC-232-2023</v>
          </cell>
          <cell r="D221">
            <v>217</v>
          </cell>
          <cell r="E221" t="str">
            <v>CARLOS FREDY REY CAMACHO</v>
          </cell>
          <cell r="F221">
            <v>45029</v>
          </cell>
          <cell r="G221"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v>
          </cell>
          <cell r="H221" t="str">
            <v>PROFESIONAL</v>
          </cell>
          <cell r="I221" t="str">
            <v>2 CONTRATACIÓN DIRECTA</v>
          </cell>
          <cell r="J221" t="str">
            <v>14 PRESTACIÓN DE SERVICIOS</v>
          </cell>
          <cell r="K221" t="str">
            <v>N/A</v>
          </cell>
          <cell r="L221">
            <v>77101604</v>
          </cell>
          <cell r="M221">
            <v>17023</v>
          </cell>
          <cell r="O221">
            <v>43923</v>
          </cell>
          <cell r="P221">
            <v>45029</v>
          </cell>
          <cell r="S221" t="str">
            <v>SIMPLIFICADO</v>
          </cell>
          <cell r="T221">
            <v>6500000</v>
          </cell>
          <cell r="U221">
            <v>56550000</v>
          </cell>
          <cell r="V221" t="str">
            <v>Cincuenta y seis millones quinientos cincuenta mil pesos</v>
          </cell>
          <cell r="X221" t="str">
            <v>1 PERSONA NATURAL</v>
          </cell>
          <cell r="Y221" t="str">
            <v>3 CÉDULA DE CIUDADANÍA</v>
          </cell>
          <cell r="Z221">
            <v>79725046</v>
          </cell>
          <cell r="AA221" t="str">
            <v>N-A</v>
          </cell>
          <cell r="AB221" t="str">
            <v>11 NO SE DILIGENCIA INFORMACIÓN PARA ESTE FORMULARIO EN ESTE PERÍODO DE REPORTE</v>
          </cell>
          <cell r="AC221" t="str">
            <v>MASCULINO</v>
          </cell>
          <cell r="AD221" t="str">
            <v>CUNDINAMARCA</v>
          </cell>
          <cell r="AE221" t="str">
            <v>GUADUAS</v>
          </cell>
          <cell r="AF221" t="str">
            <v>CARLOS</v>
          </cell>
          <cell r="AG221" t="str">
            <v>FREDY</v>
          </cell>
          <cell r="AH221" t="str">
            <v>REY</v>
          </cell>
          <cell r="AI221" t="str">
            <v>CAMACHO</v>
          </cell>
          <cell r="AJ221" t="str">
            <v>SI</v>
          </cell>
          <cell r="AK221" t="str">
            <v>1 PÓLIZA</v>
          </cell>
          <cell r="AL221" t="str">
            <v>12 SEGUROS DEL ESTADO</v>
          </cell>
          <cell r="AM221" t="str">
            <v>2 CUMPLIMIENTO</v>
          </cell>
          <cell r="AN221">
            <v>45029</v>
          </cell>
          <cell r="AO221" t="str">
            <v>14-44-101179811</v>
          </cell>
          <cell r="AP221" t="str">
            <v>SAF-SUBDIRECCION ADMINISTRATIVA Y FINANCIERA</v>
          </cell>
          <cell r="AQ221" t="str">
            <v>GRUPO DE CONTRATOS</v>
          </cell>
          <cell r="AR221" t="str">
            <v>GRUPO DE CONTROL INTERNO</v>
          </cell>
          <cell r="AS221" t="str">
            <v>2 SUPERVISOR</v>
          </cell>
          <cell r="AT221" t="str">
            <v>3 CÉDULA DE CIUDADANÍA</v>
          </cell>
          <cell r="AU221">
            <v>51819216</v>
          </cell>
          <cell r="AV221" t="str">
            <v>GLADYS ESPITIA PEÑA</v>
          </cell>
          <cell r="AW221">
            <v>261</v>
          </cell>
          <cell r="AX221">
            <v>8.6999999999999993</v>
          </cell>
          <cell r="BF221">
            <v>45029</v>
          </cell>
          <cell r="BG221">
            <v>45029</v>
          </cell>
          <cell r="BH221">
            <v>45030</v>
          </cell>
          <cell r="BI221">
            <v>45290</v>
          </cell>
          <cell r="BS221" t="str">
            <v>2023420501000217E</v>
          </cell>
          <cell r="BT221">
            <v>56550000</v>
          </cell>
          <cell r="BU221" t="str">
            <v>LUZ JANETH VILLALBA SUAREZ</v>
          </cell>
          <cell r="BV221" t="str">
            <v>https://www.secop.gov.co/CO1BusinessLine/Tendering/BuyerWorkArea/Index?docUniqueIdentifier=CO1.BDOS.4270756</v>
          </cell>
          <cell r="BW221" t="str">
            <v>VIGENTE</v>
          </cell>
          <cell r="BY221" t="str">
            <v>https://community.secop.gov.co/Public/Tendering/OpportunityDetail/Index?noticeUID=CO1.NTC.4285666&amp;isFromPublicArea=True&amp;isModal=False</v>
          </cell>
          <cell r="BZ221" t="str">
            <v>Bogotá</v>
          </cell>
          <cell r="CA221" t="str">
            <v>D.C.</v>
          </cell>
          <cell r="CB221">
            <v>45030</v>
          </cell>
          <cell r="CC221">
            <v>45016</v>
          </cell>
          <cell r="CD221" t="str">
            <v>carlos.rey</v>
          </cell>
          <cell r="CE221" t="str">
            <v>@parquesnacionales.gov.co</v>
          </cell>
          <cell r="CF221" t="str">
            <v>carlos.rey@parquesnacionales.gov.co</v>
          </cell>
          <cell r="CG221" t="str">
            <v>INGENIERO DE SISTEMAS</v>
          </cell>
          <cell r="CH221">
            <v>2023</v>
          </cell>
          <cell r="CI221" t="str">
            <v>BBVA</v>
          </cell>
          <cell r="CJ221" t="str">
            <v>AHORROS</v>
          </cell>
          <cell r="CK221" t="str">
            <v>0136234119</v>
          </cell>
          <cell r="CL221" t="str">
            <v>06/09/1977</v>
          </cell>
          <cell r="CM221" t="str">
            <v>NO</v>
          </cell>
        </row>
        <row r="222">
          <cell r="A222" t="str">
            <v>NC-CPS-218-2023</v>
          </cell>
          <cell r="B222" t="str">
            <v>2 NACIONAL</v>
          </cell>
          <cell r="C222" t="str">
            <v>CD-NC-238-2023</v>
          </cell>
          <cell r="D222">
            <v>218</v>
          </cell>
          <cell r="E222" t="str">
            <v>LEONEL IVAN PORRAS LARROTTA</v>
          </cell>
          <cell r="F222">
            <v>45030</v>
          </cell>
          <cell r="G222" t="str">
            <v>Prestar los servicios profesionales en la Oficina de Gestión del Riesgo para la revisión y asistencia técnica de los planes de emergencias y contingencias por desastres naturales y socionaturales de las áreas protegidas administradas por PNNC adscritas a las DTS Andes Occidentales y Pacífico en su formulación actualización e implementación así como la preparación y revisión técnica de otros institucionales que requieran el análisis para la gestión del riesgo de desastres naturales y socionatural</v>
          </cell>
          <cell r="H222" t="str">
            <v>PROFESIONAL</v>
          </cell>
          <cell r="I222" t="str">
            <v>2 CONTRATACIÓN DIRECTA</v>
          </cell>
          <cell r="J222" t="str">
            <v>14 PRESTACIÓN DE SERVICIOS</v>
          </cell>
          <cell r="K222" t="str">
            <v>N/A</v>
          </cell>
          <cell r="L222">
            <v>77101604</v>
          </cell>
          <cell r="M222">
            <v>12223</v>
          </cell>
          <cell r="O222">
            <v>44323</v>
          </cell>
          <cell r="P222">
            <v>45033</v>
          </cell>
          <cell r="S222" t="str">
            <v>SIMPLIFICADO</v>
          </cell>
          <cell r="T222">
            <v>6100000</v>
          </cell>
          <cell r="U222">
            <v>24400000</v>
          </cell>
          <cell r="V222" t="str">
            <v>Veinticuatro millones cuatrocientos mil pesos</v>
          </cell>
          <cell r="X222" t="str">
            <v>1 PERSONA NATURAL</v>
          </cell>
          <cell r="Y222" t="str">
            <v>3 CÉDULA DE CIUDADANÍA</v>
          </cell>
          <cell r="Z222">
            <v>1098407314</v>
          </cell>
          <cell r="AA222" t="str">
            <v>N-A</v>
          </cell>
          <cell r="AB222" t="str">
            <v>11 NO SE DILIGENCIA INFORMACIÓN PARA ESTE FORMULARIO EN ESTE PERÍODO DE REPORTE</v>
          </cell>
          <cell r="AC222" t="str">
            <v>MASCULINO</v>
          </cell>
          <cell r="AD222" t="str">
            <v>SANTANDER</v>
          </cell>
          <cell r="AE222" t="str">
            <v>CHARALA</v>
          </cell>
          <cell r="AF222" t="str">
            <v>LEONEL</v>
          </cell>
          <cell r="AG222" t="str">
            <v>IVAN</v>
          </cell>
          <cell r="AH222" t="str">
            <v>PORRAS</v>
          </cell>
          <cell r="AI222" t="str">
            <v>LARROTTA</v>
          </cell>
          <cell r="AJ222" t="str">
            <v>NO</v>
          </cell>
          <cell r="AK222" t="str">
            <v>6 NO CONSTITUYÓ GARANTÍAS</v>
          </cell>
          <cell r="AL222" t="str">
            <v>N-A</v>
          </cell>
          <cell r="AM222" t="str">
            <v>N-A</v>
          </cell>
          <cell r="AN222" t="str">
            <v>N-A</v>
          </cell>
          <cell r="AO222" t="str">
            <v>N-A</v>
          </cell>
          <cell r="AP222" t="str">
            <v>SAF-SUBDIRECCION ADMINISTRATIVA Y FINANCIERA</v>
          </cell>
          <cell r="AQ222" t="str">
            <v>GRUPO DE CONTRATOS</v>
          </cell>
          <cell r="AR222" t="str">
            <v>OFICINA GESTION DEL RIESGO</v>
          </cell>
          <cell r="AS222" t="str">
            <v>2 SUPERVISOR</v>
          </cell>
          <cell r="AT222" t="str">
            <v>3 CÉDULA DE CIUDADANÍA</v>
          </cell>
          <cell r="AU222">
            <v>1026272261</v>
          </cell>
          <cell r="AV222" t="str">
            <v>GIPSY VIVIAN ARENAS HERNANDEZ</v>
          </cell>
          <cell r="AW222">
            <v>120</v>
          </cell>
          <cell r="AX222">
            <v>4</v>
          </cell>
          <cell r="BF222">
            <v>45033</v>
          </cell>
          <cell r="BG222">
            <v>45030</v>
          </cell>
          <cell r="BH222">
            <v>45033</v>
          </cell>
          <cell r="BI222">
            <v>45154</v>
          </cell>
          <cell r="BS222" t="str">
            <v>2023420501000218E</v>
          </cell>
          <cell r="BT222">
            <v>24400000</v>
          </cell>
          <cell r="BU222" t="str">
            <v>LUZ JANETH VILLALBA SUAREZ</v>
          </cell>
          <cell r="BV222" t="str">
            <v>https://www.secop.gov.co/CO1BusinessLine/Tendering/BuyerWorkArea/Index?docUniqueIdentifier=CO1.BDOS.4287196</v>
          </cell>
          <cell r="BW222" t="str">
            <v>TERMINADO NORMALMENTE</v>
          </cell>
          <cell r="BY222" t="str">
            <v>https://community.secop.gov.co/Public/Tendering/OpportunityDetail/Index?noticeUID=CO1.NTC.4296562&amp;isFromPublicArea=True&amp;isModal=False</v>
          </cell>
          <cell r="BZ222" t="str">
            <v>Bogotá</v>
          </cell>
          <cell r="CA222" t="str">
            <v>D.C.</v>
          </cell>
          <cell r="CB222" t="str">
            <v>N-A</v>
          </cell>
          <cell r="CC222">
            <v>110770</v>
          </cell>
          <cell r="CD222" t="str">
            <v>leonel.porras</v>
          </cell>
          <cell r="CE222" t="str">
            <v>@parquesnacionales.gov.co</v>
          </cell>
          <cell r="CF222" t="str">
            <v>leonel.porras@parquesnacionales.gov.co</v>
          </cell>
          <cell r="CG222" t="str">
            <v>GEOLOGO</v>
          </cell>
          <cell r="CH222">
            <v>2023</v>
          </cell>
          <cell r="CI222" t="str">
            <v>BANCOLOMBIA</v>
          </cell>
          <cell r="CJ222" t="str">
            <v>AHORROS</v>
          </cell>
          <cell r="CK222" t="str">
            <v>79391844793</v>
          </cell>
          <cell r="CL222" t="str">
            <v>30/03/1989</v>
          </cell>
          <cell r="CM222" t="str">
            <v>NO</v>
          </cell>
        </row>
        <row r="223">
          <cell r="A223" t="str">
            <v>NC-CPS-219-2023</v>
          </cell>
          <cell r="B223" t="str">
            <v>2 NACIONAL</v>
          </cell>
          <cell r="C223" t="str">
            <v>CD-NC-235-2023</v>
          </cell>
          <cell r="D223">
            <v>219</v>
          </cell>
          <cell r="E223" t="str">
            <v>PAULA ANDREA ARCINIEGAS VALERO</v>
          </cell>
          <cell r="F223">
            <v>45030</v>
          </cell>
          <cell r="G223" t="str">
            <v>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v>
          </cell>
          <cell r="H223" t="str">
            <v>PROFESIONAL</v>
          </cell>
          <cell r="I223" t="str">
            <v>2 CONTRATACIÓN DIRECTA</v>
          </cell>
          <cell r="J223" t="str">
            <v>14 PRESTACIÓN DE SERVICIOS</v>
          </cell>
          <cell r="K223" t="str">
            <v>N/A</v>
          </cell>
          <cell r="L223">
            <v>77101604</v>
          </cell>
          <cell r="M223">
            <v>16623</v>
          </cell>
          <cell r="O223">
            <v>44223</v>
          </cell>
          <cell r="P223">
            <v>45030</v>
          </cell>
          <cell r="S223" t="str">
            <v>SIMPLIFICADO</v>
          </cell>
          <cell r="T223">
            <v>4000000</v>
          </cell>
          <cell r="U223">
            <v>34666667</v>
          </cell>
          <cell r="V223" t="str">
            <v>Treinta y cuatro millones seiscientos sesenta y seis mil seiscientos sesenta y siete pesos</v>
          </cell>
          <cell r="X223" t="str">
            <v>1 PERSONA NATURAL</v>
          </cell>
          <cell r="Y223" t="str">
            <v>3 CÉDULA DE CIUDADANÍA</v>
          </cell>
          <cell r="Z223">
            <v>1030672404</v>
          </cell>
          <cell r="AA223" t="str">
            <v>N-A</v>
          </cell>
          <cell r="AB223" t="str">
            <v>11 NO SE DILIGENCIA INFORMACIÓN PARA ESTE FORMULARIO EN ESTE PERÍODO DE REPORTE</v>
          </cell>
          <cell r="AC223" t="str">
            <v>FEMENINO</v>
          </cell>
          <cell r="AD223" t="str">
            <v>CUNDINAMARCA</v>
          </cell>
          <cell r="AE223" t="str">
            <v>BOGOTÁ</v>
          </cell>
          <cell r="AF223" t="str">
            <v>PAULA</v>
          </cell>
          <cell r="AG223" t="str">
            <v>ANDREA</v>
          </cell>
          <cell r="AH223" t="str">
            <v>ARCINIEGAS</v>
          </cell>
          <cell r="AI223" t="str">
            <v>VALERO</v>
          </cell>
          <cell r="AJ223" t="str">
            <v>NO</v>
          </cell>
          <cell r="AK223" t="str">
            <v>6 NO CONSTITUYÓ GARANTÍAS</v>
          </cell>
          <cell r="AL223" t="str">
            <v>N-A</v>
          </cell>
          <cell r="AM223" t="str">
            <v>N-A</v>
          </cell>
          <cell r="AN223" t="str">
            <v>N-A</v>
          </cell>
          <cell r="AO223" t="str">
            <v>N-A</v>
          </cell>
          <cell r="AP223" t="str">
            <v>SAF-SUBDIRECCION ADMINISTRATIVA Y FINANCIERA</v>
          </cell>
          <cell r="AQ223" t="str">
            <v>GRUPO DE CONTRATOS</v>
          </cell>
          <cell r="AR223" t="str">
            <v>GRUPO DE CONTROL INTERNO</v>
          </cell>
          <cell r="AS223" t="str">
            <v>2 SUPERVISOR</v>
          </cell>
          <cell r="AT223" t="str">
            <v>3 CÉDULA DE CIUDADANÍA</v>
          </cell>
          <cell r="AU223">
            <v>51819216</v>
          </cell>
          <cell r="AV223" t="str">
            <v>GLADYS ESPITIA PEÑA</v>
          </cell>
          <cell r="AW223">
            <v>257</v>
          </cell>
          <cell r="AX223">
            <v>8.5666666666666664</v>
          </cell>
          <cell r="BF223">
            <v>45030</v>
          </cell>
          <cell r="BG223">
            <v>45030</v>
          </cell>
          <cell r="BH223">
            <v>45030</v>
          </cell>
          <cell r="BI223">
            <v>45290</v>
          </cell>
          <cell r="BS223" t="str">
            <v>2023420501000219E</v>
          </cell>
          <cell r="BT223">
            <v>34666667</v>
          </cell>
          <cell r="BU223" t="str">
            <v>ALFONSO DAVID ORTIZ</v>
          </cell>
          <cell r="BV223" t="str">
            <v>https://www.secop.gov.co/CO1BusinessLine/Tendering/BuyerWorkArea/Index?docUniqueIdentifier=CO1.BDOS.4287513</v>
          </cell>
          <cell r="BW223" t="str">
            <v>VIGENTE</v>
          </cell>
          <cell r="BY223" t="str">
            <v>https://community.secop.gov.co/Public/Tendering/OpportunityDetail/Index?noticeUID=CO1.NTC.4296642&amp;isFromPublicArea=True&amp;isModal=False</v>
          </cell>
          <cell r="BZ223" t="str">
            <v>Bogotá</v>
          </cell>
          <cell r="CA223" t="str">
            <v>D.C.</v>
          </cell>
          <cell r="CB223" t="str">
            <v>N-A</v>
          </cell>
          <cell r="CC223">
            <v>45016</v>
          </cell>
          <cell r="CD223" t="str">
            <v>paula.arcienegas</v>
          </cell>
          <cell r="CE223" t="str">
            <v>@parquesnacionales.gov.co</v>
          </cell>
          <cell r="CF223" t="str">
            <v>paula.arcienegas@parquesnacionales.gov.co</v>
          </cell>
          <cell r="CG223" t="str">
            <v>INGENIERA AMBIENTAL</v>
          </cell>
          <cell r="CH223">
            <v>2023</v>
          </cell>
          <cell r="CI223" t="str">
            <v>BANCOLOMBIA</v>
          </cell>
          <cell r="CJ223" t="str">
            <v>AHORROS</v>
          </cell>
          <cell r="CK223" t="str">
            <v>04535209800</v>
          </cell>
          <cell r="CL223" t="str">
            <v>26/11/1996</v>
          </cell>
          <cell r="CM223" t="str">
            <v>NO</v>
          </cell>
        </row>
        <row r="224">
          <cell r="A224" t="str">
            <v>NC-CPS-220-2023</v>
          </cell>
          <cell r="B224" t="str">
            <v>2 NACIONAL</v>
          </cell>
          <cell r="C224" t="str">
            <v>CD-NC-239-2023</v>
          </cell>
          <cell r="D224">
            <v>220</v>
          </cell>
          <cell r="E224" t="str">
            <v>LUIS ALEJANDRO CAMPOS MORA</v>
          </cell>
          <cell r="F224">
            <v>45030</v>
          </cell>
          <cell r="G224" t="str">
            <v>Prestar los servicios profesionales en la Oficina de Gestión del Riesgo para la gestión de riesgo público en el cumplimento de la misión de Parques Nacionales Naturales de Colombia en áreas protegidas adscritas a las direcciones territoriales Andes Occidentales y Pacífico.</v>
          </cell>
          <cell r="H224" t="str">
            <v>PROFESIONAL</v>
          </cell>
          <cell r="I224" t="str">
            <v>2 CONTRATACIÓN DIRECTA</v>
          </cell>
          <cell r="J224" t="str">
            <v>14 PRESTACIÓN DE SERVICIOS</v>
          </cell>
          <cell r="K224" t="str">
            <v>N/A</v>
          </cell>
          <cell r="L224">
            <v>77101604</v>
          </cell>
          <cell r="M224">
            <v>12923</v>
          </cell>
          <cell r="O224">
            <v>44423</v>
          </cell>
          <cell r="P224">
            <v>45033</v>
          </cell>
          <cell r="S224" t="str">
            <v>SIMPLIFICADO</v>
          </cell>
          <cell r="T224">
            <v>6100000</v>
          </cell>
          <cell r="U224">
            <v>24400000</v>
          </cell>
          <cell r="V224" t="str">
            <v>Veinticuatro millones cuatrocientos mil pesos</v>
          </cell>
          <cell r="X224" t="str">
            <v>1 PERSONA NATURAL</v>
          </cell>
          <cell r="Y224" t="str">
            <v>3 CÉDULA DE CIUDADANÍA</v>
          </cell>
          <cell r="Z224">
            <v>1024476764</v>
          </cell>
          <cell r="AA224" t="str">
            <v>N-A</v>
          </cell>
          <cell r="AB224" t="str">
            <v>11 NO SE DILIGENCIA INFORMACIÓN PARA ESTE FORMULARIO EN ESTE PERÍODO DE REPORTE</v>
          </cell>
          <cell r="AC224" t="str">
            <v>MASCULINO</v>
          </cell>
          <cell r="AD224" t="str">
            <v>CUNDINAMARCA</v>
          </cell>
          <cell r="AE224" t="str">
            <v>SOACHA</v>
          </cell>
          <cell r="AF224" t="str">
            <v>LUIS</v>
          </cell>
          <cell r="AG224" t="str">
            <v>ALEJANDRO</v>
          </cell>
          <cell r="AH224" t="str">
            <v>CAMPOS</v>
          </cell>
          <cell r="AI224" t="str">
            <v>MORA</v>
          </cell>
          <cell r="AJ224" t="str">
            <v>NO</v>
          </cell>
          <cell r="AK224" t="str">
            <v>6 NO CONSTITUYÓ GARANTÍAS</v>
          </cell>
          <cell r="AL224" t="str">
            <v>N-A</v>
          </cell>
          <cell r="AM224" t="str">
            <v>N-A</v>
          </cell>
          <cell r="AN224" t="str">
            <v>N-A</v>
          </cell>
          <cell r="AO224" t="str">
            <v>N-A</v>
          </cell>
          <cell r="AP224" t="str">
            <v>SAF-SUBDIRECCION ADMINISTRATIVA Y FINANCIERA</v>
          </cell>
          <cell r="AQ224" t="str">
            <v>GRUPO DE CONTRATOS</v>
          </cell>
          <cell r="AR224" t="str">
            <v>OFICINA GESTION DEL RIESGO</v>
          </cell>
          <cell r="AS224" t="str">
            <v>2 SUPERVISOR</v>
          </cell>
          <cell r="AT224" t="str">
            <v>3 CÉDULA DE CIUDADANÍA</v>
          </cell>
          <cell r="AU224">
            <v>1026272261</v>
          </cell>
          <cell r="AV224" t="str">
            <v>GIPSY VIVIAN ARENAS HERNANDEZ</v>
          </cell>
          <cell r="AW224">
            <v>120</v>
          </cell>
          <cell r="AX224">
            <v>4</v>
          </cell>
          <cell r="BF224">
            <v>45033</v>
          </cell>
          <cell r="BG224">
            <v>45030</v>
          </cell>
          <cell r="BH224">
            <v>45033</v>
          </cell>
          <cell r="BI224">
            <v>45154</v>
          </cell>
          <cell r="BS224" t="str">
            <v>2023420501000220E</v>
          </cell>
          <cell r="BT224">
            <v>24400000</v>
          </cell>
          <cell r="BU224" t="str">
            <v>ALFONSO DAVID ORTIZ</v>
          </cell>
          <cell r="BV224" t="str">
            <v>https://www.secop.gov.co/CO1BusinessLine/Tendering/BuyerWorkArea/Index?docUniqueIdentifier=CO1.BDOS.4294192</v>
          </cell>
          <cell r="BW224" t="str">
            <v>TERMINADO NORMALMENTE</v>
          </cell>
          <cell r="BY224" t="str">
            <v>https://community.secop.gov.co/Public/Tendering/OpportunityDetail/Index?noticeUID=CO1.NTC.4299561&amp;isFromPublicArea=True&amp;isModal=False</v>
          </cell>
          <cell r="BZ224" t="str">
            <v>Bogotá</v>
          </cell>
          <cell r="CA224" t="str">
            <v>D.C.</v>
          </cell>
          <cell r="CB224" t="str">
            <v>N-A</v>
          </cell>
          <cell r="CC224">
            <v>45027</v>
          </cell>
          <cell r="CD224" t="str">
            <v>luis.campos</v>
          </cell>
          <cell r="CE224" t="str">
            <v>@parquesnacionales.gov.co</v>
          </cell>
          <cell r="CF224" t="str">
            <v>luis.campos@parquesnacionales.gov.co</v>
          </cell>
          <cell r="CG224" t="str">
            <v>SOCIOLOGO</v>
          </cell>
          <cell r="CH224">
            <v>2023</v>
          </cell>
          <cell r="CI224" t="str">
            <v>SCOTIABANK COLPATRIA</v>
          </cell>
          <cell r="CJ224" t="str">
            <v>AHORROS</v>
          </cell>
          <cell r="CK224" t="str">
            <v>112004605</v>
          </cell>
          <cell r="CL224" t="str">
            <v>08/10/1987</v>
          </cell>
          <cell r="CM224" t="str">
            <v>NO</v>
          </cell>
        </row>
        <row r="225">
          <cell r="A225" t="str">
            <v>NC-CPS-221-2023</v>
          </cell>
          <cell r="B225" t="str">
            <v>2 NACIONAL</v>
          </cell>
          <cell r="C225" t="str">
            <v>CD-NC-241-2023</v>
          </cell>
          <cell r="D225">
            <v>221</v>
          </cell>
          <cell r="E225" t="str">
            <v>NESTOR JAVIER RONCANCIO DUQUE</v>
          </cell>
          <cell r="F225">
            <v>45033</v>
          </cell>
          <cell r="G225" t="str">
            <v>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v>
          </cell>
          <cell r="H225" t="str">
            <v>PROFESIONAL</v>
          </cell>
          <cell r="I225" t="str">
            <v>2 CONTRATACIÓN DIRECTA</v>
          </cell>
          <cell r="J225" t="str">
            <v>14 PRESTACIÓN DE SERVICIOS</v>
          </cell>
          <cell r="K225" t="str">
            <v>N/A</v>
          </cell>
          <cell r="L225">
            <v>70161704</v>
          </cell>
          <cell r="M225">
            <v>30823</v>
          </cell>
          <cell r="O225">
            <v>45523</v>
          </cell>
          <cell r="P225">
            <v>45033</v>
          </cell>
          <cell r="S225" t="str">
            <v>SIMPLIFICADO</v>
          </cell>
          <cell r="T225">
            <v>5877696</v>
          </cell>
          <cell r="U225">
            <v>32131405</v>
          </cell>
          <cell r="V225" t="str">
            <v>Treinta y dos millones ciento treinta y un mil cuatrocientos cinco pesos</v>
          </cell>
          <cell r="X225" t="str">
            <v>1 PERSONA NATURAL</v>
          </cell>
          <cell r="Y225" t="str">
            <v>3 CÉDULA DE CIUDADANÍA</v>
          </cell>
          <cell r="Z225">
            <v>75093305</v>
          </cell>
          <cell r="AA225" t="str">
            <v>N-A</v>
          </cell>
          <cell r="AB225" t="str">
            <v>11 NO SE DILIGENCIA INFORMACIÓN PARA ESTE FORMULARIO EN ESTE PERÍODO DE REPORTE</v>
          </cell>
          <cell r="AC225" t="str">
            <v>MASCULINO</v>
          </cell>
          <cell r="AD225" t="str">
            <v>CALDAS</v>
          </cell>
          <cell r="AE225" t="str">
            <v>MANIZALES</v>
          </cell>
          <cell r="AF225" t="str">
            <v>NESTOR</v>
          </cell>
          <cell r="AG225" t="str">
            <v>JAVIER</v>
          </cell>
          <cell r="AH225" t="str">
            <v>RONCANCIO</v>
          </cell>
          <cell r="AI225" t="str">
            <v>DUQUE</v>
          </cell>
          <cell r="AJ225" t="str">
            <v>NO</v>
          </cell>
          <cell r="AK225" t="str">
            <v>6 NO CONSTITUYÓ GARANTÍAS</v>
          </cell>
          <cell r="AL225" t="str">
            <v>N-A</v>
          </cell>
          <cell r="AM225" t="str">
            <v>N-A</v>
          </cell>
          <cell r="AN225" t="str">
            <v>N-A</v>
          </cell>
          <cell r="AO225" t="str">
            <v>N-A</v>
          </cell>
          <cell r="AP225" t="str">
            <v>SGMAP-SUBDIRECCION DE GESTION Y MANEJO DE AREAS PROTEGIDAS</v>
          </cell>
          <cell r="AQ225" t="str">
            <v>GRUPO DE CONTRATOS</v>
          </cell>
          <cell r="AR225" t="str">
            <v>GRUPO DE PLANEACIÓN Y MANEJO</v>
          </cell>
          <cell r="AS225" t="str">
            <v>2 SUPERVISOR</v>
          </cell>
          <cell r="AT225" t="str">
            <v>3 CÉDULA DE CIUDADANÍA</v>
          </cell>
          <cell r="AU225">
            <v>80875190</v>
          </cell>
          <cell r="AV225" t="str">
            <v>CESAR ANDRES DELGADO HERNÁNDEZ</v>
          </cell>
          <cell r="AW225">
            <v>164</v>
          </cell>
          <cell r="AX225">
            <v>5.4666666666666668</v>
          </cell>
          <cell r="BB225">
            <v>-23510784</v>
          </cell>
          <cell r="BF225">
            <v>45033</v>
          </cell>
          <cell r="BG225">
            <v>45033</v>
          </cell>
          <cell r="BH225">
            <v>45033</v>
          </cell>
          <cell r="BI225">
            <v>45098</v>
          </cell>
          <cell r="BJ225">
            <v>45099</v>
          </cell>
          <cell r="BS225" t="str">
            <v>2023420501000221E</v>
          </cell>
          <cell r="BT225">
            <v>8620621</v>
          </cell>
          <cell r="BU225" t="str">
            <v>ALFONSO DAVID ORTIZ</v>
          </cell>
          <cell r="BV225" t="str">
            <v>https://www.secop.gov.co/CO1BusinessLine/Tendering/BuyerWorkArea/Index?docUniqueIdentifier=CO1.BDOS.4300075</v>
          </cell>
          <cell r="BW225" t="str">
            <v>TERMINADO ANTICIPADAMENTE</v>
          </cell>
          <cell r="BY225" t="str">
            <v>https://community.secop.gov.co/Public/Tendering/OpportunityDetail/Index?noticeUID=CO1.NTC.4304763&amp;isFromPublicArea=True&amp;isModal=False</v>
          </cell>
          <cell r="BZ225" t="str">
            <v>Bogotá</v>
          </cell>
          <cell r="CA225" t="str">
            <v>D.C.</v>
          </cell>
          <cell r="CB225" t="str">
            <v>N-A</v>
          </cell>
          <cell r="CC225">
            <v>45033</v>
          </cell>
          <cell r="CD225" t="str">
            <v>N/A</v>
          </cell>
          <cell r="CE225" t="str">
            <v>@parquesnacionales.gov.co</v>
          </cell>
          <cell r="CF225" t="str">
            <v>N/A@parquesnacionales.gov.co</v>
          </cell>
          <cell r="CG225" t="str">
            <v>MEDICO VETERINARIO ZOOTECNISTA</v>
          </cell>
          <cell r="CH225">
            <v>2023</v>
          </cell>
          <cell r="CI225" t="str">
            <v>BANCOLOMBIA</v>
          </cell>
          <cell r="CJ225" t="str">
            <v>AHORROS</v>
          </cell>
          <cell r="CK225" t="str">
            <v>71651576655</v>
          </cell>
          <cell r="CL225" t="str">
            <v>04/08/1979</v>
          </cell>
          <cell r="CM225" t="str">
            <v>SI</v>
          </cell>
        </row>
        <row r="226">
          <cell r="A226" t="str">
            <v>NC-CPS-222-2023</v>
          </cell>
          <cell r="B226" t="str">
            <v>2 NACIONAL</v>
          </cell>
          <cell r="C226" t="str">
            <v>CD-NC-236-2023</v>
          </cell>
          <cell r="D226">
            <v>222</v>
          </cell>
          <cell r="E226" t="str">
            <v>SANDRA BIVIANA CARDONA OSPINA</v>
          </cell>
          <cell r="F226">
            <v>45036</v>
          </cell>
          <cell r="G226" t="str">
            <v>Prestación de servicios profesionales para apoyar la formulación y/o actualización de los instrumentos de planeación de las áreas protegidas en Parques Nacionales Naturales de Colombia.</v>
          </cell>
          <cell r="H226" t="str">
            <v>PROFESIONAL</v>
          </cell>
          <cell r="I226" t="str">
            <v>2 CONTRATACIÓN DIRECTA</v>
          </cell>
          <cell r="J226" t="str">
            <v>14 PRESTACIÓN DE SERVICIOS</v>
          </cell>
          <cell r="K226" t="str">
            <v>N/A</v>
          </cell>
          <cell r="L226">
            <v>77101604</v>
          </cell>
          <cell r="M226">
            <v>34723</v>
          </cell>
          <cell r="O226">
            <v>46523</v>
          </cell>
          <cell r="P226">
            <v>45036</v>
          </cell>
          <cell r="S226" t="str">
            <v>SIMPLIFICADO</v>
          </cell>
          <cell r="T226">
            <v>5877696</v>
          </cell>
          <cell r="U226">
            <v>35266176</v>
          </cell>
          <cell r="V226" t="str">
            <v>Treinta y cinco millones doscientos sesenta y seis mil ciento setenta y seis pesos</v>
          </cell>
          <cell r="X226" t="str">
            <v>1 PERSONA NATURAL</v>
          </cell>
          <cell r="Y226" t="str">
            <v>3 CÉDULA DE CIUDADANÍA</v>
          </cell>
          <cell r="Z226">
            <v>24338536</v>
          </cell>
          <cell r="AA226" t="str">
            <v>N-A</v>
          </cell>
          <cell r="AB226" t="str">
            <v>11 NO SE DILIGENCIA INFORMACIÓN PARA ESTE FORMULARIO EN ESTE PERÍODO DE REPORTE</v>
          </cell>
          <cell r="AC226" t="str">
            <v>FEMENINO</v>
          </cell>
          <cell r="AD226" t="str">
            <v>CALDAS</v>
          </cell>
          <cell r="AE226" t="str">
            <v>MANIZALES</v>
          </cell>
          <cell r="AF226" t="str">
            <v>SANDRA</v>
          </cell>
          <cell r="AG226" t="str">
            <v>BIVIANA</v>
          </cell>
          <cell r="AH226" t="str">
            <v>CARDONA</v>
          </cell>
          <cell r="AI226" t="str">
            <v>OSPINA</v>
          </cell>
          <cell r="AJ226" t="str">
            <v>NO</v>
          </cell>
          <cell r="AK226" t="str">
            <v>6 NO CONSTITUYÓ GARANTÍAS</v>
          </cell>
          <cell r="AL226" t="str">
            <v>N-A</v>
          </cell>
          <cell r="AM226" t="str">
            <v>N-A</v>
          </cell>
          <cell r="AN226" t="str">
            <v>N-A</v>
          </cell>
          <cell r="AO226" t="str">
            <v>N-A</v>
          </cell>
          <cell r="AP226" t="str">
            <v>SGMAP-SUBDIRECCION DE GESTION Y MANEJO DE AREAS PROTEGIDAS</v>
          </cell>
          <cell r="AQ226" t="str">
            <v>GRUPO DE CONTRATOS</v>
          </cell>
          <cell r="AR226" t="str">
            <v>GRUPO DE PLANEACIÓN Y MANEJO</v>
          </cell>
          <cell r="AS226" t="str">
            <v>2 SUPERVISOR</v>
          </cell>
          <cell r="AT226" t="str">
            <v>3 CÉDULA DE CIUDADANÍA</v>
          </cell>
          <cell r="AU226">
            <v>80875190</v>
          </cell>
          <cell r="AV226" t="str">
            <v>CESAR ANDRES DELGADO HERNÁNDEZ</v>
          </cell>
          <cell r="AW226">
            <v>180</v>
          </cell>
          <cell r="AX226">
            <v>6</v>
          </cell>
          <cell r="AZ226" t="str">
            <v>3 ADICIÓN EN VALOR y EN TIEMPO</v>
          </cell>
          <cell r="BA226">
            <v>1</v>
          </cell>
          <cell r="BB226">
            <v>13940547</v>
          </cell>
          <cell r="BC226">
            <v>45205</v>
          </cell>
          <cell r="BD226">
            <v>71</v>
          </cell>
          <cell r="BE226">
            <v>45205</v>
          </cell>
          <cell r="BF226">
            <v>45036</v>
          </cell>
          <cell r="BG226">
            <v>45036</v>
          </cell>
          <cell r="BH226">
            <v>45036</v>
          </cell>
          <cell r="BI226">
            <v>45290</v>
          </cell>
          <cell r="BS226" t="str">
            <v>2023420501000222E</v>
          </cell>
          <cell r="BT226">
            <v>49206723</v>
          </cell>
          <cell r="BU226" t="str">
            <v>MYRIAM JANETH GONZALEZ</v>
          </cell>
          <cell r="BV226" t="str">
            <v>https://www.secop.gov.co/CO1BusinessLine/Tendering/BuyerWorkArea/Index?docUniqueIdentifier=CO1.BDOS.4275980</v>
          </cell>
          <cell r="BW226" t="str">
            <v>VIGENTE</v>
          </cell>
          <cell r="BY226" t="str">
            <v>https://community.secop.gov.co/Public/Tendering/OpportunityDetail/Index?noticeUID=CO1.NTC.4313555&amp;isFromPublicArea=True&amp;isModal=False</v>
          </cell>
          <cell r="BZ226" t="str">
            <v>Bogotá</v>
          </cell>
          <cell r="CA226" t="str">
            <v>D.C.</v>
          </cell>
          <cell r="CB226" t="str">
            <v>N-A</v>
          </cell>
          <cell r="CC226">
            <v>45007</v>
          </cell>
          <cell r="CD226" t="str">
            <v>sandra.cardona</v>
          </cell>
          <cell r="CE226" t="str">
            <v>@parquesnacionales.gov.co</v>
          </cell>
          <cell r="CF226" t="str">
            <v>sandra.cardona@parquesnacionales.gov.co</v>
          </cell>
          <cell r="CG226" t="str">
            <v>ADMNISTRADORA DE EMPRESAS</v>
          </cell>
          <cell r="CH226">
            <v>2023</v>
          </cell>
          <cell r="CI226" t="str">
            <v>BANCOLOMBIA</v>
          </cell>
          <cell r="CJ226" t="str">
            <v>AHORROS</v>
          </cell>
          <cell r="CK226" t="str">
            <v>05950363942</v>
          </cell>
          <cell r="CL226" t="str">
            <v>20/05/1985</v>
          </cell>
          <cell r="CM226" t="str">
            <v>NO</v>
          </cell>
        </row>
        <row r="227">
          <cell r="A227" t="str">
            <v>NC-CPS-223-2023</v>
          </cell>
          <cell r="B227" t="str">
            <v>2 NACIONAL</v>
          </cell>
          <cell r="C227" t="str">
            <v>CD-NC-242-2023</v>
          </cell>
          <cell r="D227">
            <v>223</v>
          </cell>
          <cell r="E227" t="str">
            <v>HECTOR EDUARDO PINZÓN LOPEZ</v>
          </cell>
          <cell r="F227">
            <v>45036</v>
          </cell>
          <cell r="G227" t="str">
            <v>Prestar los servicios profesionales a la Subdirección de Sostenibilidad y Negocios Ambientales para apoyar la implementación, seguimiento y mejora del modelo integrado de planeación y gestión, acorde con las prioridades institucionales y lineamientos vigentes.</v>
          </cell>
          <cell r="H227" t="str">
            <v>PROFESIONAL</v>
          </cell>
          <cell r="I227" t="str">
            <v>2 CONTRATACIÓN DIRECTA</v>
          </cell>
          <cell r="J227" t="str">
            <v>14 PRESTACIÓN DE SERVICIOS</v>
          </cell>
          <cell r="K227" t="str">
            <v>N/A</v>
          </cell>
          <cell r="L227">
            <v>80111600</v>
          </cell>
          <cell r="M227">
            <v>32923</v>
          </cell>
          <cell r="O227">
            <v>46623</v>
          </cell>
          <cell r="P227">
            <v>45036</v>
          </cell>
          <cell r="S227" t="str">
            <v>SIMPLIFICADO</v>
          </cell>
          <cell r="T227">
            <v>9242189</v>
          </cell>
          <cell r="U227">
            <v>77942461</v>
          </cell>
          <cell r="V227" t="str">
            <v>Setenta y siete millones novecientos cuarenta y dos mil cuatrocientos sesenta y un pesos</v>
          </cell>
          <cell r="X227" t="str">
            <v>1 PERSONA NATURAL</v>
          </cell>
          <cell r="Y227" t="str">
            <v>3 CÉDULA DE CIUDADANÍA</v>
          </cell>
          <cell r="Z227">
            <v>79914074</v>
          </cell>
          <cell r="AA227" t="str">
            <v>N-A</v>
          </cell>
          <cell r="AB227" t="str">
            <v>11 NO SE DILIGENCIA INFORMACIÓN PARA ESTE FORMULARIO EN ESTE PERÍODO DE REPORTE</v>
          </cell>
          <cell r="AC227" t="str">
            <v>MASCULINO</v>
          </cell>
          <cell r="AD227" t="str">
            <v>CUNDINAMARCA</v>
          </cell>
          <cell r="AE227" t="str">
            <v>BOGOTÁ</v>
          </cell>
          <cell r="AF227" t="str">
            <v>HECTOR</v>
          </cell>
          <cell r="AG227" t="str">
            <v>EDUARDO</v>
          </cell>
          <cell r="AH227" t="str">
            <v>PINZÓN</v>
          </cell>
          <cell r="AI227" t="str">
            <v>LOPEZ</v>
          </cell>
          <cell r="AJ227" t="str">
            <v>SI</v>
          </cell>
          <cell r="AK227" t="str">
            <v>1 PÓLIZA</v>
          </cell>
          <cell r="AL227" t="str">
            <v>12 SEGUROS DEL ESTADO</v>
          </cell>
          <cell r="AM227" t="str">
            <v>2 CUMPLIMIENTO</v>
          </cell>
          <cell r="AN227">
            <v>45036</v>
          </cell>
          <cell r="AO227" t="str">
            <v>18-46-101018346</v>
          </cell>
          <cell r="AP227" t="str">
            <v>SSNA-SUBDIRECCION DE SOSTENIBILIDAD Y NEGOCIO AMBIENTALES</v>
          </cell>
          <cell r="AQ227" t="str">
            <v>GRUPO DE CONTRATOS</v>
          </cell>
          <cell r="AR227" t="str">
            <v>SUBDIRECCIÓN DE SOSTENIBILIDAD Y NEGOCIOS AMBIENTALES</v>
          </cell>
          <cell r="AS227" t="str">
            <v>2 SUPERVISOR</v>
          </cell>
          <cell r="AT227" t="str">
            <v>3 CÉDULA DE CIUDADANÍA</v>
          </cell>
          <cell r="AU227">
            <v>37329045</v>
          </cell>
          <cell r="AV227" t="str">
            <v>MERLY XIOMARA PACHECO</v>
          </cell>
          <cell r="AW227">
            <v>253</v>
          </cell>
          <cell r="AX227">
            <v>8.4333333333333336</v>
          </cell>
          <cell r="BF227">
            <v>45036</v>
          </cell>
          <cell r="BG227">
            <v>45036</v>
          </cell>
          <cell r="BH227">
            <v>45036</v>
          </cell>
          <cell r="BI227">
            <v>45290</v>
          </cell>
          <cell r="BS227" t="str">
            <v>2023420501000223E</v>
          </cell>
          <cell r="BT227">
            <v>77942461</v>
          </cell>
          <cell r="BU227" t="str">
            <v>EDNA ROCIO CASTRO</v>
          </cell>
          <cell r="BV227" t="str">
            <v>https://www.secop.gov.co/CO1BusinessLine/Tendering/BuyerWorkArea/Index?docUniqueIdentifier=CO1.BDOS.4303764</v>
          </cell>
          <cell r="BW227" t="str">
            <v>VIGENTE</v>
          </cell>
          <cell r="BY227" t="str">
            <v>https://community.secop.gov.co/Public/Tendering/OpportunityDetail/Index?noticeUID=CO1.NTC.4309573&amp;isFromPublicArea=True&amp;isModal=False</v>
          </cell>
          <cell r="BZ227" t="str">
            <v>Bogotá</v>
          </cell>
          <cell r="CA227" t="str">
            <v>D.C.</v>
          </cell>
          <cell r="CB227">
            <v>45036</v>
          </cell>
          <cell r="CC227">
            <v>45034</v>
          </cell>
          <cell r="CD227" t="str">
            <v>hector.pinzon</v>
          </cell>
          <cell r="CE227" t="str">
            <v>@parquesnacionales.gov.co</v>
          </cell>
          <cell r="CF227" t="str">
            <v>hector.pinzon@parquesnacionales.gov.co</v>
          </cell>
          <cell r="CG227" t="str">
            <v>INGENIERO INDUSTRIAL</v>
          </cell>
          <cell r="CH227">
            <v>2023</v>
          </cell>
          <cell r="CI227" t="str">
            <v>BANCOLOMBIA</v>
          </cell>
          <cell r="CJ227" t="str">
            <v>AHORROS</v>
          </cell>
          <cell r="CK227" t="str">
            <v>20375782333</v>
          </cell>
          <cell r="CL227" t="str">
            <v>10/07/1979</v>
          </cell>
          <cell r="CM227" t="str">
            <v>NO</v>
          </cell>
        </row>
        <row r="228">
          <cell r="A228" t="str">
            <v>NC-CPS-224-2023</v>
          </cell>
          <cell r="B228" t="str">
            <v>2 NACIONAL</v>
          </cell>
          <cell r="C228" t="str">
            <v>CD-NC-240-2023</v>
          </cell>
          <cell r="D228">
            <v>224</v>
          </cell>
          <cell r="E228" t="str">
            <v>MONICA MARIA RODRIGUEZ ARIAS</v>
          </cell>
          <cell r="F228">
            <v>45037</v>
          </cell>
          <cell r="G228" t="str">
            <v>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v>
          </cell>
          <cell r="H228" t="str">
            <v>PROFESIONAL</v>
          </cell>
          <cell r="I228" t="str">
            <v>2 CONTRATACIÓN DIRECTA</v>
          </cell>
          <cell r="J228" t="str">
            <v>14 PRESTACIÓN DE SERVICIOS</v>
          </cell>
          <cell r="K228" t="str">
            <v>N/A</v>
          </cell>
          <cell r="L228">
            <v>77101705</v>
          </cell>
          <cell r="M228">
            <v>37623</v>
          </cell>
          <cell r="O228">
            <v>47123</v>
          </cell>
          <cell r="P228">
            <v>45037</v>
          </cell>
          <cell r="S228" t="str">
            <v>SIMPLIFICADO</v>
          </cell>
          <cell r="T228">
            <v>7735475</v>
          </cell>
          <cell r="U228">
            <v>64462292</v>
          </cell>
          <cell r="V228" t="str">
            <v>Sesenta y cuatro millones cuatrocientos sesenta y dos mil doscientos noventa y dos pesos</v>
          </cell>
          <cell r="X228" t="str">
            <v>1 PERSONA NATURAL</v>
          </cell>
          <cell r="Y228" t="str">
            <v>3 CÉDULA DE CIUDADANÍA</v>
          </cell>
          <cell r="Z228">
            <v>24582254</v>
          </cell>
          <cell r="AA228" t="str">
            <v>N-A</v>
          </cell>
          <cell r="AB228" t="str">
            <v>11 NO SE DILIGENCIA INFORMACIÓN PARA ESTE FORMULARIO EN ESTE PERÍODO DE REPORTE</v>
          </cell>
          <cell r="AC228" t="str">
            <v>FEMENINO</v>
          </cell>
          <cell r="AD228" t="str">
            <v>CUNDINAMARCA</v>
          </cell>
          <cell r="AE228" t="str">
            <v>GUASCA</v>
          </cell>
          <cell r="AF228" t="str">
            <v>MONICA</v>
          </cell>
          <cell r="AG228" t="str">
            <v>MARIA</v>
          </cell>
          <cell r="AH228" t="str">
            <v>RODRIGUEZ</v>
          </cell>
          <cell r="AI228" t="str">
            <v>ARIAS</v>
          </cell>
          <cell r="AJ228" t="str">
            <v>SI</v>
          </cell>
          <cell r="AK228" t="str">
            <v>1 PÓLIZA</v>
          </cell>
          <cell r="AL228" t="str">
            <v>12 SEGUROS DEL ESTADO</v>
          </cell>
          <cell r="AM228" t="str">
            <v>2 CUMPLIMIENTO</v>
          </cell>
          <cell r="AN228">
            <v>45037</v>
          </cell>
          <cell r="AO228" t="str">
            <v>65-46-101036307</v>
          </cell>
          <cell r="AP228" t="str">
            <v>SGMAP-SUBDIRECCION DE GESTION Y MANEJO DE AREAS PROTEGIDAS</v>
          </cell>
          <cell r="AQ228" t="str">
            <v>GRUPO DE CONTRATOS</v>
          </cell>
          <cell r="AR228" t="str">
            <v>GRUPO DE PLANEACIÓN Y MANEJO</v>
          </cell>
          <cell r="AS228" t="str">
            <v>2 SUPERVISOR</v>
          </cell>
          <cell r="AT228" t="str">
            <v>3 CÉDULA DE CIUDADANÍA</v>
          </cell>
          <cell r="AU228">
            <v>80875190</v>
          </cell>
          <cell r="AV228" t="str">
            <v>CESAR ANDRES DELGADO HERNÁNDEZ</v>
          </cell>
          <cell r="AW228">
            <v>254</v>
          </cell>
          <cell r="AX228">
            <v>8.4666666666666668</v>
          </cell>
          <cell r="BF228">
            <v>45037</v>
          </cell>
          <cell r="BG228">
            <v>45037</v>
          </cell>
          <cell r="BH228">
            <v>45037</v>
          </cell>
          <cell r="BI228">
            <v>45290</v>
          </cell>
          <cell r="BS228" t="str">
            <v>2023420501000224E</v>
          </cell>
          <cell r="BT228">
            <v>64462292</v>
          </cell>
          <cell r="BU228" t="str">
            <v>MYRIAM JANETH GONZALEZ</v>
          </cell>
          <cell r="BV228" t="str">
            <v>https://www.secop.gov.co/CO1BusinessLine/Tendering/BuyerWorkArea/Index?docUniqueIdentifier=CO1.BDOS.4299913</v>
          </cell>
          <cell r="BW228" t="str">
            <v>VIGENTE</v>
          </cell>
          <cell r="BY228" t="str">
            <v>https://community.secop.gov.co/Public/Tendering/OpportunityDetail/Index?noticeUID=CO1.NTC.4326905&amp;isFromPublicArea=True&amp;isModal=False</v>
          </cell>
          <cell r="BZ228" t="str">
            <v>Bogotá</v>
          </cell>
          <cell r="CA228" t="str">
            <v>D.C.</v>
          </cell>
          <cell r="CB228">
            <v>45037</v>
          </cell>
          <cell r="CC228">
            <v>45037</v>
          </cell>
          <cell r="CD228" t="str">
            <v>coordinacion.heco</v>
          </cell>
          <cell r="CE228" t="str">
            <v>@parquesnacionales.gov.co</v>
          </cell>
          <cell r="CF228" t="str">
            <v>coordinacion.heco@parquesnacionales.gov.co</v>
          </cell>
          <cell r="CG228" t="str">
            <v>ABOGADA</v>
          </cell>
          <cell r="CH228">
            <v>2023</v>
          </cell>
          <cell r="CI228" t="str">
            <v>DAVIVIENDA</v>
          </cell>
          <cell r="CJ228" t="str">
            <v>AHORROS</v>
          </cell>
          <cell r="CK228" t="str">
            <v>005100107407</v>
          </cell>
          <cell r="CL228" t="str">
            <v>29/07/1971</v>
          </cell>
          <cell r="CM228" t="str">
            <v>SI</v>
          </cell>
        </row>
        <row r="229">
          <cell r="A229" t="str">
            <v>NC-CPS-225-2023</v>
          </cell>
          <cell r="B229" t="str">
            <v>2 NACIONAL</v>
          </cell>
          <cell r="C229" t="str">
            <v>CD-NC-247-2023</v>
          </cell>
          <cell r="D229">
            <v>225</v>
          </cell>
          <cell r="E229" t="str">
            <v>JAIRO ARNOY ROJAS MORALES</v>
          </cell>
          <cell r="F229">
            <v>45040</v>
          </cell>
          <cell r="G229" t="str">
            <v>Prestar los servicios profesionales en la Oficina Asesora Jurídica para apoyar las actividades relacionadas con el Modelo Integrado de Planeación y Gestión, los procesos presupuestales; así como lo correspondiente a los procesos prediales en su componente financiero.</v>
          </cell>
          <cell r="H229" t="str">
            <v>PROFESIONAL</v>
          </cell>
          <cell r="I229" t="str">
            <v>2 CONTRATACIÓN DIRECTA</v>
          </cell>
          <cell r="J229" t="str">
            <v>14 PRESTACIÓN DE SERVICIOS</v>
          </cell>
          <cell r="K229" t="str">
            <v>N/A</v>
          </cell>
          <cell r="L229">
            <v>80161500</v>
          </cell>
          <cell r="M229">
            <v>40323</v>
          </cell>
          <cell r="O229">
            <v>48623</v>
          </cell>
          <cell r="P229">
            <v>45040</v>
          </cell>
          <cell r="S229" t="str">
            <v>SIMPLIFICADO</v>
          </cell>
          <cell r="T229">
            <v>6900000</v>
          </cell>
          <cell r="U229">
            <v>48300000</v>
          </cell>
          <cell r="V229" t="str">
            <v>Cuarenta y ocho millones trescientos mil pesos</v>
          </cell>
          <cell r="X229" t="str">
            <v>1 PERSONA NATURAL</v>
          </cell>
          <cell r="Y229" t="str">
            <v>3 CÉDULA DE CIUDADANÍA</v>
          </cell>
          <cell r="Z229">
            <v>1020728285</v>
          </cell>
          <cell r="AA229" t="str">
            <v>N-A</v>
          </cell>
          <cell r="AB229" t="str">
            <v>11 NO SE DILIGENCIA INFORMACIÓN PARA ESTE FORMULARIO EN ESTE PERÍODO DE REPORTE</v>
          </cell>
          <cell r="AC229" t="str">
            <v>MASCULINO</v>
          </cell>
          <cell r="AD229" t="str">
            <v>CUNDINAMARCA</v>
          </cell>
          <cell r="AE229" t="str">
            <v>BOGOTÁ</v>
          </cell>
          <cell r="AF229" t="str">
            <v>JAIRO</v>
          </cell>
          <cell r="AG229" t="str">
            <v>ARNOY</v>
          </cell>
          <cell r="AH229" t="str">
            <v>ROJAS</v>
          </cell>
          <cell r="AI229" t="str">
            <v>MORALES</v>
          </cell>
          <cell r="AJ229" t="str">
            <v>NO</v>
          </cell>
          <cell r="AK229" t="str">
            <v>6 NO CONSTITUYÓ GARANTÍAS</v>
          </cell>
          <cell r="AL229" t="str">
            <v>N-A</v>
          </cell>
          <cell r="AM229" t="str">
            <v>N-A</v>
          </cell>
          <cell r="AN229" t="str">
            <v>N-A</v>
          </cell>
          <cell r="AO229" t="str">
            <v>N-A</v>
          </cell>
          <cell r="AP229" t="str">
            <v>SAF-SUBDIRECCION ADMINISTRATIVA Y FINANCIERA</v>
          </cell>
          <cell r="AQ229" t="str">
            <v>GRUPO DE CONTRATOS</v>
          </cell>
          <cell r="AR229" t="str">
            <v>OFICINA ASESORA JURIDICA</v>
          </cell>
          <cell r="AS229" t="str">
            <v>2 SUPERVISOR</v>
          </cell>
          <cell r="AT229" t="str">
            <v>3 CÉDULA DE CIUDADANÍA</v>
          </cell>
          <cell r="AU229">
            <v>79058110</v>
          </cell>
          <cell r="AV229" t="str">
            <v>MANUEL AVILA OLARTE</v>
          </cell>
          <cell r="AW229">
            <v>210</v>
          </cell>
          <cell r="AX229">
            <v>7</v>
          </cell>
          <cell r="AZ229" t="str">
            <v>3 ADICIÓN EN VALOR y EN TIEMPO</v>
          </cell>
          <cell r="BA229">
            <v>1</v>
          </cell>
          <cell r="BB229">
            <v>8510000</v>
          </cell>
          <cell r="BC229">
            <v>45250</v>
          </cell>
          <cell r="BD229">
            <v>37</v>
          </cell>
          <cell r="BE229">
            <v>45250</v>
          </cell>
          <cell r="BF229">
            <v>45040</v>
          </cell>
          <cell r="BG229">
            <v>45040</v>
          </cell>
          <cell r="BH229">
            <v>45040</v>
          </cell>
          <cell r="BI229">
            <v>45290</v>
          </cell>
          <cell r="BS229" t="str">
            <v>2023420501000225E</v>
          </cell>
          <cell r="BT229">
            <v>56810000</v>
          </cell>
          <cell r="BU229" t="str">
            <v>LUZ JANETH VILLALBA SUAREZ</v>
          </cell>
          <cell r="BV229" t="str">
            <v>https://www.secop.gov.co/CO1BusinessLine/Tendering/BuyerWorkArea/Index?docUniqueIdentifier=CO1.BDOS.4332267</v>
          </cell>
          <cell r="BW229" t="str">
            <v>VIGENTE</v>
          </cell>
          <cell r="BY229" t="str">
            <v>https://community.secop.gov.co/Public/Tendering/OpportunityDetail/Index?noticeUID=CO1.NTC.4335126&amp;isFromPublicArea=True&amp;isModal=False</v>
          </cell>
          <cell r="BZ229" t="str">
            <v>Bogotá</v>
          </cell>
          <cell r="CA229" t="str">
            <v>D.C.</v>
          </cell>
          <cell r="CB229" t="str">
            <v>N-A</v>
          </cell>
          <cell r="CC229">
            <v>45040</v>
          </cell>
          <cell r="CD229" t="str">
            <v>jairo.rojas</v>
          </cell>
          <cell r="CE229" t="str">
            <v>@parquesnacionales.gov.co</v>
          </cell>
          <cell r="CF229" t="str">
            <v>jairo.rojas@parquesnacionales.gov.co</v>
          </cell>
          <cell r="CG229" t="str">
            <v>INGENIERO INDUSTRIAL</v>
          </cell>
          <cell r="CH229">
            <v>2023</v>
          </cell>
          <cell r="CI229" t="str">
            <v>DAVIVIENDA</v>
          </cell>
          <cell r="CJ229" t="str">
            <v>AHORROS</v>
          </cell>
          <cell r="CK229" t="str">
            <v>001700092735</v>
          </cell>
          <cell r="CL229" t="str">
            <v>14/10/1987</v>
          </cell>
          <cell r="CM229" t="str">
            <v>SI</v>
          </cell>
        </row>
        <row r="230">
          <cell r="A230" t="str">
            <v>NC-CPS-226-2023</v>
          </cell>
          <cell r="B230" t="str">
            <v>2 NACIONAL</v>
          </cell>
          <cell r="C230" t="str">
            <v>CD-NC-244-2023</v>
          </cell>
          <cell r="D230">
            <v>226</v>
          </cell>
          <cell r="E230" t="str">
            <v>WILLIAM FELIPE HUERTAS GARCIA</v>
          </cell>
          <cell r="F230">
            <v>45040</v>
          </cell>
          <cell r="G230" t="str">
            <v>Prestar servicios profesionales a la Subdirección de Sostenibilidad y Negocios Ambientales para apoyar la organización y sistematización de la información relacionada con Transferencias del Sector Eléctrico a través de herramientas tecnológicas que permitan su gestión y organización.</v>
          </cell>
          <cell r="H230" t="str">
            <v>PROFESIONAL</v>
          </cell>
          <cell r="I230" t="str">
            <v>2 CONTRATACIÓN DIRECTA</v>
          </cell>
          <cell r="J230" t="str">
            <v>14 PRESTACIÓN DE SERVICIOS</v>
          </cell>
          <cell r="K230" t="str">
            <v>N/A</v>
          </cell>
          <cell r="L230">
            <v>80111609</v>
          </cell>
          <cell r="M230">
            <v>32623</v>
          </cell>
          <cell r="O230">
            <v>48523</v>
          </cell>
          <cell r="P230">
            <v>45040</v>
          </cell>
          <cell r="S230" t="str">
            <v>SIMPLIFICADO</v>
          </cell>
          <cell r="T230">
            <v>4727781</v>
          </cell>
          <cell r="U230">
            <v>38925397</v>
          </cell>
          <cell r="V230" t="str">
            <v>Treinta y ocho millones novecientos veinticinco mil trescientos noventa y siete pesos</v>
          </cell>
          <cell r="X230" t="str">
            <v>1 PERSONA NATURAL</v>
          </cell>
          <cell r="Y230" t="str">
            <v>3 CÉDULA DE CIUDADANÍA</v>
          </cell>
          <cell r="Z230">
            <v>1022408833</v>
          </cell>
          <cell r="AA230" t="str">
            <v>N-A</v>
          </cell>
          <cell r="AB230" t="str">
            <v>11 NO SE DILIGENCIA INFORMACIÓN PARA ESTE FORMULARIO EN ESTE PERÍODO DE REPORTE</v>
          </cell>
          <cell r="AC230" t="str">
            <v>MASCULINO</v>
          </cell>
          <cell r="AD230" t="str">
            <v>CUNDINAMARCA</v>
          </cell>
          <cell r="AE230" t="str">
            <v>BOGOTÁ</v>
          </cell>
          <cell r="AF230" t="str">
            <v>WILLIAM</v>
          </cell>
          <cell r="AG230" t="str">
            <v>FELIPE</v>
          </cell>
          <cell r="AH230" t="str">
            <v>HUERTAS</v>
          </cell>
          <cell r="AI230" t="str">
            <v>GARCIA</v>
          </cell>
          <cell r="AJ230" t="str">
            <v>NO</v>
          </cell>
          <cell r="AK230" t="str">
            <v>6 NO CONSTITUYÓ GARANTÍAS</v>
          </cell>
          <cell r="AL230" t="str">
            <v>N-A</v>
          </cell>
          <cell r="AM230" t="str">
            <v>N-A</v>
          </cell>
          <cell r="AN230" t="str">
            <v>N-A</v>
          </cell>
          <cell r="AO230" t="str">
            <v>N-A</v>
          </cell>
          <cell r="AP230" t="str">
            <v>SSNA-SUBDIRECCION DE SOSTENIBILIDAD Y NEGOCIO AMBIENTALES</v>
          </cell>
          <cell r="AQ230" t="str">
            <v>GRUPO DE CONTRATOS</v>
          </cell>
          <cell r="AR230" t="str">
            <v>SUBDIRECCIÓN DE SOSTENIBILIDAD Y NEGOCIOS AMBIENTALES</v>
          </cell>
          <cell r="AS230" t="str">
            <v>2 SUPERVISOR</v>
          </cell>
          <cell r="AT230" t="str">
            <v>3 CÉDULA DE CIUDADANÍA</v>
          </cell>
          <cell r="AU230">
            <v>51810910</v>
          </cell>
          <cell r="AV230" t="str">
            <v>NERY LONDOÑO</v>
          </cell>
          <cell r="AW230">
            <v>247</v>
          </cell>
          <cell r="AX230">
            <v>8.2333333333333325</v>
          </cell>
          <cell r="BF230">
            <v>45040</v>
          </cell>
          <cell r="BG230">
            <v>45040</v>
          </cell>
          <cell r="BH230">
            <v>45040</v>
          </cell>
          <cell r="BI230">
            <v>45290</v>
          </cell>
          <cell r="BS230" t="str">
            <v>2023420501000226E</v>
          </cell>
          <cell r="BT230">
            <v>38925397</v>
          </cell>
          <cell r="BU230" t="str">
            <v>LUZ JANETH VILLALBA SUAREZ</v>
          </cell>
          <cell r="BV230" t="str">
            <v>https://www.secop.gov.co/CO1BusinessLine/Tendering/BuyerWorkArea/Index?docUniqueIdentifier=CO1.BDOS.4317370</v>
          </cell>
          <cell r="BW230" t="str">
            <v>VIGENTE</v>
          </cell>
          <cell r="BY230" t="str">
            <v>https://community.secop.gov.co/Public/Tendering/OpportunityDetail/Index?noticeUID=CO1.NTC.4331083&amp;isFromPublicArea=True&amp;isModal=False</v>
          </cell>
          <cell r="BZ230" t="str">
            <v>Bogotá</v>
          </cell>
          <cell r="CA230" t="str">
            <v>D.C.</v>
          </cell>
          <cell r="CB230" t="str">
            <v>N-A</v>
          </cell>
          <cell r="CC230">
            <v>45038</v>
          </cell>
          <cell r="CD230" t="str">
            <v>william.huertas</v>
          </cell>
          <cell r="CE230" t="str">
            <v>@parquesnacionales.gov.co</v>
          </cell>
          <cell r="CF230" t="str">
            <v>william.huertas@parquesnacionales.gov.co</v>
          </cell>
          <cell r="CG230" t="str">
            <v>INGENIERO CATASTRAL Y GEODASTA</v>
          </cell>
          <cell r="CH230">
            <v>2023</v>
          </cell>
          <cell r="CI230" t="str">
            <v>BANCOLOMBIA</v>
          </cell>
          <cell r="CJ230" t="str">
            <v>AHORROS</v>
          </cell>
          <cell r="CK230" t="str">
            <v>91213104077</v>
          </cell>
          <cell r="CL230" t="str">
            <v>26/08/1995</v>
          </cell>
          <cell r="CM230" t="str">
            <v>NO</v>
          </cell>
        </row>
        <row r="231">
          <cell r="A231" t="str">
            <v>NC-CPS-227-2023</v>
          </cell>
          <cell r="B231" t="str">
            <v>2 NACIONAL</v>
          </cell>
          <cell r="C231" t="str">
            <v>CD-NC-246-2023</v>
          </cell>
          <cell r="D231">
            <v>227</v>
          </cell>
          <cell r="E231" t="str">
            <v>ALVARO FERNANDO RAMIREZ RAMIREZ</v>
          </cell>
          <cell r="F231">
            <v>45043</v>
          </cell>
          <cell r="G231" t="str">
            <v>Prestar sus servicios profesionales en la subdirección administrativa y financiera y en el grupo de GTIC para apoyar el desarrollo e implementación del sistema KLIC en parques nacionales naturales de Colombia en virtud del proyecto de fortalecimiento a la capacidad institucional.</v>
          </cell>
          <cell r="H231" t="str">
            <v>PROFESIONAL</v>
          </cell>
          <cell r="I231" t="str">
            <v>2 CONTRATACIÓN DIRECTA</v>
          </cell>
          <cell r="J231" t="str">
            <v>14 PRESTACIÓN DE SERVICIOS</v>
          </cell>
          <cell r="K231" t="str">
            <v>N/A</v>
          </cell>
          <cell r="L231">
            <v>80111600</v>
          </cell>
          <cell r="M231">
            <v>39123</v>
          </cell>
          <cell r="O231">
            <v>49323</v>
          </cell>
          <cell r="P231">
            <v>45043</v>
          </cell>
          <cell r="S231" t="str">
            <v>SIMPLIFICADO</v>
          </cell>
          <cell r="T231">
            <v>6275186</v>
          </cell>
          <cell r="U231">
            <v>25100744</v>
          </cell>
          <cell r="V231" t="str">
            <v>Veinticinco millones cien mil setecientos cuarenta y cuatro pesos</v>
          </cell>
          <cell r="X231" t="str">
            <v>1 PERSONA NATURAL</v>
          </cell>
          <cell r="Y231" t="str">
            <v>3 CÉDULA DE CIUDADANÍA</v>
          </cell>
          <cell r="Z231">
            <v>80513779</v>
          </cell>
          <cell r="AA231" t="str">
            <v>N-A</v>
          </cell>
          <cell r="AB231" t="str">
            <v>11 NO SE DILIGENCIA INFORMACIÓN PARA ESTE FORMULARIO EN ESTE PERÍODO DE REPORTE</v>
          </cell>
          <cell r="AC231" t="str">
            <v>MASCULINO</v>
          </cell>
          <cell r="AD231" t="str">
            <v>CUNDINAMARCA</v>
          </cell>
          <cell r="AE231" t="str">
            <v>BOGOTÁ</v>
          </cell>
          <cell r="AF231" t="str">
            <v>ALVARO</v>
          </cell>
          <cell r="AG231" t="str">
            <v>FERNANDO</v>
          </cell>
          <cell r="AH231" t="str">
            <v>RAMIREZ</v>
          </cell>
          <cell r="AI231" t="str">
            <v>RAMIREZ</v>
          </cell>
          <cell r="AJ231" t="str">
            <v>NO</v>
          </cell>
          <cell r="AK231" t="str">
            <v>6 NO CONSTITUYÓ GARANTÍAS</v>
          </cell>
          <cell r="AL231" t="str">
            <v>N-A</v>
          </cell>
          <cell r="AM231" t="str">
            <v>N-A</v>
          </cell>
          <cell r="AN231" t="str">
            <v>N-A</v>
          </cell>
          <cell r="AO231" t="str">
            <v>N-A</v>
          </cell>
          <cell r="AP231" t="str">
            <v>SAF-SUBDIRECCION ADMINISTRATIVA Y FINANCIERA</v>
          </cell>
          <cell r="AQ231" t="str">
            <v>GRUPO DE CONTRATOS</v>
          </cell>
          <cell r="AR231" t="str">
            <v>SUBDIRECCIÓN ADMINISTRATIVA Y FINANCIERA</v>
          </cell>
          <cell r="AS231" t="str">
            <v>2 SUPERVISOR</v>
          </cell>
          <cell r="AT231" t="str">
            <v>3 CÉDULA DE CIUDADANÍA</v>
          </cell>
          <cell r="AU231">
            <v>51790514</v>
          </cell>
          <cell r="AV231" t="str">
            <v>JULIA ASTRID DEL CASTILLO SABOGAL</v>
          </cell>
          <cell r="AW231">
            <v>120</v>
          </cell>
          <cell r="AX231">
            <v>4</v>
          </cell>
          <cell r="AY231" t="str">
            <v>3 NO PACTADOS</v>
          </cell>
          <cell r="AZ231" t="str">
            <v>3 ADICIÓN EN VALOR y EN TIEMPO</v>
          </cell>
          <cell r="BA231">
            <v>1</v>
          </cell>
          <cell r="BB231">
            <v>12550372</v>
          </cell>
          <cell r="BC231">
            <v>45163</v>
          </cell>
          <cell r="BD231">
            <v>60</v>
          </cell>
          <cell r="BE231">
            <v>45163</v>
          </cell>
          <cell r="BF231">
            <v>45043</v>
          </cell>
          <cell r="BG231">
            <v>45043</v>
          </cell>
          <cell r="BH231">
            <v>45043</v>
          </cell>
          <cell r="BI231">
            <v>45225</v>
          </cell>
          <cell r="BS231" t="str">
            <v>2023420501000227E</v>
          </cell>
          <cell r="BT231">
            <v>37651116</v>
          </cell>
          <cell r="BU231" t="str">
            <v>EDNA ROCIO CASTRO</v>
          </cell>
          <cell r="BV231" t="str">
            <v>https://www.secop.gov.co/CO1BusinessLine/Tendering/BuyerWorkArea/Index?docUniqueIdentifier=CO1.BDOS.4322510</v>
          </cell>
          <cell r="BW231" t="str">
            <v>VIGENTE</v>
          </cell>
          <cell r="BY231" t="str">
            <v>https://community.secop.gov.co/Public/Tendering/OpportunityDetail/Index?noticeUID=CO1.NTC.4348195&amp;isFromPublicArea=True&amp;isModal=False</v>
          </cell>
          <cell r="BZ231" t="str">
            <v>Bogotá</v>
          </cell>
          <cell r="CA231" t="str">
            <v>D.C.</v>
          </cell>
          <cell r="CB231" t="str">
            <v>N-A</v>
          </cell>
          <cell r="CC231">
            <v>45043</v>
          </cell>
          <cell r="CD231" t="str">
            <v>alvaro.ramirez</v>
          </cell>
          <cell r="CE231" t="str">
            <v>@parquesnacionales.gov.co</v>
          </cell>
          <cell r="CF231" t="str">
            <v>alvaro.ramirez@parquesnacionales.gov.co</v>
          </cell>
          <cell r="CG231" t="str">
            <v>INGENIERO DE SISTEMAS</v>
          </cell>
          <cell r="CH231">
            <v>2023</v>
          </cell>
          <cell r="CI231" t="str">
            <v>BANCOLOMBIA</v>
          </cell>
          <cell r="CJ231" t="str">
            <v>AHORROS</v>
          </cell>
          <cell r="CK231" t="str">
            <v>30430740721</v>
          </cell>
          <cell r="CL231" t="str">
            <v>18/05/1974</v>
          </cell>
          <cell r="CM231" t="str">
            <v>SI</v>
          </cell>
        </row>
        <row r="232">
          <cell r="A232" t="str">
            <v>NC-CPS-228-2023</v>
          </cell>
          <cell r="B232" t="str">
            <v>2 NACIONAL</v>
          </cell>
          <cell r="C232" t="str">
            <v>CD-NC-243-2023</v>
          </cell>
          <cell r="D232">
            <v>228</v>
          </cell>
          <cell r="E232" t="str">
            <v>NATALI SANCHEZ GOMEZ</v>
          </cell>
          <cell r="F232">
            <v>45051</v>
          </cell>
          <cell r="G232" t="str">
            <v>Prestación de servicios profesionales para realizar monitoreo a la restauración ecológica de las áreas protegidas administradas por Parques Nacionales Naturales de Colombia</v>
          </cell>
          <cell r="H232" t="str">
            <v>PROFESIONAL</v>
          </cell>
          <cell r="I232" t="str">
            <v>2 CONTRATACIÓN DIRECTA</v>
          </cell>
          <cell r="J232" t="str">
            <v>14 PRESTACIÓN DE SERVICIOS</v>
          </cell>
          <cell r="K232" t="str">
            <v>N/A</v>
          </cell>
          <cell r="L232">
            <v>77101604</v>
          </cell>
          <cell r="M232">
            <v>26523</v>
          </cell>
          <cell r="O232">
            <v>51023</v>
          </cell>
          <cell r="P232">
            <v>45051</v>
          </cell>
          <cell r="S232" t="str">
            <v>SIMPLIFICADO</v>
          </cell>
          <cell r="T232">
            <v>5271477</v>
          </cell>
          <cell r="U232">
            <v>44280407</v>
          </cell>
          <cell r="V232" t="str">
            <v>Cuarenta y cuatro millones doscientos ochenta mil cuatrocientos siete pesos</v>
          </cell>
          <cell r="X232" t="str">
            <v>1 PERSONA NATURAL</v>
          </cell>
          <cell r="Y232" t="str">
            <v>3 CÉDULA DE CIUDADANÍA</v>
          </cell>
          <cell r="Z232">
            <v>53064188</v>
          </cell>
          <cell r="AA232" t="str">
            <v>N-A</v>
          </cell>
          <cell r="AB232" t="str">
            <v>11 NO SE DILIGENCIA INFORMACIÓN PARA ESTE FORMULARIO EN ESTE PERÍODO DE REPORTE</v>
          </cell>
          <cell r="AC232" t="str">
            <v>FEMENINO</v>
          </cell>
          <cell r="AD232" t="str">
            <v>CUNDINAMARCA</v>
          </cell>
          <cell r="AE232" t="str">
            <v>BOGOTÁ</v>
          </cell>
          <cell r="AF232" t="str">
            <v>NATALI</v>
          </cell>
          <cell r="AH232" t="str">
            <v>SANCHEZ</v>
          </cell>
          <cell r="AI232" t="str">
            <v>GOMEZ</v>
          </cell>
          <cell r="AJ232" t="str">
            <v>NO</v>
          </cell>
          <cell r="AK232" t="str">
            <v>6 NO CONSTITUYÓ GARANTÍAS</v>
          </cell>
          <cell r="AL232" t="str">
            <v>N-A</v>
          </cell>
          <cell r="AM232" t="str">
            <v>N-A</v>
          </cell>
          <cell r="AN232" t="str">
            <v>N-A</v>
          </cell>
          <cell r="AO232" t="str">
            <v>N-A</v>
          </cell>
          <cell r="AP232" t="str">
            <v>SGMAP-SUBDIRECCION DE GESTION Y MANEJO DE AREAS PROTEGIDAS</v>
          </cell>
          <cell r="AQ232" t="str">
            <v>GRUPO DE CONTRATOS</v>
          </cell>
          <cell r="AR232" t="str">
            <v>GRUPO DE PLANEACIÓN Y MANEJO</v>
          </cell>
          <cell r="AS232" t="str">
            <v>2 SUPERVISOR</v>
          </cell>
          <cell r="AT232" t="str">
            <v>3 CÉDULA DE CIUDADANÍA</v>
          </cell>
          <cell r="AU232">
            <v>80875190</v>
          </cell>
          <cell r="AV232" t="str">
            <v>CESAR ANDRES DELGADO HERNÁNDEZ</v>
          </cell>
          <cell r="AW232">
            <v>252</v>
          </cell>
          <cell r="AX232">
            <v>8.4</v>
          </cell>
          <cell r="BF232">
            <v>45051</v>
          </cell>
          <cell r="BG232">
            <v>45051</v>
          </cell>
          <cell r="BH232">
            <v>45051</v>
          </cell>
          <cell r="BI232">
            <v>45290</v>
          </cell>
          <cell r="BS232" t="str">
            <v>2023420501000228E</v>
          </cell>
          <cell r="BT232">
            <v>44280407</v>
          </cell>
          <cell r="BU232" t="str">
            <v>MYRIAM JANETH GONZALEZ</v>
          </cell>
          <cell r="BV232" t="str">
            <v>https://www.secop.gov.co/CO1BusinessLine/Tendering/BuyerWorkArea/Index?docUniqueIdentifier=CO1.BDOS.4315631</v>
          </cell>
          <cell r="BW232" t="str">
            <v>VIGENTE</v>
          </cell>
          <cell r="BY232" t="str">
            <v>https://community.secop.gov.co/Public/Tendering/OpportunityDetail/Index?noticeUID=CO1.NTC.4331283&amp;isFromPublicArea=True&amp;isModal=False</v>
          </cell>
          <cell r="BZ232" t="str">
            <v>Bogotá</v>
          </cell>
          <cell r="CA232" t="str">
            <v>D.C.</v>
          </cell>
          <cell r="CB232" t="str">
            <v>N-A</v>
          </cell>
          <cell r="CC232">
            <v>45037</v>
          </cell>
          <cell r="CE232" t="str">
            <v>@parquesnacionales.gov.co</v>
          </cell>
          <cell r="CF232" t="str">
            <v>@parquesnacionales.gov.co</v>
          </cell>
          <cell r="CG232" t="str">
            <v>BIOLOGA</v>
          </cell>
          <cell r="CH232">
            <v>2023</v>
          </cell>
          <cell r="CI232" t="str">
            <v>BOGOTA</v>
          </cell>
          <cell r="CJ232" t="str">
            <v>AHORROS</v>
          </cell>
          <cell r="CK232" t="str">
            <v>052-22968-9</v>
          </cell>
          <cell r="CL232" t="str">
            <v>26/07/1984</v>
          </cell>
          <cell r="CM232" t="str">
            <v>NO</v>
          </cell>
        </row>
        <row r="233">
          <cell r="A233" t="str">
            <v>NC-CPS-229-2023</v>
          </cell>
          <cell r="B233" t="str">
            <v>2 NACIONAL</v>
          </cell>
          <cell r="C233" t="str">
            <v>CD-NC-248-2023</v>
          </cell>
          <cell r="D233">
            <v>229</v>
          </cell>
          <cell r="E233" t="str">
            <v>ADRIANA VASQUEZ CERON</v>
          </cell>
          <cell r="F233">
            <v>45051</v>
          </cell>
          <cell r="G233" t="str">
            <v>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v>
          </cell>
          <cell r="H233" t="str">
            <v>PROFESIONAL</v>
          </cell>
          <cell r="I233" t="str">
            <v>2 CONTRATACIÓN DIRECTA</v>
          </cell>
          <cell r="J233" t="str">
            <v>14 PRESTACIÓN DE SERVICIOS</v>
          </cell>
          <cell r="K233" t="str">
            <v>N/A</v>
          </cell>
          <cell r="L233">
            <v>93141702</v>
          </cell>
          <cell r="M233">
            <v>41723</v>
          </cell>
          <cell r="O233">
            <v>51123</v>
          </cell>
          <cell r="P233">
            <v>45051</v>
          </cell>
          <cell r="S233" t="str">
            <v>SIMPLIFICADO</v>
          </cell>
          <cell r="T233">
            <v>12639905</v>
          </cell>
          <cell r="U233">
            <v>99433919</v>
          </cell>
          <cell r="V233" t="str">
            <v>Noventa y nueve millones cuatrocientos treinta y tres mil novecientos diecinueve pesos</v>
          </cell>
          <cell r="X233" t="str">
            <v>1 PERSONA NATURAL</v>
          </cell>
          <cell r="Y233" t="str">
            <v>3 CÉDULA DE CIUDADANÍA</v>
          </cell>
          <cell r="Z233">
            <v>52084512</v>
          </cell>
          <cell r="AA233" t="str">
            <v>N-A</v>
          </cell>
          <cell r="AB233" t="str">
            <v>11 NO SE DILIGENCIA INFORMACIÓN PARA ESTE FORMULARIO EN ESTE PERÍODO DE REPORTE</v>
          </cell>
          <cell r="AC233" t="str">
            <v>FEMENINO</v>
          </cell>
          <cell r="AD233" t="str">
            <v>CUNDINAMARCA</v>
          </cell>
          <cell r="AE233" t="str">
            <v>BOGOTÁ</v>
          </cell>
          <cell r="AF233" t="str">
            <v>ADRIANA</v>
          </cell>
          <cell r="AH233" t="str">
            <v>VASQUEZ</v>
          </cell>
          <cell r="AI233" t="str">
            <v>CERON</v>
          </cell>
          <cell r="AJ233" t="str">
            <v>SI</v>
          </cell>
          <cell r="AK233" t="str">
            <v>1 PÓLIZA</v>
          </cell>
          <cell r="AL233" t="str">
            <v>12 SEGUROS DEL ESTADO</v>
          </cell>
          <cell r="AM233" t="str">
            <v>2 CUMPLIMIENTO</v>
          </cell>
          <cell r="AN233">
            <v>45054</v>
          </cell>
          <cell r="AO233" t="str">
            <v>37-46-101005109</v>
          </cell>
          <cell r="AP233" t="str">
            <v>SAF-SUBDIRECCION ADMINISTRATIVA Y FINANCIERA</v>
          </cell>
          <cell r="AQ233" t="str">
            <v>GRUPO DE CONTRATOS</v>
          </cell>
          <cell r="AR233" t="str">
            <v>GRUPO DE COMUNICACIONES</v>
          </cell>
          <cell r="AS233" t="str">
            <v>2 SUPERVISOR</v>
          </cell>
          <cell r="AT233" t="str">
            <v>3 CÉDULA DE CIUDADANÍA</v>
          </cell>
          <cell r="AU233">
            <v>79590259</v>
          </cell>
          <cell r="AV233" t="str">
            <v>JUAN CARLOS CUERVO LEON</v>
          </cell>
          <cell r="AW233">
            <v>236</v>
          </cell>
          <cell r="AX233">
            <v>7.8666666666666663</v>
          </cell>
          <cell r="BF233">
            <v>45051</v>
          </cell>
          <cell r="BG233">
            <v>45054</v>
          </cell>
          <cell r="BH233">
            <v>45054</v>
          </cell>
          <cell r="BI233">
            <v>45290</v>
          </cell>
          <cell r="BS233" t="str">
            <v>2023420501000229E</v>
          </cell>
          <cell r="BT233">
            <v>99433919</v>
          </cell>
          <cell r="BU233" t="str">
            <v>ALFONSO DAVID ORTIZ</v>
          </cell>
          <cell r="BV233" t="str">
            <v>https://www.secop.gov.co/CO1BusinessLine/Tendering/BuyerWorkArea/Index?docUniqueIdentifier=CO1.BDOS.4372850</v>
          </cell>
          <cell r="BW233" t="str">
            <v>VIGENTE</v>
          </cell>
          <cell r="BY233" t="str">
            <v>https://community.secop.gov.co/Public/Tendering/ContractNoticePhases/View?PPI=CO1.PPI.24722900&amp;isFromPublicArea=True&amp;isModal=False</v>
          </cell>
          <cell r="BZ233" t="str">
            <v>Bogotá</v>
          </cell>
          <cell r="CA233" t="str">
            <v>D.C.</v>
          </cell>
          <cell r="CB233">
            <v>45054</v>
          </cell>
          <cell r="CC233">
            <v>45051</v>
          </cell>
          <cell r="CD233" t="str">
            <v>adriana.vasquez</v>
          </cell>
          <cell r="CE233" t="str">
            <v>@parquesnacionales.gov.co</v>
          </cell>
          <cell r="CF233" t="str">
            <v>adriana.vasquez@parquesnacionales.gov.co</v>
          </cell>
          <cell r="CG233" t="str">
            <v>PROFESIONAL EN ESTUDIO LITERARIOS</v>
          </cell>
          <cell r="CH233">
            <v>2023</v>
          </cell>
          <cell r="CI233" t="str">
            <v>SCOTIABANK COLPATRIA</v>
          </cell>
          <cell r="CJ233" t="str">
            <v>AHORROS</v>
          </cell>
          <cell r="CK233" t="str">
            <v>1012153054</v>
          </cell>
          <cell r="CL233" t="str">
            <v>05/11/1971</v>
          </cell>
          <cell r="CM233" t="str">
            <v>NO</v>
          </cell>
        </row>
        <row r="234">
          <cell r="A234" t="str">
            <v>NC-CPS-230-2023</v>
          </cell>
          <cell r="B234" t="str">
            <v>2 NACIONAL</v>
          </cell>
          <cell r="C234" t="str">
            <v>CD-NC-249-2023</v>
          </cell>
          <cell r="D234">
            <v>230</v>
          </cell>
          <cell r="E234" t="str">
            <v>LAURA NATALIA PAVA ALFONSO</v>
          </cell>
          <cell r="F234">
            <v>45054</v>
          </cell>
          <cell r="G234" t="str">
            <v>Prestar los servicios profesionales en la Oficina de Gestión del Riesgo para desarrollar las actividades relacionadas con la gestión del riesgo de desastres por eventos naturales y socionaturales de las áreas protegidas administradas por Parques Nacionales Naturales de Colombia.</v>
          </cell>
          <cell r="H234" t="str">
            <v>PROFESIONAL</v>
          </cell>
          <cell r="I234" t="str">
            <v>2 CONTRATACIÓN DIRECTA</v>
          </cell>
          <cell r="J234" t="str">
            <v>14 PRESTACIÓN DE SERVICIOS</v>
          </cell>
          <cell r="K234" t="str">
            <v>N/A</v>
          </cell>
          <cell r="L234">
            <v>77101604</v>
          </cell>
          <cell r="M234">
            <v>41223</v>
          </cell>
          <cell r="O234">
            <v>51323</v>
          </cell>
          <cell r="P234">
            <v>45143</v>
          </cell>
          <cell r="S234" t="str">
            <v>SIMPLIFICADO</v>
          </cell>
          <cell r="T234">
            <v>6884545</v>
          </cell>
          <cell r="U234">
            <v>53469966</v>
          </cell>
          <cell r="V234" t="str">
            <v>Cincuenta y tres millones cuatrocientos sesenta y nueve mil novecientos sesenta y seis pesos</v>
          </cell>
          <cell r="X234" t="str">
            <v>1 PERSONA NATURAL</v>
          </cell>
          <cell r="Y234" t="str">
            <v>3 CÉDULA DE CIUDADANÍA</v>
          </cell>
          <cell r="Z234">
            <v>1010203406</v>
          </cell>
          <cell r="AA234" t="str">
            <v>N-A</v>
          </cell>
          <cell r="AB234" t="str">
            <v>11 NO SE DILIGENCIA INFORMACIÓN PARA ESTE FORMULARIO EN ESTE PERÍODO DE REPORTE</v>
          </cell>
          <cell r="AC234" t="str">
            <v>FEMENINO</v>
          </cell>
          <cell r="AD234" t="str">
            <v>BOYACA</v>
          </cell>
          <cell r="AE234" t="str">
            <v>SOGAMOSO</v>
          </cell>
          <cell r="AF234" t="str">
            <v>LAURA</v>
          </cell>
          <cell r="AG234" t="str">
            <v>NATALIA</v>
          </cell>
          <cell r="AH234" t="str">
            <v>PAVA</v>
          </cell>
          <cell r="AI234" t="str">
            <v>ALFONSO</v>
          </cell>
          <cell r="AJ234" t="str">
            <v>SI</v>
          </cell>
          <cell r="AK234" t="str">
            <v>1 PÓLIZA</v>
          </cell>
          <cell r="AL234" t="str">
            <v>12 SEGUROS DEL ESTADO</v>
          </cell>
          <cell r="AM234" t="str">
            <v>2 CUMPLIMIENTO</v>
          </cell>
          <cell r="AN234">
            <v>45054</v>
          </cell>
          <cell r="AO234" t="str">
            <v>21-46-101068173</v>
          </cell>
          <cell r="AP234" t="str">
            <v>SAF-SUBDIRECCION ADMINISTRATIVA Y FINANCIERA</v>
          </cell>
          <cell r="AQ234" t="str">
            <v>GRUPO DE CONTRATOS</v>
          </cell>
          <cell r="AR234" t="str">
            <v>OFICINA GESTION DEL RIESGO</v>
          </cell>
          <cell r="AS234" t="str">
            <v>2 SUPERVISOR</v>
          </cell>
          <cell r="AT234" t="str">
            <v>3 CÉDULA DE CIUDADANÍA</v>
          </cell>
          <cell r="AU234">
            <v>1026272261</v>
          </cell>
          <cell r="AV234" t="str">
            <v>GIPSY VIVIAN ARENAS HERNANDEZ</v>
          </cell>
          <cell r="AW234">
            <v>233</v>
          </cell>
          <cell r="AX234">
            <v>7.7666666666666666</v>
          </cell>
          <cell r="BF234">
            <v>45143</v>
          </cell>
          <cell r="BG234">
            <v>45054</v>
          </cell>
          <cell r="BH234">
            <v>45054</v>
          </cell>
          <cell r="BI234">
            <v>45290</v>
          </cell>
          <cell r="BS234" t="str">
            <v>2023420501000230E</v>
          </cell>
          <cell r="BT234">
            <v>53469966</v>
          </cell>
          <cell r="BU234" t="str">
            <v>EDNA ROCIO CASTRO</v>
          </cell>
          <cell r="BV234" t="str">
            <v>https://www.secop.gov.co/CO1BusinessLine/Tendering/BuyerWorkArea/Index?docUniqueIdentifier=CO1.BDOS.4373100</v>
          </cell>
          <cell r="BW234" t="str">
            <v>VIGENTE</v>
          </cell>
          <cell r="BY234" t="str">
            <v>https://community.secop.gov.co/Public/Tendering/ContractNoticePhases/View?PPI=CO1.PPI.24727316&amp;isFromPublicArea=True&amp;isModal=False</v>
          </cell>
          <cell r="BZ234" t="str">
            <v>Bogotá</v>
          </cell>
          <cell r="CA234" t="str">
            <v>D.C.</v>
          </cell>
          <cell r="CB234">
            <v>45054</v>
          </cell>
          <cell r="CC234">
            <v>45052</v>
          </cell>
          <cell r="CD234" t="str">
            <v>laura.pava</v>
          </cell>
          <cell r="CE234" t="str">
            <v>@parquesnacionales.gov.co</v>
          </cell>
          <cell r="CF234" t="str">
            <v>laura.pava@parquesnacionales.gov.co</v>
          </cell>
          <cell r="CG234" t="str">
            <v>GEOLOGA</v>
          </cell>
          <cell r="CH234">
            <v>2023</v>
          </cell>
          <cell r="CI234" t="str">
            <v>BANCOLOMBIA</v>
          </cell>
          <cell r="CJ234" t="str">
            <v>AHORROS</v>
          </cell>
          <cell r="CK234" t="str">
            <v xml:space="preserve">21923176176 </v>
          </cell>
          <cell r="CL234" t="str">
            <v>19/07/1992</v>
          </cell>
          <cell r="CM234" t="str">
            <v>NO</v>
          </cell>
        </row>
        <row r="235">
          <cell r="A235" t="str">
            <v>NC-CPS-231-2023</v>
          </cell>
          <cell r="B235" t="str">
            <v>2 NACIONAL</v>
          </cell>
          <cell r="C235" t="str">
            <v>CD-NC-253-2023</v>
          </cell>
          <cell r="D235">
            <v>231</v>
          </cell>
          <cell r="E235" t="str">
            <v>OMAR JARAMILLO RODRIGUEZ.</v>
          </cell>
          <cell r="F235">
            <v>45062</v>
          </cell>
          <cell r="G235" t="str">
            <v>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v>
          </cell>
          <cell r="H235" t="str">
            <v>PROFESIONAL</v>
          </cell>
          <cell r="I235" t="str">
            <v>2 CONTRATACIÓN DIRECTA</v>
          </cell>
          <cell r="J235" t="str">
            <v>14 PRESTACIÓN DE SERVICIOS</v>
          </cell>
          <cell r="K235" t="str">
            <v>N/A</v>
          </cell>
          <cell r="L235">
            <v>77101604</v>
          </cell>
          <cell r="M235">
            <v>41523</v>
          </cell>
          <cell r="O235">
            <v>54623</v>
          </cell>
          <cell r="P235">
            <v>45062</v>
          </cell>
          <cell r="S235" t="str">
            <v>SIMPLIFICADO</v>
          </cell>
          <cell r="T235">
            <v>7735476</v>
          </cell>
          <cell r="U235">
            <v>59305316</v>
          </cell>
          <cell r="V235" t="str">
            <v>Cincuenta y nueve millones trescientos cinco mil trescientos dieciséis pesos</v>
          </cell>
          <cell r="X235" t="str">
            <v>1 PERSONA NATURAL</v>
          </cell>
          <cell r="Y235" t="str">
            <v>3 CÉDULA DE CIUDADANÍA</v>
          </cell>
          <cell r="Z235">
            <v>80540287</v>
          </cell>
          <cell r="AA235" t="str">
            <v>N-A</v>
          </cell>
          <cell r="AB235" t="str">
            <v>11 NO SE DILIGENCIA INFORMACIÓN PARA ESTE FORMULARIO EN ESTE PERÍODO DE REPORTE</v>
          </cell>
          <cell r="AC235" t="str">
            <v>MASCULINO</v>
          </cell>
          <cell r="AD235" t="str">
            <v>CUNDINAMARCA</v>
          </cell>
          <cell r="AE235" t="str">
            <v>ZIPAQUIRA</v>
          </cell>
          <cell r="AF235" t="str">
            <v>OMAR</v>
          </cell>
          <cell r="AH235" t="str">
            <v>JARAMILLO</v>
          </cell>
          <cell r="AI235" t="str">
            <v>RODRIGUEZ</v>
          </cell>
          <cell r="AJ235" t="str">
            <v>SI</v>
          </cell>
          <cell r="AK235" t="str">
            <v>1 PÓLIZA</v>
          </cell>
          <cell r="AL235" t="str">
            <v>14 ASEGURADORA SOLIDARIA</v>
          </cell>
          <cell r="AM235" t="str">
            <v>2 CUMPLIMIENTO</v>
          </cell>
          <cell r="AN235">
            <v>45062</v>
          </cell>
          <cell r="AO235" t="str">
            <v>340 47 994000045162</v>
          </cell>
          <cell r="AP235" t="str">
            <v>SGMAP-SUBDIRECCION DE GESTION Y MANEJO DE AREAS PROTEGIDAS</v>
          </cell>
          <cell r="AQ235" t="str">
            <v>GRUPO DE CONTRATOS</v>
          </cell>
          <cell r="AR235" t="str">
            <v>GRUPO DE GESTIÓN E INTEGRACIÓN DEL SINAP</v>
          </cell>
          <cell r="AS235" t="str">
            <v>2 SUPERVISOR</v>
          </cell>
          <cell r="AT235" t="str">
            <v>3 CÉDULA DE CIUDADANÍA</v>
          </cell>
          <cell r="AU235">
            <v>5947992</v>
          </cell>
          <cell r="AV235" t="str">
            <v>LUIS ALBERTO CRUZ COLORADO</v>
          </cell>
          <cell r="AW235">
            <v>225</v>
          </cell>
          <cell r="AX235">
            <v>7.5</v>
          </cell>
          <cell r="BF235">
            <v>45062</v>
          </cell>
          <cell r="BH235">
            <v>45062</v>
          </cell>
          <cell r="BI235">
            <v>45290</v>
          </cell>
          <cell r="BS235" t="str">
            <v>2023420501000231E</v>
          </cell>
          <cell r="BT235">
            <v>59305316</v>
          </cell>
          <cell r="BU235" t="str">
            <v>EDNA ROCIO CASTRO</v>
          </cell>
          <cell r="BV235" t="str">
            <v>https://www.secop.gov.co/CO1BusinessLine/Tendering/BuyerWorkArea/Index?docUniqueIdentifier=CO1.BDOS.4426871</v>
          </cell>
          <cell r="BW235" t="str">
            <v>VIGENTE</v>
          </cell>
          <cell r="BY235" t="str">
            <v>https://community.secop.gov.co/Public/Tendering/OpportunityDetail/Index?noticeUID=CO1.NTC.4430935&amp;isFromPublicArea=True&amp;isModal=False</v>
          </cell>
          <cell r="BZ235" t="str">
            <v>Bogotá</v>
          </cell>
          <cell r="CA235" t="str">
            <v>D.C.</v>
          </cell>
          <cell r="CB235">
            <v>45062</v>
          </cell>
          <cell r="CC235">
            <v>45062</v>
          </cell>
          <cell r="CE235" t="str">
            <v>@parquesnacionales.gov.co</v>
          </cell>
          <cell r="CF235" t="str">
            <v>@parquesnacionales.gov.co</v>
          </cell>
          <cell r="CG235" t="str">
            <v>GEOGRAFO</v>
          </cell>
          <cell r="CH235">
            <v>2023</v>
          </cell>
          <cell r="CI235" t="str">
            <v>DAVIVIENDA</v>
          </cell>
          <cell r="CJ235" t="str">
            <v>AHORROS</v>
          </cell>
          <cell r="CK235" t="str">
            <v>007070241166</v>
          </cell>
          <cell r="CL235" t="str">
            <v>02/10/1975</v>
          </cell>
          <cell r="CM235" t="str">
            <v>SI</v>
          </cell>
        </row>
        <row r="236">
          <cell r="A236" t="str">
            <v>NC-CPS-232-2023</v>
          </cell>
          <cell r="B236" t="str">
            <v>2 NACIONAL</v>
          </cell>
          <cell r="C236" t="str">
            <v>CD-NC-250-2023</v>
          </cell>
          <cell r="D236">
            <v>232</v>
          </cell>
          <cell r="E236" t="str">
            <v>DANIELA FERNANDA AMAYA TORRES</v>
          </cell>
          <cell r="F236">
            <v>45065</v>
          </cell>
          <cell r="G236" t="str">
            <v>Prestación de servicios profesionales para apoyar la gestión de los trámites ambientales, procesos sancionatorios, evaluación ambiental de proyectos y registro de reservas naturales de la sociedad civil, de competencia del Grupo de Trámites y Evaluación Ambiental</v>
          </cell>
          <cell r="H236" t="str">
            <v>PROFESIONAL</v>
          </cell>
          <cell r="I236" t="str">
            <v>2 CONTRATACIÓN DIRECTA</v>
          </cell>
          <cell r="J236" t="str">
            <v>14 PRESTACIÓN DE SERVICIOS</v>
          </cell>
          <cell r="K236" t="str">
            <v>N/A</v>
          </cell>
          <cell r="L236">
            <v>77101604</v>
          </cell>
          <cell r="M236">
            <v>40123</v>
          </cell>
          <cell r="O236">
            <v>56023</v>
          </cell>
          <cell r="P236" t="str">
            <v>19/05/2023</v>
          </cell>
          <cell r="S236" t="str">
            <v>SIMPLIFICADO</v>
          </cell>
          <cell r="T236">
            <v>4278534</v>
          </cell>
          <cell r="U236">
            <v>25671204</v>
          </cell>
          <cell r="V236" t="str">
            <v>Veinticinco millones seiscientos setenta y un mil doscientos cuatro pesos</v>
          </cell>
          <cell r="X236" t="str">
            <v>1 PERSONA NATURAL</v>
          </cell>
          <cell r="Y236" t="str">
            <v>3 CÉDULA DE CIUDADANÍA</v>
          </cell>
          <cell r="Z236">
            <v>1019113061</v>
          </cell>
          <cell r="AA236" t="str">
            <v>N-A</v>
          </cell>
          <cell r="AB236" t="str">
            <v>11 NO SE DILIGENCIA INFORMACIÓN PARA ESTE FORMULARIO EN ESTE PERÍODO DE REPORTE</v>
          </cell>
          <cell r="AC236" t="str">
            <v>FEMENINO</v>
          </cell>
          <cell r="AD236" t="str">
            <v>CUNDINAMARCA</v>
          </cell>
          <cell r="AE236" t="str">
            <v>BOGOTÁ</v>
          </cell>
          <cell r="AF236" t="str">
            <v>DANIELA</v>
          </cell>
          <cell r="AG236" t="str">
            <v>FERNANDA</v>
          </cell>
          <cell r="AH236" t="str">
            <v>AMAYA</v>
          </cell>
          <cell r="AI236" t="str">
            <v>TORRES</v>
          </cell>
          <cell r="AJ236" t="str">
            <v>NO</v>
          </cell>
          <cell r="AK236" t="str">
            <v>6 NO CONSTITUYÓ GARANTÍAS</v>
          </cell>
          <cell r="AL236" t="str">
            <v>N-A</v>
          </cell>
          <cell r="AM236" t="str">
            <v>N-A</v>
          </cell>
          <cell r="AN236" t="str">
            <v>N-A</v>
          </cell>
          <cell r="AO236" t="str">
            <v>N-A</v>
          </cell>
          <cell r="AP236" t="str">
            <v>SGMAP-SUBDIRECCION DE GESTION Y MANEJO DE AREAS PROTEGIDAS</v>
          </cell>
          <cell r="AQ236" t="str">
            <v>GRUPO DE CONTRATOS</v>
          </cell>
          <cell r="AR236" t="str">
            <v>GRUPO DE TRÁMITES Y EVALUACIÓN AMBIENTAL</v>
          </cell>
          <cell r="AS236" t="str">
            <v>2 SUPERVISOR</v>
          </cell>
          <cell r="AT236" t="str">
            <v>3 CÉDULA DE CIUDADANÍA</v>
          </cell>
          <cell r="AU236">
            <v>79690000</v>
          </cell>
          <cell r="AV236" t="str">
            <v>GUILLERMO ALBERTO SANTOS CEBALLOS</v>
          </cell>
          <cell r="AW236">
            <v>180</v>
          </cell>
          <cell r="AX236">
            <v>6</v>
          </cell>
          <cell r="AZ236" t="str">
            <v>3 ADICIÓN EN VALOR y EN TIEMPO</v>
          </cell>
          <cell r="BA236">
            <v>1</v>
          </cell>
          <cell r="BB236">
            <v>5989948</v>
          </cell>
          <cell r="BC236">
            <v>45246</v>
          </cell>
          <cell r="BD236">
            <v>42</v>
          </cell>
          <cell r="BE236">
            <v>45246</v>
          </cell>
          <cell r="BF236" t="str">
            <v>19/05/2023</v>
          </cell>
          <cell r="BH236">
            <v>45065</v>
          </cell>
          <cell r="BI236">
            <v>45290</v>
          </cell>
          <cell r="BS236" t="str">
            <v>2023420501000232E</v>
          </cell>
          <cell r="BT236">
            <v>31661152</v>
          </cell>
          <cell r="BU236" t="str">
            <v>MYRIAM JANETH GONZALEZ</v>
          </cell>
          <cell r="BV236" t="str">
            <v>https://www.secop.gov.co/CO1BusinessLine/Tendering/BuyerWorkArea/Index?docUniqueIdentifier=CO1.BDOS.4374970</v>
          </cell>
          <cell r="BW236" t="str">
            <v>VIGENTE</v>
          </cell>
          <cell r="BY236" t="str">
            <v>https://community.secop.gov.co/Public/Tendering/OpportunityDetail/Index?noticeUID=CO1.NTC.4383859&amp;isFromPublicArea=True&amp;isModal=False</v>
          </cell>
          <cell r="BZ236" t="str">
            <v>Bogotá</v>
          </cell>
          <cell r="CA236" t="str">
            <v>D.C.</v>
          </cell>
          <cell r="CB236" t="str">
            <v>N-A</v>
          </cell>
          <cell r="CC236">
            <v>45037</v>
          </cell>
          <cell r="CE236" t="str">
            <v>@parquesnacionales.gov.co</v>
          </cell>
          <cell r="CF236" t="str">
            <v>@parquesnacionales.gov.co</v>
          </cell>
          <cell r="CG236" t="str">
            <v>ADMINISTRACION AMBIENTAL</v>
          </cell>
          <cell r="CH236">
            <v>2023</v>
          </cell>
          <cell r="CI236" t="str">
            <v>BANCOLOMBIA</v>
          </cell>
          <cell r="CJ236" t="str">
            <v>AHORROS</v>
          </cell>
          <cell r="CK236" t="str">
            <v>03354561416</v>
          </cell>
          <cell r="CL236" t="str">
            <v>25/10/1995</v>
          </cell>
          <cell r="CM236" t="str">
            <v>NO</v>
          </cell>
        </row>
        <row r="237">
          <cell r="A237" t="str">
            <v>NC-CPS-233-2023</v>
          </cell>
          <cell r="B237" t="str">
            <v>2 NACIONAL</v>
          </cell>
          <cell r="C237" t="str">
            <v>CD-NC-252-2023</v>
          </cell>
          <cell r="D237">
            <v>233</v>
          </cell>
          <cell r="E237" t="str">
            <v>IVONNE ASTRID TRILLOS MEDINA</v>
          </cell>
          <cell r="F237">
            <v>45065</v>
          </cell>
          <cell r="G237" t="str">
            <v>Prestar servicios de apoyo a la gestión en la Subdirección de Sostenibilidad y Negocios Ambientales para el fortalecimiento de los negocios ambientales vinculados a la Tiendas de Parques Nacionales Naturales.</v>
          </cell>
          <cell r="H237" t="str">
            <v>APOYO A LA GESTIÓN</v>
          </cell>
          <cell r="I237" t="str">
            <v>2 CONTRATACIÓN DIRECTA</v>
          </cell>
          <cell r="J237" t="str">
            <v>14 PRESTACIÓN DE SERVICIOS</v>
          </cell>
          <cell r="K237" t="str">
            <v>N/A</v>
          </cell>
          <cell r="L237">
            <v>80111600</v>
          </cell>
          <cell r="M237">
            <v>40723</v>
          </cell>
          <cell r="O237">
            <v>56123</v>
          </cell>
          <cell r="P237" t="str">
            <v>19/05/2023</v>
          </cell>
          <cell r="S237" t="str">
            <v>SIMPLIFICADO</v>
          </cell>
          <cell r="T237">
            <v>3398999</v>
          </cell>
          <cell r="U237">
            <v>25492492</v>
          </cell>
          <cell r="V237" t="str">
            <v>Veinticinco millones cuatrocientos noventa y dos mil cuatrocientos noventa y dos pesos</v>
          </cell>
          <cell r="X237" t="str">
            <v>1 PERSONA NATURAL</v>
          </cell>
          <cell r="Y237" t="str">
            <v>3 CÉDULA DE CIUDADANÍA</v>
          </cell>
          <cell r="Z237">
            <v>1128420537</v>
          </cell>
          <cell r="AA237" t="str">
            <v>N-A</v>
          </cell>
          <cell r="AB237" t="str">
            <v>11 NO SE DILIGENCIA INFORMACIÓN PARA ESTE FORMULARIO EN ESTE PERÍODO DE REPORTE</v>
          </cell>
          <cell r="AC237" t="str">
            <v>FEMENINO</v>
          </cell>
          <cell r="AD237" t="str">
            <v>SANTANDER</v>
          </cell>
          <cell r="AE237" t="str">
            <v>BARRANCABERMEJA</v>
          </cell>
          <cell r="AF237" t="str">
            <v>IVONNE</v>
          </cell>
          <cell r="AG237" t="str">
            <v>ASTRID</v>
          </cell>
          <cell r="AH237" t="str">
            <v>TRILLOS</v>
          </cell>
          <cell r="AI237" t="str">
            <v>MEDINA</v>
          </cell>
          <cell r="AJ237" t="str">
            <v>NO</v>
          </cell>
          <cell r="AK237" t="str">
            <v>6 NO CONSTITUYÓ GARANTÍAS</v>
          </cell>
          <cell r="AL237" t="str">
            <v>N-A</v>
          </cell>
          <cell r="AM237" t="str">
            <v>N-A</v>
          </cell>
          <cell r="AN237" t="str">
            <v>N-A</v>
          </cell>
          <cell r="AO237" t="str">
            <v>N-A</v>
          </cell>
          <cell r="AP237" t="str">
            <v>SSNA-SUBDIRECCION DE SOSTENIBILIDAD Y NEGOCIO AMBIENTALES</v>
          </cell>
          <cell r="AQ237" t="str">
            <v>GRUPO DE CONTRATOS</v>
          </cell>
          <cell r="AR237" t="str">
            <v>SUBDIRECCIÓN DE SOSTENIBILIDAD Y NEGOCIOS AMBIENTALES</v>
          </cell>
          <cell r="AS237" t="str">
            <v>2 SUPERVISOR</v>
          </cell>
          <cell r="AT237" t="str">
            <v>3 CÉDULA DE CIUDADANÍA</v>
          </cell>
          <cell r="AU237">
            <v>33369322</v>
          </cell>
          <cell r="AV237" t="str">
            <v>FLOR ANGELA PINILLA</v>
          </cell>
          <cell r="AW237">
            <v>225</v>
          </cell>
          <cell r="AX237">
            <v>7.5</v>
          </cell>
          <cell r="BF237" t="str">
            <v>19/05/2023</v>
          </cell>
          <cell r="BH237">
            <v>45065</v>
          </cell>
          <cell r="BI237">
            <v>45290</v>
          </cell>
          <cell r="BS237" t="str">
            <v>2023420501000233E</v>
          </cell>
          <cell r="BT237">
            <v>25492492</v>
          </cell>
          <cell r="BU237" t="str">
            <v>MYRIAM JANETH GONZALEZ</v>
          </cell>
          <cell r="BV237" t="str">
            <v>https://www.secop.gov.co/CO1BusinessLine/Tendering/BuyerWorkArea/Index?docUniqueIdentifier=CO1.BDOS.4403906</v>
          </cell>
          <cell r="BW237" t="str">
            <v>VIGENTE</v>
          </cell>
          <cell r="BY237" t="str">
            <v>https://community.secop.gov.co/Public/Tendering/OpportunityDetail/Index?noticeUID=CO1.NTC.4442064&amp;isFromPublicArea=True&amp;isModal=False</v>
          </cell>
          <cell r="BZ237" t="str">
            <v>Bogotá</v>
          </cell>
          <cell r="CA237" t="str">
            <v>D.C.</v>
          </cell>
          <cell r="CB237" t="str">
            <v>N-A</v>
          </cell>
          <cell r="CC237">
            <v>45055</v>
          </cell>
          <cell r="CD237" t="str">
            <v>Ivonne.trillos</v>
          </cell>
          <cell r="CE237" t="str">
            <v>@parquesnacionales.gov.co</v>
          </cell>
          <cell r="CF237" t="str">
            <v>Ivonne.trillos@parquesnacionales.gov.co</v>
          </cell>
          <cell r="CG237" t="str">
            <v>INGENIERIA DE DISEÑO PRODUCTO</v>
          </cell>
          <cell r="CH237">
            <v>2023</v>
          </cell>
          <cell r="CI237" t="str">
            <v>BANCOLOMBIA</v>
          </cell>
          <cell r="CJ237" t="str">
            <v>AHORROS</v>
          </cell>
          <cell r="CK237" t="str">
            <v>93248402804</v>
          </cell>
          <cell r="CL237" t="str">
            <v>23/02/1989</v>
          </cell>
          <cell r="CM237" t="str">
            <v>NO</v>
          </cell>
        </row>
        <row r="238">
          <cell r="A238" t="str">
            <v>NC-CPS-234-2023</v>
          </cell>
          <cell r="B238" t="str">
            <v>2 NACIONAL</v>
          </cell>
          <cell r="C238" t="str">
            <v>CD-NC-254-2023</v>
          </cell>
          <cell r="D238">
            <v>234</v>
          </cell>
          <cell r="E238" t="str">
            <v>CARLOS ALBERTO BARRERO CANTOR</v>
          </cell>
          <cell r="F238">
            <v>45072</v>
          </cell>
          <cell r="G238" t="str">
            <v>Prestar servicios profesionales para desarrollar, implementar, actualizar, documentar y soportar los sistemas de información que le sean asignados, contribuyendo al Proyecto de fortalecimiento de la capacidad institucional.</v>
          </cell>
          <cell r="H238" t="str">
            <v>PROFESIONAL</v>
          </cell>
          <cell r="I238" t="str">
            <v>2 CONTRATACIÓN DIRECTA</v>
          </cell>
          <cell r="J238" t="str">
            <v>14 PRESTACIÓN DE SERVICIOS</v>
          </cell>
          <cell r="K238" t="str">
            <v>N/A</v>
          </cell>
          <cell r="L238">
            <v>81112209</v>
          </cell>
          <cell r="M238">
            <v>41823</v>
          </cell>
          <cell r="O238">
            <v>58323</v>
          </cell>
          <cell r="P238">
            <v>45072</v>
          </cell>
          <cell r="S238" t="str">
            <v>SIMPLIFICADO</v>
          </cell>
          <cell r="T238">
            <v>6997820</v>
          </cell>
          <cell r="U238">
            <v>41986920</v>
          </cell>
          <cell r="V238" t="str">
            <v>Cuarenta y un millones novecientos ochenta y seis mil novecientos veinte pesos</v>
          </cell>
          <cell r="X238" t="str">
            <v>1 PERSONA NATURAL</v>
          </cell>
          <cell r="Y238" t="str">
            <v>3 CÉDULA DE CIUDADANÍA</v>
          </cell>
          <cell r="Z238">
            <v>80201161</v>
          </cell>
          <cell r="AA238" t="str">
            <v>N-A</v>
          </cell>
          <cell r="AB238" t="str">
            <v>11 NO SE DILIGENCIA INFORMACIÓN PARA ESTE FORMULARIO EN ESTE PERÍODO DE REPORTE</v>
          </cell>
          <cell r="AC238" t="str">
            <v>MASCULINO</v>
          </cell>
          <cell r="AD238" t="str">
            <v>CUNDINAMARCA</v>
          </cell>
          <cell r="AE238" t="str">
            <v>BOGOTÁ</v>
          </cell>
          <cell r="AF238" t="str">
            <v>CARLOS</v>
          </cell>
          <cell r="AG238" t="str">
            <v>ALBERTO</v>
          </cell>
          <cell r="AH238" t="str">
            <v>BARRERO</v>
          </cell>
          <cell r="AI238" t="str">
            <v>CANTOR</v>
          </cell>
          <cell r="AJ238" t="str">
            <v>NO</v>
          </cell>
          <cell r="AK238" t="str">
            <v>6 NO CONSTITUYÓ GARANTÍAS</v>
          </cell>
          <cell r="AL238" t="str">
            <v>N-A</v>
          </cell>
          <cell r="AM238" t="str">
            <v>N-A</v>
          </cell>
          <cell r="AN238" t="str">
            <v>N-A</v>
          </cell>
          <cell r="AO238" t="str">
            <v>N-A</v>
          </cell>
          <cell r="AP238" t="str">
            <v>SAF-SUBDIRECCION ADMINISTRATIVA Y FINANCIERA</v>
          </cell>
          <cell r="AQ238" t="str">
            <v>GRUPO DE CONTRATOS</v>
          </cell>
          <cell r="AR238" t="str">
            <v>GRUPO DE TECNOLOGÍAS DE LA INFORMACIÓN Y LAS COMUNICACIONES</v>
          </cell>
          <cell r="AS238" t="str">
            <v>2 SUPERVISOR</v>
          </cell>
          <cell r="AT238" t="str">
            <v>3 CÉDULA DE CIUDADANÍA</v>
          </cell>
          <cell r="AU238">
            <v>79245176</v>
          </cell>
          <cell r="AV238" t="str">
            <v>CARLOS ARTURO SAENZ BARON</v>
          </cell>
          <cell r="AW238">
            <v>180</v>
          </cell>
          <cell r="AX238">
            <v>6</v>
          </cell>
          <cell r="AZ238" t="str">
            <v>3 ADICIÓN EN VALOR y EN TIEMPO</v>
          </cell>
          <cell r="BA238">
            <v>1</v>
          </cell>
          <cell r="BB238">
            <v>8164123</v>
          </cell>
          <cell r="BC238">
            <v>45253</v>
          </cell>
          <cell r="BD238">
            <v>35</v>
          </cell>
          <cell r="BE238">
            <v>45253</v>
          </cell>
          <cell r="BF238">
            <v>45072</v>
          </cell>
          <cell r="BH238">
            <v>45072</v>
          </cell>
          <cell r="BI238">
            <v>45291</v>
          </cell>
          <cell r="BS238" t="str">
            <v>2023420501000234E</v>
          </cell>
          <cell r="BT238">
            <v>50151043</v>
          </cell>
          <cell r="BU238" t="str">
            <v>EDNA ROCIO CASTRO</v>
          </cell>
          <cell r="BV238" t="str">
            <v>https://www.secop.gov.co/CO1BusinessLine/Tendering/BuyerWorkArea/Index?docUniqueIdentifier=CO1.BDOS.4432324</v>
          </cell>
          <cell r="BW238" t="str">
            <v>VIGENTE</v>
          </cell>
          <cell r="BY238" t="str">
            <v>https://community.secop.gov.co/Public/Tendering/OpportunityDetail/Index?noticeUID=CO1.NTC.4477319&amp;isFromPublicArea=True&amp;isModal=False</v>
          </cell>
          <cell r="BZ238" t="str">
            <v>Bogotá</v>
          </cell>
          <cell r="CA238" t="str">
            <v>D.C.</v>
          </cell>
          <cell r="CB238" t="str">
            <v>N-A</v>
          </cell>
          <cell r="CD238" t="str">
            <v>orfeo</v>
          </cell>
          <cell r="CE238" t="str">
            <v>@parquesnacionales.gov.co</v>
          </cell>
          <cell r="CF238" t="str">
            <v>orfeo@parquesnacionales.gov.co</v>
          </cell>
          <cell r="CG238" t="str">
            <v>INGENIERO DE SISTEMAS</v>
          </cell>
          <cell r="CH238">
            <v>2023</v>
          </cell>
          <cell r="CI238" t="str">
            <v>BANCO DE OCCIDENTE</v>
          </cell>
          <cell r="CJ238" t="str">
            <v>AHORROS</v>
          </cell>
          <cell r="CK238" t="str">
            <v>226-80575-2</v>
          </cell>
          <cell r="CL238" t="str">
            <v>27/10/1981</v>
          </cell>
          <cell r="CM238" t="str">
            <v>SI</v>
          </cell>
        </row>
        <row r="239">
          <cell r="A239" t="str">
            <v>NC-CPS-235-2023</v>
          </cell>
          <cell r="B239" t="str">
            <v>2 NACIONAL</v>
          </cell>
          <cell r="C239" t="str">
            <v>CD-NC-255-2023</v>
          </cell>
          <cell r="D239">
            <v>235</v>
          </cell>
          <cell r="E239" t="str">
            <v>CRISTIAN FERNANDO LEGUIZAMÓN CASTAÑEDA</v>
          </cell>
          <cell r="F239">
            <v>45079</v>
          </cell>
          <cell r="G239" t="str">
            <v>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v>
          </cell>
          <cell r="H239" t="str">
            <v>PROFESIONAL</v>
          </cell>
          <cell r="I239" t="str">
            <v>2 CONTRATACIÓN DIRECTA</v>
          </cell>
          <cell r="J239" t="str">
            <v>14 PRESTACIÓN DE SERVICIOS</v>
          </cell>
          <cell r="K239" t="str">
            <v>N/A</v>
          </cell>
          <cell r="L239">
            <v>80161507</v>
          </cell>
          <cell r="M239">
            <v>42023</v>
          </cell>
          <cell r="O239">
            <v>59923</v>
          </cell>
          <cell r="P239">
            <v>45079</v>
          </cell>
          <cell r="S239" t="str">
            <v>SIMPLIFICADO</v>
          </cell>
          <cell r="T239">
            <v>6494854</v>
          </cell>
          <cell r="U239">
            <v>45463978</v>
          </cell>
          <cell r="V239" t="str">
            <v>Cuarenta y cinco millones cuatrocientos sesenta y tres mil novecientos setenta y ocho pesos</v>
          </cell>
          <cell r="X239" t="str">
            <v>1 PERSONA NATURAL</v>
          </cell>
          <cell r="Y239" t="str">
            <v>3 CÉDULA DE CIUDADANÍA</v>
          </cell>
          <cell r="Z239">
            <v>79954022</v>
          </cell>
          <cell r="AA239" t="str">
            <v>N-A</v>
          </cell>
          <cell r="AB239" t="str">
            <v>11 NO SE DILIGENCIA INFORMACIÓN PARA ESTE FORMULARIO EN ESTE PERÍODO DE REPORTE</v>
          </cell>
          <cell r="AC239" t="str">
            <v>MASCULINO</v>
          </cell>
          <cell r="AD239" t="str">
            <v>CUNDINAMARCA</v>
          </cell>
          <cell r="AE239" t="str">
            <v>AGUA DE DIOS</v>
          </cell>
          <cell r="AF239" t="str">
            <v>CRISTIAN</v>
          </cell>
          <cell r="AG239" t="str">
            <v>FERNANDO</v>
          </cell>
          <cell r="AH239" t="str">
            <v>LEGUIZAMÓN</v>
          </cell>
          <cell r="AI239" t="str">
            <v>CASTAÑEDA</v>
          </cell>
          <cell r="AJ239" t="str">
            <v>NO</v>
          </cell>
          <cell r="AK239" t="str">
            <v>6 NO CONSTITUYÓ GARANTÍAS</v>
          </cell>
          <cell r="AL239" t="str">
            <v>N-A</v>
          </cell>
          <cell r="AM239" t="str">
            <v>N-A</v>
          </cell>
          <cell r="AN239" t="str">
            <v>N-A</v>
          </cell>
          <cell r="AO239" t="str">
            <v>N-A</v>
          </cell>
          <cell r="AP239" t="str">
            <v>SAF-SUBDIRECCION ADMINISTRATIVA Y FINANCIERA</v>
          </cell>
          <cell r="AQ239" t="str">
            <v>GRUPO DE CONTRATOS</v>
          </cell>
          <cell r="AR239" t="str">
            <v>GRUPO DE COMUNICACIONES</v>
          </cell>
          <cell r="AS239" t="str">
            <v>2 SUPERVISOR</v>
          </cell>
          <cell r="AT239" t="str">
            <v>3 CÉDULA DE CIUDADANÍA</v>
          </cell>
          <cell r="AU239">
            <v>79590259</v>
          </cell>
          <cell r="AV239" t="str">
            <v>JUAN CARLOS CUERVO LEON</v>
          </cell>
          <cell r="AW239">
            <v>210</v>
          </cell>
          <cell r="AX239">
            <v>7</v>
          </cell>
          <cell r="BF239">
            <v>45079</v>
          </cell>
          <cell r="BH239">
            <v>45079</v>
          </cell>
          <cell r="BI239">
            <v>45290</v>
          </cell>
          <cell r="BS239" t="str">
            <v>2023420501000235E</v>
          </cell>
          <cell r="BT239">
            <v>45463978</v>
          </cell>
          <cell r="BU239" t="str">
            <v>MYRIAM JANETH GONZALEZ</v>
          </cell>
          <cell r="BV239" t="str">
            <v>https://www.secop.gov.co/CO1BusinessLine/Tendering/BuyerWorkArea/Index?DocUniqueIdentifier=CO1.BDOS.4467020</v>
          </cell>
          <cell r="BW239" t="str">
            <v>VIGENTE</v>
          </cell>
          <cell r="BY239" t="str">
            <v>https://community.secop.gov.co/Public/Tendering/OpportunityDetail/Index?noticeUID=CO1.NTC.4508055&amp;isFromPublicArea=True&amp;isModal=False</v>
          </cell>
          <cell r="BZ239" t="str">
            <v>Bogotá</v>
          </cell>
          <cell r="CA239" t="str">
            <v>D.C.</v>
          </cell>
          <cell r="CB239" t="str">
            <v>N-A</v>
          </cell>
          <cell r="CC239">
            <v>45066</v>
          </cell>
          <cell r="CE239" t="str">
            <v>@parquesnacionales.gov.co</v>
          </cell>
          <cell r="CF239" t="str">
            <v>@parquesnacionales.gov.co</v>
          </cell>
          <cell r="CG239" t="str">
            <v>PROFESIONAL EN MEDIOS AUDIOVISUALES</v>
          </cell>
          <cell r="CH239">
            <v>2023</v>
          </cell>
          <cell r="CI239" t="str">
            <v>DAVIVIENDA</v>
          </cell>
          <cell r="CJ239" t="str">
            <v>AHORROS</v>
          </cell>
          <cell r="CK239" t="str">
            <v>006400693815</v>
          </cell>
          <cell r="CL239" t="str">
            <v>15/11/1979</v>
          </cell>
          <cell r="CM239" t="str">
            <v>NO</v>
          </cell>
        </row>
        <row r="240">
          <cell r="A240" t="str">
            <v>NC-CPS-236-2023</v>
          </cell>
          <cell r="B240" t="str">
            <v>2 NACIONAL</v>
          </cell>
          <cell r="C240" t="str">
            <v>CD-NC-256-2023</v>
          </cell>
          <cell r="D240">
            <v>236</v>
          </cell>
          <cell r="E240" t="str">
            <v>MARGARITA MARÍA PULGARÍN PÉREZ</v>
          </cell>
          <cell r="F240">
            <v>45079</v>
          </cell>
          <cell r="G240" t="str">
            <v>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v>
          </cell>
          <cell r="H240" t="str">
            <v>PROFESIONAL</v>
          </cell>
          <cell r="I240" t="str">
            <v>2 CONTRATACIÓN DIRECTA</v>
          </cell>
          <cell r="J240" t="str">
            <v>14 PRESTACIÓN DE SERVICIOS</v>
          </cell>
          <cell r="K240" t="str">
            <v>N/A</v>
          </cell>
          <cell r="L240">
            <v>80111600</v>
          </cell>
          <cell r="M240">
            <v>42923</v>
          </cell>
          <cell r="O240">
            <v>60023</v>
          </cell>
          <cell r="P240">
            <v>45079</v>
          </cell>
          <cell r="S240" t="str">
            <v>SIMPLIFICADO</v>
          </cell>
          <cell r="T240">
            <v>5271476</v>
          </cell>
          <cell r="U240">
            <v>36900332</v>
          </cell>
          <cell r="V240" t="str">
            <v>Treinta y seis millones novecientos mil trescientos treinta y dos pesos</v>
          </cell>
          <cell r="X240" t="str">
            <v>1 PERSONA NATURAL</v>
          </cell>
          <cell r="Y240" t="str">
            <v>3 CÉDULA DE CIUDADANÍA</v>
          </cell>
          <cell r="Z240">
            <v>52118218</v>
          </cell>
          <cell r="AA240" t="str">
            <v>N-A</v>
          </cell>
          <cell r="AB240" t="str">
            <v>11 NO SE DILIGENCIA INFORMACIÓN PARA ESTE FORMULARIO EN ESTE PERÍODO DE REPORTE</v>
          </cell>
          <cell r="AC240" t="str">
            <v>FEMENINO</v>
          </cell>
          <cell r="AD240" t="str">
            <v>VALLE DEL CAUCA</v>
          </cell>
          <cell r="AE240" t="str">
            <v>GUADALAJARA DE BUGA</v>
          </cell>
          <cell r="AF240" t="str">
            <v>MARGARITA</v>
          </cell>
          <cell r="AG240" t="str">
            <v>MARÍA</v>
          </cell>
          <cell r="AH240" t="str">
            <v>PULGARÍN</v>
          </cell>
          <cell r="AI240" t="str">
            <v>PÉREZ</v>
          </cell>
          <cell r="AJ240" t="str">
            <v>NO</v>
          </cell>
          <cell r="AK240" t="str">
            <v>6 NO CONSTITUYÓ GARANTÍAS</v>
          </cell>
          <cell r="AL240" t="str">
            <v>N-A</v>
          </cell>
          <cell r="AM240" t="str">
            <v>N-A</v>
          </cell>
          <cell r="AN240" t="str">
            <v>N-A</v>
          </cell>
          <cell r="AO240" t="str">
            <v>N-A</v>
          </cell>
          <cell r="AP240" t="str">
            <v>SAF-SUBDIRECCION ADMINISTRATIVA Y FINANCIERA</v>
          </cell>
          <cell r="AQ240" t="str">
            <v>GRUPO DE CONTRATOS</v>
          </cell>
          <cell r="AR240" t="str">
            <v>GRUPO DE PROCESOS CORPORATIVOS</v>
          </cell>
          <cell r="AS240" t="str">
            <v>2 SUPERVISOR</v>
          </cell>
          <cell r="AT240" t="str">
            <v>3 CÉDULA DE CIUDADANÍA</v>
          </cell>
          <cell r="AU240">
            <v>65586489</v>
          </cell>
          <cell r="AV240" t="str">
            <v>SANDRA LOZANO OYUELA</v>
          </cell>
          <cell r="AW240">
            <v>210</v>
          </cell>
          <cell r="AX240">
            <v>7</v>
          </cell>
          <cell r="BF240">
            <v>45079</v>
          </cell>
          <cell r="BH240">
            <v>45079</v>
          </cell>
          <cell r="BI240">
            <v>45290</v>
          </cell>
          <cell r="BS240" t="str">
            <v>2023420501000236E</v>
          </cell>
          <cell r="BT240">
            <v>36900332</v>
          </cell>
          <cell r="BU240" t="str">
            <v>MYRIAM JANETH GONZALEZ</v>
          </cell>
          <cell r="BV240" t="str">
            <v>https://www.secop.gov.co/CO1BusinessLine/Tendering/BuyerWorkArea/Index?docUniqueIdentifier=CO1.BDOS.4492856</v>
          </cell>
          <cell r="BW240" t="str">
            <v>VIGENTE</v>
          </cell>
          <cell r="BY240" t="str">
            <v>https://community.secop.gov.co/Public/Tendering/OpportunityDetail/Index?noticeUID=CO1.NTC.4505024&amp;isFromPublicArea=True&amp;isModal=False</v>
          </cell>
          <cell r="BZ240" t="str">
            <v>Bogotá</v>
          </cell>
          <cell r="CA240" t="str">
            <v>D.C.</v>
          </cell>
          <cell r="CB240" t="str">
            <v>N-A</v>
          </cell>
          <cell r="CC240">
            <v>45079</v>
          </cell>
          <cell r="CE240" t="str">
            <v>@parquesnacionales.gov.co</v>
          </cell>
          <cell r="CF240" t="str">
            <v>@parquesnacionales.gov.co</v>
          </cell>
          <cell r="CG240" t="str">
            <v>ANTROPOLOGA</v>
          </cell>
          <cell r="CH240">
            <v>2023</v>
          </cell>
          <cell r="CI240" t="str">
            <v>DAVIVIENDA</v>
          </cell>
          <cell r="CJ240" t="str">
            <v>AHORROS</v>
          </cell>
          <cell r="CK240" t="str">
            <v>455070048794</v>
          </cell>
          <cell r="CL240" t="str">
            <v>06/01/1974</v>
          </cell>
          <cell r="CM240" t="str">
            <v>SI</v>
          </cell>
        </row>
        <row r="241">
          <cell r="A241" t="str">
            <v>NC-CPS-237-2023</v>
          </cell>
          <cell r="B241" t="str">
            <v>2 NACIONAL</v>
          </cell>
          <cell r="C241" t="str">
            <v>CD-NC-257-2023</v>
          </cell>
          <cell r="D241">
            <v>237</v>
          </cell>
          <cell r="E241" t="str">
            <v>LADY VIVIANA ESTEBAN GARCÍA</v>
          </cell>
          <cell r="F241">
            <v>45084</v>
          </cell>
          <cell r="G241" t="str">
            <v>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v>
          </cell>
          <cell r="H241" t="str">
            <v>PROFESIONAL</v>
          </cell>
          <cell r="I241" t="str">
            <v>2 CONTRATACIÓN DIRECTA</v>
          </cell>
          <cell r="J241" t="str">
            <v>14 PRESTACIÓN DE SERVICIOS</v>
          </cell>
          <cell r="K241" t="str">
            <v>N/A</v>
          </cell>
          <cell r="L241">
            <v>77101604</v>
          </cell>
          <cell r="M241">
            <v>30323</v>
          </cell>
          <cell r="O241">
            <v>60923</v>
          </cell>
          <cell r="P241">
            <v>45084</v>
          </cell>
          <cell r="S241" t="str">
            <v>SIMPLIFICADO</v>
          </cell>
          <cell r="T241">
            <v>6884546</v>
          </cell>
          <cell r="U241">
            <v>41307276</v>
          </cell>
          <cell r="V241" t="str">
            <v>Cuarenta y un millones trescientos siete mil doscientos setenta y seis pesos</v>
          </cell>
          <cell r="X241" t="str">
            <v>1 PERSONA NATURAL</v>
          </cell>
          <cell r="Y241" t="str">
            <v>3 CÉDULA DE CIUDADANÍA</v>
          </cell>
          <cell r="Z241">
            <v>1020724746</v>
          </cell>
          <cell r="AA241" t="str">
            <v>N-A</v>
          </cell>
          <cell r="AB241" t="str">
            <v>11 NO SE DILIGENCIA INFORMACIÓN PARA ESTE FORMULARIO EN ESTE PERÍODO DE REPORTE</v>
          </cell>
          <cell r="AC241" t="str">
            <v>FEMENINO</v>
          </cell>
          <cell r="AD241" t="str">
            <v>CUNDINAMARCA</v>
          </cell>
          <cell r="AE241" t="str">
            <v>BOGOTÁ</v>
          </cell>
          <cell r="AF241" t="str">
            <v>LADY</v>
          </cell>
          <cell r="AG241" t="str">
            <v>VIVIANA</v>
          </cell>
          <cell r="AH241" t="str">
            <v>ESTEBAN</v>
          </cell>
          <cell r="AI241" t="str">
            <v>GARCÍA</v>
          </cell>
          <cell r="AJ241" t="str">
            <v>NO</v>
          </cell>
          <cell r="AK241" t="str">
            <v>6 NO CONSTITUYÓ GARANTÍAS</v>
          </cell>
          <cell r="AL241" t="str">
            <v>N-A</v>
          </cell>
          <cell r="AM241" t="str">
            <v>N-A</v>
          </cell>
          <cell r="AN241" t="str">
            <v>N-A</v>
          </cell>
          <cell r="AO241" t="str">
            <v>N-A</v>
          </cell>
          <cell r="AP241" t="str">
            <v>SGMAP-SUBDIRECCION DE GESTION Y MANEJO DE AREAS PROTEGIDAS</v>
          </cell>
          <cell r="AQ241" t="str">
            <v>GRUPO DE CONTRATOS</v>
          </cell>
          <cell r="AR241" t="str">
            <v>GRUPO DE GESTIÓN E INTEGRACIÓN DEL SINAP</v>
          </cell>
          <cell r="AS241" t="str">
            <v>2 SUPERVISOR</v>
          </cell>
          <cell r="AT241" t="str">
            <v>3 CÉDULA DE CIUDADANÍA</v>
          </cell>
          <cell r="AU241">
            <v>5947992</v>
          </cell>
          <cell r="AV241" t="str">
            <v>LUIS ALBERTO CRUZ COLORADO</v>
          </cell>
          <cell r="AW241">
            <v>180</v>
          </cell>
          <cell r="AX241">
            <v>6</v>
          </cell>
          <cell r="BB241">
            <v>-33504790</v>
          </cell>
          <cell r="BF241">
            <v>45084</v>
          </cell>
          <cell r="BH241">
            <v>45084</v>
          </cell>
          <cell r="BI241">
            <v>45117</v>
          </cell>
          <cell r="BJ241">
            <v>45117</v>
          </cell>
          <cell r="BS241" t="str">
            <v>2023420501000237E</v>
          </cell>
          <cell r="BT241">
            <v>7802486</v>
          </cell>
          <cell r="BU241" t="str">
            <v>MYRIAM JANETH GONZALEZ</v>
          </cell>
          <cell r="BV241" t="str">
            <v>https://www.secop.gov.co/CO1BusinessLine/Tendering/BuyerWorkArea/Index?docUniqueIdentifier=CO1.BDOS.4525790</v>
          </cell>
          <cell r="BW241" t="str">
            <v>TERMINADO ANTICIPADAMENTE</v>
          </cell>
          <cell r="BY241" t="str">
            <v>https://community.secop.gov.co/Public/Tendering/OpportunityDetail/Index?noticeUID=CO1.NTC.4533839&amp;isFromPublicArea=True&amp;isModal=False</v>
          </cell>
          <cell r="BZ241" t="str">
            <v>Bogotá</v>
          </cell>
          <cell r="CA241" t="str">
            <v>D.C.</v>
          </cell>
          <cell r="CB241" t="str">
            <v>N-A</v>
          </cell>
          <cell r="CC241">
            <v>45084</v>
          </cell>
          <cell r="CE241" t="str">
            <v>@parquesnacionales.gov.co</v>
          </cell>
          <cell r="CF241" t="str">
            <v>@parquesnacionales.gov.co</v>
          </cell>
          <cell r="CG241" t="str">
            <v>BIOLOGA</v>
          </cell>
          <cell r="CH241">
            <v>2023</v>
          </cell>
          <cell r="CI241" t="str">
            <v>DAVIVIENDA</v>
          </cell>
          <cell r="CJ241" t="str">
            <v>AHORROS</v>
          </cell>
          <cell r="CK241" t="str">
            <v>007770266828</v>
          </cell>
          <cell r="CL241" t="str">
            <v>09/06/1987</v>
          </cell>
          <cell r="CM241" t="str">
            <v>NO</v>
          </cell>
        </row>
        <row r="242">
          <cell r="A242" t="str">
            <v>NC-CPS-238-2023</v>
          </cell>
          <cell r="B242" t="str">
            <v>2 NACIONAL</v>
          </cell>
          <cell r="C242" t="str">
            <v>CD-NC-259-2023</v>
          </cell>
          <cell r="D242">
            <v>238</v>
          </cell>
          <cell r="E242" t="str">
            <v>MIGUEL ANGEL OLARTE REYES</v>
          </cell>
          <cell r="F242">
            <v>45086</v>
          </cell>
          <cell r="G242" t="str">
            <v>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v>
          </cell>
          <cell r="H242" t="str">
            <v>PROFESIONAL</v>
          </cell>
          <cell r="I242" t="str">
            <v>2 CONTRATACIÓN DIRECTA</v>
          </cell>
          <cell r="J242" t="str">
            <v>14 PRESTACIÓN DE SERVICIOS</v>
          </cell>
          <cell r="K242" t="str">
            <v>N/A</v>
          </cell>
          <cell r="L242">
            <v>80101504</v>
          </cell>
          <cell r="M242">
            <v>43123</v>
          </cell>
          <cell r="O242">
            <v>62123</v>
          </cell>
          <cell r="P242">
            <v>45175</v>
          </cell>
          <cell r="S242" t="str">
            <v>SIMPLIFICADO</v>
          </cell>
          <cell r="T242">
            <v>8000000</v>
          </cell>
          <cell r="U242">
            <v>52000000</v>
          </cell>
          <cell r="V242" t="str">
            <v xml:space="preserve">Cincuenta y dos millones de pesos </v>
          </cell>
          <cell r="X242" t="str">
            <v>1 PERSONA NATURAL</v>
          </cell>
          <cell r="Y242" t="str">
            <v>3 CÉDULA DE CIUDADANÍA</v>
          </cell>
          <cell r="Z242">
            <v>79877506</v>
          </cell>
          <cell r="AA242" t="str">
            <v>N-A</v>
          </cell>
          <cell r="AB242" t="str">
            <v>11 NO SE DILIGENCIA INFORMACIÓN PARA ESTE FORMULARIO EN ESTE PERÍODO DE REPORTE</v>
          </cell>
          <cell r="AC242" t="str">
            <v>MASCULINO</v>
          </cell>
          <cell r="AD242" t="str">
            <v>CUNDINAMARCA</v>
          </cell>
          <cell r="AE242" t="str">
            <v>BOGOTÁ</v>
          </cell>
          <cell r="AF242" t="str">
            <v>MIGUEL</v>
          </cell>
          <cell r="AG242" t="str">
            <v>ANGEL</v>
          </cell>
          <cell r="AH242" t="str">
            <v>OLARTE</v>
          </cell>
          <cell r="AI242" t="str">
            <v>REYES</v>
          </cell>
          <cell r="AJ242" t="str">
            <v>NO</v>
          </cell>
          <cell r="AK242" t="str">
            <v>6 NO CONSTITUYÓ GARANTÍAS</v>
          </cell>
          <cell r="AL242" t="str">
            <v>N-A</v>
          </cell>
          <cell r="AM242" t="str">
            <v>N-A</v>
          </cell>
          <cell r="AN242" t="str">
            <v>N-A</v>
          </cell>
          <cell r="AO242" t="str">
            <v>N-A</v>
          </cell>
          <cell r="AP242" t="str">
            <v>SAF-SUBDIRECCION ADMINISTRATIVA Y FINANCIERA</v>
          </cell>
          <cell r="AQ242" t="str">
            <v>GRUPO DE CONTRATOS</v>
          </cell>
          <cell r="AR242" t="str">
            <v xml:space="preserve">OFICINA ASESORA DE PLANEACIÓN </v>
          </cell>
          <cell r="AS242" t="str">
            <v>2 SUPERVISOR</v>
          </cell>
          <cell r="AT242" t="str">
            <v>3 CÉDULA DE CIUDADANÍA</v>
          </cell>
          <cell r="AU242">
            <v>80076849</v>
          </cell>
          <cell r="AV242" t="str">
            <v>ANDRES MAURICIO LEON LOPEZ</v>
          </cell>
          <cell r="AW242">
            <v>195</v>
          </cell>
          <cell r="AX242">
            <v>6.5</v>
          </cell>
          <cell r="AZ242" t="str">
            <v>3 ADICIÓN EN VALOR y EN TIEMPO</v>
          </cell>
          <cell r="BA242">
            <v>1</v>
          </cell>
          <cell r="BB242">
            <v>1866667</v>
          </cell>
          <cell r="BC242">
            <v>45282</v>
          </cell>
          <cell r="BD242">
            <v>7</v>
          </cell>
          <cell r="BE242">
            <v>45282</v>
          </cell>
          <cell r="BF242">
            <v>45175</v>
          </cell>
          <cell r="BH242">
            <v>45086</v>
          </cell>
          <cell r="BI242">
            <v>45290</v>
          </cell>
          <cell r="BS242" t="str">
            <v>2023420501000238E</v>
          </cell>
          <cell r="BT242">
            <v>53866667</v>
          </cell>
          <cell r="BU242" t="str">
            <v>MYRIAM JANETH GONZALEZ</v>
          </cell>
          <cell r="BV242" t="str">
            <v>https://www.secop.gov.co/CO1BusinessLine/Tendering/BuyerWorkArea/Index?docUniqueIdentifier=CO1.BDOS.4541223</v>
          </cell>
          <cell r="BW242" t="str">
            <v>VIGENTE</v>
          </cell>
          <cell r="BY242" t="str">
            <v>https://community.secop.gov.co/Public/Tendering/OpportunityDetail/Index?noticeUID=CO1.NTC.4547861&amp;isFromPublicArea=True&amp;isModal=False</v>
          </cell>
          <cell r="BZ242" t="str">
            <v>Bogotá</v>
          </cell>
          <cell r="CA242" t="str">
            <v>D.C.</v>
          </cell>
          <cell r="CB242" t="str">
            <v>N-A</v>
          </cell>
          <cell r="CC242">
            <v>45086</v>
          </cell>
          <cell r="CD242" t="str">
            <v>miguel.olarte</v>
          </cell>
          <cell r="CE242" t="str">
            <v>@parquesnacionales.gov.co</v>
          </cell>
          <cell r="CF242" t="str">
            <v>miguel.olarte@parquesnacionales.gov.co</v>
          </cell>
          <cell r="CG242" t="str">
            <v>ADMINISTRADOR DE EMPRESAS</v>
          </cell>
          <cell r="CH242">
            <v>2023</v>
          </cell>
          <cell r="CI242" t="str">
            <v>BANCOLOMBIA</v>
          </cell>
          <cell r="CJ242" t="str">
            <v>AHORROS</v>
          </cell>
          <cell r="CK242" t="str">
            <v>17225380091</v>
          </cell>
          <cell r="CL242" t="str">
            <v>05/01/1978</v>
          </cell>
          <cell r="CM242" t="str">
            <v>NO</v>
          </cell>
        </row>
        <row r="243">
          <cell r="A243" t="str">
            <v>NC-CPS-239-2023</v>
          </cell>
          <cell r="B243" t="str">
            <v>2 NACIONAL</v>
          </cell>
          <cell r="C243" t="str">
            <v>CD-NC-262-2023</v>
          </cell>
          <cell r="D243">
            <v>239</v>
          </cell>
          <cell r="E243" t="str">
            <v>FABIAN ENRIQUE CASTRO VARGAS</v>
          </cell>
          <cell r="F243">
            <v>45093</v>
          </cell>
          <cell r="G243" t="str">
            <v>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v>
          </cell>
          <cell r="H243" t="str">
            <v>PROFESIONAL</v>
          </cell>
          <cell r="I243" t="str">
            <v>2 CONTRATACIÓN DIRECTA</v>
          </cell>
          <cell r="J243" t="str">
            <v>14 PRESTACIÓN DE SERVICIOS</v>
          </cell>
          <cell r="K243" t="str">
            <v>N/A</v>
          </cell>
          <cell r="L243">
            <v>80111600</v>
          </cell>
          <cell r="M243">
            <v>44123</v>
          </cell>
          <cell r="O243">
            <v>64523</v>
          </cell>
          <cell r="P243">
            <v>45093</v>
          </cell>
          <cell r="S243" t="str">
            <v>SIMPLIFICADO</v>
          </cell>
          <cell r="T243">
            <v>5271476</v>
          </cell>
          <cell r="U243">
            <v>34264594</v>
          </cell>
          <cell r="V243" t="str">
            <v>Treinta y cuatro millones doscientos sesenta y cuatro mil quinientos noventa y cuatro pesos</v>
          </cell>
          <cell r="X243" t="str">
            <v>1 PERSONA NATURAL</v>
          </cell>
          <cell r="Y243" t="str">
            <v>3 CÉDULA DE CIUDADANÍA</v>
          </cell>
          <cell r="Z243">
            <v>79806408</v>
          </cell>
          <cell r="AA243" t="str">
            <v>N-A</v>
          </cell>
          <cell r="AB243" t="str">
            <v>11 NO SE DILIGENCIA INFORMACIÓN PARA ESTE FORMULARIO EN ESTE PERÍODO DE REPORTE</v>
          </cell>
          <cell r="AC243" t="str">
            <v>MASCULINO</v>
          </cell>
          <cell r="AD243" t="str">
            <v>CUNDINAMARCA</v>
          </cell>
          <cell r="AE243" t="str">
            <v>BOGOTÁ</v>
          </cell>
          <cell r="AF243" t="str">
            <v>FABIAN</v>
          </cell>
          <cell r="AG243" t="str">
            <v>ENRIQUE</v>
          </cell>
          <cell r="AH243" t="str">
            <v>CASTRO</v>
          </cell>
          <cell r="AI243" t="str">
            <v>VARGAS</v>
          </cell>
          <cell r="AJ243" t="str">
            <v>NO</v>
          </cell>
          <cell r="AK243" t="str">
            <v>6 NO CONSTITUYÓ GARANTÍAS</v>
          </cell>
          <cell r="AL243" t="str">
            <v>N-A</v>
          </cell>
          <cell r="AM243" t="str">
            <v>N-A</v>
          </cell>
          <cell r="AN243" t="str">
            <v>N-A</v>
          </cell>
          <cell r="AO243" t="str">
            <v>N-A</v>
          </cell>
          <cell r="AP243" t="str">
            <v>SAF-SUBDIRECCION ADMINISTRATIVA Y FINANCIERA</v>
          </cell>
          <cell r="AQ243" t="str">
            <v>GRUPO DE CONTRATOS</v>
          </cell>
          <cell r="AR243" t="str">
            <v>GRUPO DE PROCESOS CORPORATIVOS</v>
          </cell>
          <cell r="AS243" t="str">
            <v>2 SUPERVISOR</v>
          </cell>
          <cell r="AT243" t="str">
            <v>3 CÉDULA DE CIUDADANÍA</v>
          </cell>
          <cell r="AU243">
            <v>65586489</v>
          </cell>
          <cell r="AV243" t="str">
            <v>SANDRA LOZANO OYUELA</v>
          </cell>
          <cell r="AW243">
            <v>195</v>
          </cell>
          <cell r="AX243">
            <v>6.5</v>
          </cell>
          <cell r="BF243">
            <v>45093</v>
          </cell>
          <cell r="BH243">
            <v>45093</v>
          </cell>
          <cell r="BI243">
            <v>45290</v>
          </cell>
          <cell r="BS243" t="str">
            <v>2023420501000239E</v>
          </cell>
          <cell r="BT243">
            <v>34264594</v>
          </cell>
          <cell r="BU243" t="str">
            <v>MYRIAM JANETH GONZALEZ</v>
          </cell>
          <cell r="BV243" t="str">
            <v>https://www.secop.gov.co/CO1BusinessLine/Tendering/BuyerWorkArea/Index?docUniqueIdentifier=CO1.BDOS.4582461</v>
          </cell>
          <cell r="BW243" t="str">
            <v>VIGENTE</v>
          </cell>
          <cell r="BY243" t="str">
            <v>https://community.secop.gov.co/Public/Tendering/OpportunityDetail/Index?noticeUID=CO1.NTC.4590062&amp;isFromPublicArea=True&amp;isModal=False</v>
          </cell>
          <cell r="BZ243" t="str">
            <v>Bogotá</v>
          </cell>
          <cell r="CA243" t="str">
            <v>D.C.</v>
          </cell>
          <cell r="CB243" t="str">
            <v>N-A</v>
          </cell>
          <cell r="CC243">
            <v>45093</v>
          </cell>
          <cell r="CD243" t="str">
            <v>Fabián.castro</v>
          </cell>
          <cell r="CE243" t="str">
            <v>@parquesnacionales.gov.co</v>
          </cell>
          <cell r="CF243" t="str">
            <v>Fabián.castro@parquesnacionales.gov.co</v>
          </cell>
          <cell r="CG243" t="str">
            <v>PROFESIONAL EN SISTEMAS DE INFORAMACION Y DOCUMENTACION, BIBLIOTECOLOGO Y ARCHIVISTICO</v>
          </cell>
          <cell r="CH243">
            <v>2023</v>
          </cell>
          <cell r="CI243" t="str">
            <v>DAVIVIENDA</v>
          </cell>
          <cell r="CJ243" t="str">
            <v>AHORROS</v>
          </cell>
          <cell r="CK243" t="str">
            <v>000030551246</v>
          </cell>
          <cell r="CL243" t="str">
            <v>23/08/1976</v>
          </cell>
          <cell r="CM243" t="str">
            <v>NO</v>
          </cell>
        </row>
        <row r="244">
          <cell r="A244" t="str">
            <v>NC-CPS-240-2023</v>
          </cell>
          <cell r="B244" t="str">
            <v>2 NACIONAL</v>
          </cell>
          <cell r="C244" t="str">
            <v>CD-NC-260-2023</v>
          </cell>
          <cell r="D244">
            <v>240</v>
          </cell>
          <cell r="E244" t="str">
            <v>HUGO ENRIQUE NAVARRO MANRIQUE</v>
          </cell>
          <cell r="F244">
            <v>45097</v>
          </cell>
          <cell r="G244" t="str">
            <v>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v>
          </cell>
          <cell r="H244" t="str">
            <v>PROFESIONAL</v>
          </cell>
          <cell r="I244" t="str">
            <v>2 CONTRATACIÓN DIRECTA</v>
          </cell>
          <cell r="J244" t="str">
            <v>14 PRESTACIÓN DE SERVICIOS</v>
          </cell>
          <cell r="K244" t="str">
            <v>N/A</v>
          </cell>
          <cell r="L244">
            <v>81112002</v>
          </cell>
          <cell r="M244">
            <v>29823</v>
          </cell>
          <cell r="O244">
            <v>64723</v>
          </cell>
          <cell r="P244">
            <v>45097</v>
          </cell>
          <cell r="S244" t="str">
            <v>SIMPLIFICADO</v>
          </cell>
          <cell r="T244">
            <v>10258831</v>
          </cell>
          <cell r="U244">
            <v>61552986</v>
          </cell>
          <cell r="V244" t="str">
            <v>Sesenta y un millones quinientos cincuenta y dos mil novecientos ochenta y seis pesos</v>
          </cell>
          <cell r="X244" t="str">
            <v>1 PERSONA NATURAL</v>
          </cell>
          <cell r="Y244" t="str">
            <v>3 CÉDULA DE CIUDADANÍA</v>
          </cell>
          <cell r="Z244">
            <v>79656262</v>
          </cell>
          <cell r="AA244" t="str">
            <v>N-A</v>
          </cell>
          <cell r="AB244" t="str">
            <v>11 NO SE DILIGENCIA INFORMACIÓN PARA ESTE FORMULARIO EN ESTE PERÍODO DE REPORTE</v>
          </cell>
          <cell r="AC244" t="str">
            <v>MASCULINO</v>
          </cell>
          <cell r="AD244" t="str">
            <v>TOLIMA</v>
          </cell>
          <cell r="AE244" t="str">
            <v>ESPINAL</v>
          </cell>
          <cell r="AF244" t="str">
            <v>HUGO</v>
          </cell>
          <cell r="AG244" t="str">
            <v>ENRIQUE</v>
          </cell>
          <cell r="AH244" t="str">
            <v>NAVARRO</v>
          </cell>
          <cell r="AI244" t="str">
            <v>MANRIQUE</v>
          </cell>
          <cell r="AJ244" t="str">
            <v>SI</v>
          </cell>
          <cell r="AK244" t="str">
            <v>1 PÓLIZA</v>
          </cell>
          <cell r="AL244" t="str">
            <v>12 SEGUROS DEL ESTADO</v>
          </cell>
          <cell r="AM244" t="str">
            <v>2 CUMPLIMIENTO</v>
          </cell>
          <cell r="AN244">
            <v>45098</v>
          </cell>
          <cell r="AO244" t="str">
            <v>15-46-101034356</v>
          </cell>
          <cell r="AP244" t="str">
            <v>SGMAP-SUBDIRECCION DE GESTION Y MANEJO DE AREAS PROTEGIDAS</v>
          </cell>
          <cell r="AQ244" t="str">
            <v>GRUPO DE CONTRATOS</v>
          </cell>
          <cell r="AR244" t="str">
            <v>GRUPO DE GESTIÓN DEL CONOCIMIENTO E INNOVACIÓN</v>
          </cell>
          <cell r="AS244" t="str">
            <v>2 SUPERVISOR</v>
          </cell>
          <cell r="AT244" t="str">
            <v>3 CÉDULA DE CIUDADANÍA</v>
          </cell>
          <cell r="AU244">
            <v>51723033</v>
          </cell>
          <cell r="AV244" t="str">
            <v>LUZ MILA SOTELO DELGADILLO</v>
          </cell>
          <cell r="AW244">
            <v>180</v>
          </cell>
          <cell r="AX244">
            <v>6</v>
          </cell>
          <cell r="BF244">
            <v>45097</v>
          </cell>
          <cell r="BH244">
            <v>45098</v>
          </cell>
          <cell r="BI244">
            <v>45280</v>
          </cell>
          <cell r="BS244" t="str">
            <v>2023420501000240E</v>
          </cell>
          <cell r="BT244">
            <v>61552986</v>
          </cell>
          <cell r="BU244" t="str">
            <v>MYRIAM JANETH GONZALEZ</v>
          </cell>
          <cell r="BV244" t="str">
            <v>https://www.secop.gov.co/CO1BusinessLine/Tendering/BuyerWorkArea/Index?docUniqueIdentifier=CO1.BDOS.4557076</v>
          </cell>
          <cell r="BW244" t="str">
            <v>VIGENTE</v>
          </cell>
          <cell r="BY244" t="str">
            <v>https://community.secop.gov.co/Public/Tendering/OpportunityDetail/Index?noticeUID=CO1.NTC.4569689&amp;isFromPublicArea=True&amp;isModal=False</v>
          </cell>
          <cell r="BZ244" t="str">
            <v>Bogotá</v>
          </cell>
          <cell r="CA244" t="str">
            <v>D.C.</v>
          </cell>
          <cell r="CB244">
            <v>45098</v>
          </cell>
          <cell r="CC244">
            <v>45091</v>
          </cell>
          <cell r="CE244" t="str">
            <v>@parquesnacionales.gov.co</v>
          </cell>
          <cell r="CF244" t="str">
            <v>@parquesnacionales.gov.co</v>
          </cell>
          <cell r="CG244" t="str">
            <v>ECONOMISTA</v>
          </cell>
          <cell r="CH244">
            <v>2023</v>
          </cell>
          <cell r="CI244" t="str">
            <v>SCOTIABANK COLPATRIA</v>
          </cell>
          <cell r="CJ244" t="str">
            <v>AHORROS</v>
          </cell>
          <cell r="CK244" t="str">
            <v>5676436024</v>
          </cell>
          <cell r="CL244" t="str">
            <v>26/12/1973</v>
          </cell>
          <cell r="CM244" t="str">
            <v>NO</v>
          </cell>
        </row>
        <row r="245">
          <cell r="A245" t="str">
            <v>NC-CPS-241-2023</v>
          </cell>
          <cell r="B245" t="str">
            <v>2 NACIONAL</v>
          </cell>
          <cell r="C245" t="str">
            <v>CD-NC-261-2023</v>
          </cell>
          <cell r="D245">
            <v>241</v>
          </cell>
          <cell r="E245" t="str">
            <v>MIGUEL ÁNGEL RICO RAMÍREZ</v>
          </cell>
          <cell r="F245">
            <v>45097</v>
          </cell>
          <cell r="G245" t="str">
            <v>Prestar servicios profesionales al Grupo de Atención al Ciudadano - GAU, para la implementación de las políticas relacionadas con la estrategia de servicio al ciudadano de Parques Nacionales Naturales de Colombia, en virtud de Fortalecer la capacidad institucional</v>
          </cell>
          <cell r="H245" t="str">
            <v>PROFESIONAL</v>
          </cell>
          <cell r="I245" t="str">
            <v>2 CONTRATACIÓN DIRECTA</v>
          </cell>
          <cell r="J245" t="str">
            <v>14 PRESTACIÓN DE SERVICIOS</v>
          </cell>
          <cell r="K245" t="str">
            <v>N/A</v>
          </cell>
          <cell r="L245">
            <v>80111600</v>
          </cell>
          <cell r="M245">
            <v>43423</v>
          </cell>
          <cell r="O245">
            <v>65323</v>
          </cell>
          <cell r="P245">
            <v>45097</v>
          </cell>
          <cell r="S245" t="str">
            <v>SIMPLIFICADO</v>
          </cell>
          <cell r="T245">
            <v>5271477</v>
          </cell>
          <cell r="U245">
            <v>34264600</v>
          </cell>
          <cell r="V245" t="str">
            <v>Treinta y cuatro millones doscientos sesenta y cuatro mil seiscientos pesos</v>
          </cell>
          <cell r="X245" t="str">
            <v>1 PERSONA NATURAL</v>
          </cell>
          <cell r="Y245" t="str">
            <v>3 CÉDULA DE CIUDADANÍA</v>
          </cell>
          <cell r="Z245">
            <v>1010173073</v>
          </cell>
          <cell r="AA245" t="str">
            <v>N-A</v>
          </cell>
          <cell r="AB245" t="str">
            <v>11 NO SE DILIGENCIA INFORMACIÓN PARA ESTE FORMULARIO EN ESTE PERÍODO DE REPORTE</v>
          </cell>
          <cell r="AC245" t="str">
            <v>MASCULINO</v>
          </cell>
          <cell r="AD245" t="str">
            <v>CUNDINAMARCA</v>
          </cell>
          <cell r="AE245" t="str">
            <v>BOGOTÁ</v>
          </cell>
          <cell r="AF245" t="str">
            <v>MIGUEL</v>
          </cell>
          <cell r="AG245" t="str">
            <v>ÁNGEL</v>
          </cell>
          <cell r="AH245" t="str">
            <v>RICO</v>
          </cell>
          <cell r="AI245" t="str">
            <v>RAMÍREZ</v>
          </cell>
          <cell r="AJ245" t="str">
            <v>NO</v>
          </cell>
          <cell r="AK245" t="str">
            <v>6 NO CONSTITUYÓ GARANTÍAS</v>
          </cell>
          <cell r="AL245" t="str">
            <v>N-A</v>
          </cell>
          <cell r="AM245" t="str">
            <v>N-A</v>
          </cell>
          <cell r="AN245" t="str">
            <v>N-A</v>
          </cell>
          <cell r="AO245" t="str">
            <v>N-A</v>
          </cell>
          <cell r="AP245" t="str">
            <v>SAF-SUBDIRECCION ADMINISTRATIVA Y FINANCIERA</v>
          </cell>
          <cell r="AQ245" t="str">
            <v>GRUPO DE CONTRATOS</v>
          </cell>
          <cell r="AR245" t="str">
            <v>GRUPO DE ATENCIÓN AL CIUDADANO</v>
          </cell>
          <cell r="AS245" t="str">
            <v>2 SUPERVISOR</v>
          </cell>
          <cell r="AT245" t="str">
            <v>3 CÉDULA DE CIUDADANÍA</v>
          </cell>
          <cell r="AU245">
            <v>3166093</v>
          </cell>
          <cell r="AV245" t="str">
            <v>CESAR AUGUSTO CRUZ URQUIJO</v>
          </cell>
          <cell r="AW245">
            <v>195</v>
          </cell>
          <cell r="AX245">
            <v>6.5</v>
          </cell>
          <cell r="BF245">
            <v>45097</v>
          </cell>
          <cell r="BH245">
            <v>45097</v>
          </cell>
          <cell r="BI245">
            <v>45290</v>
          </cell>
          <cell r="BS245" t="str">
            <v>2023420501000241E</v>
          </cell>
          <cell r="BT245">
            <v>34264600</v>
          </cell>
          <cell r="BU245" t="str">
            <v>MYRIAM JANETH GONZALEZ</v>
          </cell>
          <cell r="BV245" t="str">
            <v>https://www.secop.gov.co/CO1BusinessLine/Tendering/BuyerWorkArea/Index?docUniqueIdentifier=CO1.BDOS.4580613</v>
          </cell>
          <cell r="BW245" t="str">
            <v>VIGENTE</v>
          </cell>
          <cell r="BY245" t="str">
            <v>https://community.secop.gov.co/Public/Tendering/OpportunityDetail/Index?noticeUID=CO1.NTC.4598014&amp;isFromPublicArea=True&amp;isModal=False</v>
          </cell>
          <cell r="BZ245" t="str">
            <v>Bogotá</v>
          </cell>
          <cell r="CA245" t="str">
            <v>D.C.</v>
          </cell>
          <cell r="CB245" t="str">
            <v>N-A</v>
          </cell>
          <cell r="CC245">
            <v>45097</v>
          </cell>
          <cell r="CD245" t="str">
            <v>Miguel.rico</v>
          </cell>
          <cell r="CE245" t="str">
            <v>@parquesnacionales.gov.co</v>
          </cell>
          <cell r="CF245" t="str">
            <v>Miguel.rico@parquesnacionales.gov.co</v>
          </cell>
          <cell r="CG245" t="str">
            <v>COMUNICADOR SOCIAL</v>
          </cell>
          <cell r="CH245">
            <v>2023</v>
          </cell>
          <cell r="CI245" t="str">
            <v>BANCOLOMBIA</v>
          </cell>
          <cell r="CJ245" t="str">
            <v>AHORROS</v>
          </cell>
          <cell r="CK245" t="str">
            <v>89599258206</v>
          </cell>
          <cell r="CL245" t="str">
            <v>14/09/1987</v>
          </cell>
          <cell r="CM245" t="str">
            <v>NO</v>
          </cell>
        </row>
        <row r="246">
          <cell r="A246" t="str">
            <v>NC-CPS-242-2023</v>
          </cell>
          <cell r="B246" t="str">
            <v>2 NACIONAL</v>
          </cell>
          <cell r="C246" t="str">
            <v>CD-NC-258-2023</v>
          </cell>
          <cell r="D246">
            <v>242</v>
          </cell>
          <cell r="E246" t="str">
            <v>MARIA MERCEDES MEDINA OROZCO</v>
          </cell>
          <cell r="F246">
            <v>45098</v>
          </cell>
          <cell r="G246"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jurídico y contractual, y demás obligaciones asignadas por la Coordinadora del Grupo de Control Interno.</v>
          </cell>
          <cell r="H246" t="str">
            <v>PROFESIONAL</v>
          </cell>
          <cell r="I246" t="str">
            <v>2 CONTRATACIÓN DIRECTA</v>
          </cell>
          <cell r="J246" t="str">
            <v>14 PRESTACIÓN DE SERVICIOS</v>
          </cell>
          <cell r="K246" t="str">
            <v>N/A</v>
          </cell>
          <cell r="L246">
            <v>80111600</v>
          </cell>
          <cell r="M246">
            <v>43023</v>
          </cell>
          <cell r="O246">
            <v>65523</v>
          </cell>
          <cell r="P246">
            <v>45098</v>
          </cell>
          <cell r="S246" t="str">
            <v>SIMPLIFICADO</v>
          </cell>
          <cell r="T246">
            <v>7000000</v>
          </cell>
          <cell r="U246">
            <v>45500000</v>
          </cell>
          <cell r="V246" t="str">
            <v>Cuarenta y cinco millones quinientos mil pesos</v>
          </cell>
          <cell r="X246" t="str">
            <v>1 PERSONA NATURAL</v>
          </cell>
          <cell r="Y246" t="str">
            <v>3 CÉDULA DE CIUDADANÍA</v>
          </cell>
          <cell r="Z246">
            <v>36170452</v>
          </cell>
          <cell r="AA246" t="str">
            <v>N-A</v>
          </cell>
          <cell r="AB246" t="str">
            <v>11 NO SE DILIGENCIA INFORMACIÓN PARA ESTE FORMULARIO EN ESTE PERÍODO DE REPORTE</v>
          </cell>
          <cell r="AC246" t="str">
            <v>FEMENINO</v>
          </cell>
          <cell r="AD246" t="str">
            <v>NEIVA</v>
          </cell>
          <cell r="AE246" t="str">
            <v>HUILA</v>
          </cell>
          <cell r="AF246" t="str">
            <v>MARIA</v>
          </cell>
          <cell r="AG246" t="str">
            <v>MERCEDES</v>
          </cell>
          <cell r="AH246" t="str">
            <v>MEDINA</v>
          </cell>
          <cell r="AI246" t="str">
            <v>OROZCO</v>
          </cell>
          <cell r="AJ246" t="str">
            <v>NO</v>
          </cell>
          <cell r="AK246" t="str">
            <v>6 NO CONSTITUYÓ GARANTÍAS</v>
          </cell>
          <cell r="AL246" t="str">
            <v>N-A</v>
          </cell>
          <cell r="AM246" t="str">
            <v>N-A</v>
          </cell>
          <cell r="AN246" t="str">
            <v>N-A</v>
          </cell>
          <cell r="AO246" t="str">
            <v>N-A</v>
          </cell>
          <cell r="AP246" t="str">
            <v>SAF-SUBDIRECCION ADMINISTRATIVA Y FINANCIERA</v>
          </cell>
          <cell r="AQ246" t="str">
            <v>GRUPO DE CONTRATOS</v>
          </cell>
          <cell r="AR246" t="str">
            <v>GRUPO DE CONTROL INTERNO</v>
          </cell>
          <cell r="AS246" t="str">
            <v>2 SUPERVISOR</v>
          </cell>
          <cell r="AT246" t="str">
            <v>3 CÉDULA DE CIUDADANÍA</v>
          </cell>
          <cell r="AU246">
            <v>51819216</v>
          </cell>
          <cell r="AV246" t="str">
            <v>GLADYS ESPITIA PEÑA</v>
          </cell>
          <cell r="AW246">
            <v>191</v>
          </cell>
          <cell r="AX246">
            <v>6.3666666666666663</v>
          </cell>
          <cell r="BF246">
            <v>45098</v>
          </cell>
          <cell r="BH246">
            <v>45098</v>
          </cell>
          <cell r="BI246">
            <v>45290</v>
          </cell>
          <cell r="BS246" t="str">
            <v>2023420501000242E</v>
          </cell>
          <cell r="BT246">
            <v>45500000</v>
          </cell>
          <cell r="BU246" t="str">
            <v>MYRIAM JANETH GONZALEZ</v>
          </cell>
          <cell r="BV246" t="str">
            <v>https://www.secop.gov.co/CO1BusinessLine/Tendering/BuyerWorkArea/Index?docUniqueIdentifier=CO1.BDOS.4540863</v>
          </cell>
          <cell r="BW246" t="str">
            <v>VIGENTE</v>
          </cell>
          <cell r="BY246" t="str">
            <v>https://community.secop.gov.co/Public/Tendering/OpportunityDetail/Index?noticeUID=CO1.NTC.4599326&amp;isFromPublicArea=True&amp;isModal=False</v>
          </cell>
          <cell r="BZ246" t="str">
            <v>Bogotá</v>
          </cell>
          <cell r="CA246" t="str">
            <v>D.C.</v>
          </cell>
          <cell r="CB246" t="str">
            <v>N-A</v>
          </cell>
          <cell r="CC246">
            <v>45086</v>
          </cell>
          <cell r="CD246" t="str">
            <v>maria.orozco</v>
          </cell>
          <cell r="CE246" t="str">
            <v>@parquesnacionales.gov.co</v>
          </cell>
          <cell r="CF246" t="str">
            <v>maria.orozco@parquesnacionales.gov.co</v>
          </cell>
          <cell r="CG246" t="str">
            <v>ABOGADA</v>
          </cell>
          <cell r="CH246">
            <v>2023</v>
          </cell>
          <cell r="CI246" t="str">
            <v>BANCOLOMBIA</v>
          </cell>
          <cell r="CJ246" t="str">
            <v>AHORROS</v>
          </cell>
          <cell r="CK246" t="str">
            <v>20530014072</v>
          </cell>
          <cell r="CL246" t="str">
            <v>18/09/1962</v>
          </cell>
          <cell r="CM246" t="str">
            <v>NO</v>
          </cell>
        </row>
        <row r="247">
          <cell r="A247" t="str">
            <v>NC-CPS-243-2023</v>
          </cell>
          <cell r="B247" t="str">
            <v>2 NACIONAL</v>
          </cell>
          <cell r="C247" t="str">
            <v>CD-NC-263-2023</v>
          </cell>
          <cell r="D247">
            <v>243</v>
          </cell>
          <cell r="E247" t="str">
            <v>ANDREA CAROLINA PAEZ MALDONADO</v>
          </cell>
          <cell r="F247">
            <v>45104</v>
          </cell>
          <cell r="G247" t="str">
            <v>Prestar los servicios profesionales a la Oficina Gestión del Riesgo en el marco de los procesos de planeación y gestión administrativa, asociada al cumplimiento del Modelo Integrado de Planeación y Gestión de Parques Nacionales Naturales de Colombia.</v>
          </cell>
          <cell r="H247" t="str">
            <v>PROFESIONAL</v>
          </cell>
          <cell r="I247" t="str">
            <v>2 CONTRATACIÓN DIRECTA</v>
          </cell>
          <cell r="J247" t="str">
            <v>14 PRESTACIÓN DE SERVICIOS</v>
          </cell>
          <cell r="K247" t="str">
            <v>N/A</v>
          </cell>
          <cell r="L247">
            <v>77101701</v>
          </cell>
          <cell r="M247">
            <v>43823</v>
          </cell>
          <cell r="O247">
            <v>68923</v>
          </cell>
          <cell r="P247">
            <v>45104</v>
          </cell>
          <cell r="S247" t="str">
            <v>SIMPLIFICADO</v>
          </cell>
          <cell r="T247">
            <v>6400000</v>
          </cell>
          <cell r="U247">
            <v>40533333</v>
          </cell>
          <cell r="V247" t="str">
            <v>Cuarenta millones quinientos treinta y tres mil trescientos treinta y tres pesos</v>
          </cell>
          <cell r="X247" t="str">
            <v>1 PERSONA NATURAL</v>
          </cell>
          <cell r="Y247" t="str">
            <v>3 CÉDULA DE CIUDADANÍA</v>
          </cell>
          <cell r="Z247">
            <v>52885169</v>
          </cell>
          <cell r="AA247" t="str">
            <v>N-A</v>
          </cell>
          <cell r="AB247" t="str">
            <v>11 NO SE DILIGENCIA INFORMACIÓN PARA ESTE FORMULARIO EN ESTE PERÍODO DE REPORTE</v>
          </cell>
          <cell r="AC247" t="str">
            <v>FEMENINO</v>
          </cell>
          <cell r="AD247" t="str">
            <v>CUNDINAMARCA</v>
          </cell>
          <cell r="AE247" t="str">
            <v>BOGOTÁ</v>
          </cell>
          <cell r="AF247" t="str">
            <v>ANDREA</v>
          </cell>
          <cell r="AG247" t="str">
            <v>CAROLINA</v>
          </cell>
          <cell r="AH247" t="str">
            <v>PAEZ</v>
          </cell>
          <cell r="AI247" t="str">
            <v>MALDONADO</v>
          </cell>
          <cell r="AJ247" t="str">
            <v>NO</v>
          </cell>
          <cell r="AK247" t="str">
            <v>6 NO CONSTITUYÓ GARANTÍAS</v>
          </cell>
          <cell r="AL247" t="str">
            <v>N-A</v>
          </cell>
          <cell r="AM247" t="str">
            <v>N-A</v>
          </cell>
          <cell r="AN247" t="str">
            <v>N-A</v>
          </cell>
          <cell r="AO247" t="str">
            <v>N-A</v>
          </cell>
          <cell r="AP247" t="str">
            <v>SAF-SUBDIRECCION ADMINISTRATIVA Y FINANCIERA</v>
          </cell>
          <cell r="AQ247" t="str">
            <v>GRUPO DE CONTRATOS</v>
          </cell>
          <cell r="AR247" t="str">
            <v>OFICINA GESTION DEL RIESGO</v>
          </cell>
          <cell r="AS247" t="str">
            <v>2 SUPERVISOR</v>
          </cell>
          <cell r="AT247" t="str">
            <v>3 CÉDULA DE CIUDADANÍA</v>
          </cell>
          <cell r="AU247">
            <v>1026272261</v>
          </cell>
          <cell r="AV247" t="str">
            <v>GIPSY VIVIAN ARENAS HERNANDEZ</v>
          </cell>
          <cell r="AW247">
            <v>190</v>
          </cell>
          <cell r="AX247">
            <v>6.333333333333333</v>
          </cell>
          <cell r="BF247">
            <v>45104</v>
          </cell>
          <cell r="BH247">
            <v>45104</v>
          </cell>
          <cell r="BI247">
            <v>45290</v>
          </cell>
          <cell r="BS247" t="str">
            <v>2023420501000243E</v>
          </cell>
          <cell r="BT247">
            <v>40533333</v>
          </cell>
          <cell r="BU247" t="str">
            <v>MYRIAM JANETH GONZALEZ</v>
          </cell>
          <cell r="BV247" t="str">
            <v>https://www.secop.gov.co/CO1BusinessLine/Tendering/BuyerWorkArea/Index?docUniqueIdentifier=CO1.BDOS.4600904</v>
          </cell>
          <cell r="BW247" t="str">
            <v>VIGENTE</v>
          </cell>
          <cell r="BY247" t="str">
            <v>https://community.secop.gov.co/Public/Tendering/OpportunityDetail/Index?noticeUID=CO1.NTC.4635138&amp;isFromPublicArea=True&amp;isModal=False</v>
          </cell>
          <cell r="BZ247" t="str">
            <v>Bogotá</v>
          </cell>
          <cell r="CA247" t="str">
            <v>D.C.</v>
          </cell>
          <cell r="CB247" t="str">
            <v>N-A</v>
          </cell>
          <cell r="CC247">
            <v>45101</v>
          </cell>
          <cell r="CD247" t="str">
            <v>area.gestion</v>
          </cell>
          <cell r="CE247" t="str">
            <v>@parquesnacionales.gov.co</v>
          </cell>
          <cell r="CF247" t="str">
            <v>area.gestion@parquesnacionales.gov.co</v>
          </cell>
          <cell r="CG247" t="str">
            <v>INGENIERA AMBIENTAL Y SANITARIA</v>
          </cell>
          <cell r="CH247">
            <v>2023</v>
          </cell>
          <cell r="CI247" t="str">
            <v>DAVIVIENDA</v>
          </cell>
          <cell r="CJ247" t="str">
            <v>AHORROS</v>
          </cell>
          <cell r="CK247" t="str">
            <v>0550008600698966</v>
          </cell>
          <cell r="CL247" t="str">
            <v>06/12/1981</v>
          </cell>
          <cell r="CM247" t="str">
            <v>NO</v>
          </cell>
        </row>
        <row r="248">
          <cell r="A248" t="str">
            <v>NC-CPS-244-2023</v>
          </cell>
          <cell r="B248" t="str">
            <v>2 NACIONAL</v>
          </cell>
          <cell r="C248" t="str">
            <v>CD-NC-264-2023</v>
          </cell>
          <cell r="D248">
            <v>244</v>
          </cell>
          <cell r="E248" t="str">
            <v>ANDREA DEL MAR RIVERA VILLATE</v>
          </cell>
          <cell r="F248">
            <v>45104</v>
          </cell>
          <cell r="G248" t="str">
            <v>Prestar los servicios profesionales a la Oficina de Gestión del Riesgo en el marco de la prevención, acompañamiento y gestión de las situaciones de riesgo público en las áreas protegidas de Parques Nacionales Naturales de Colombia.</v>
          </cell>
          <cell r="H248" t="str">
            <v>PROFESIONAL</v>
          </cell>
          <cell r="I248" t="str">
            <v>2 CONTRATACIÓN DIRECTA</v>
          </cell>
          <cell r="J248" t="str">
            <v>14 PRESTACIÓN DE SERVICIOS</v>
          </cell>
          <cell r="K248" t="str">
            <v>N/A</v>
          </cell>
          <cell r="L248">
            <v>77101604</v>
          </cell>
          <cell r="M248">
            <v>43723</v>
          </cell>
          <cell r="O248">
            <v>69023</v>
          </cell>
          <cell r="P248">
            <v>45104</v>
          </cell>
          <cell r="S248" t="str">
            <v>SIMPLIFICADO</v>
          </cell>
          <cell r="T248">
            <v>6400000</v>
          </cell>
          <cell r="U248">
            <v>40533333</v>
          </cell>
          <cell r="V248" t="str">
            <v>Cuarenta millones quinientos treinta y tres mil trescientos treinta y tres pesos</v>
          </cell>
          <cell r="X248" t="str">
            <v>1 PERSONA NATURAL</v>
          </cell>
          <cell r="Y248" t="str">
            <v>3 CÉDULA DE CIUDADANÍA</v>
          </cell>
          <cell r="Z248">
            <v>52384973</v>
          </cell>
          <cell r="AA248" t="str">
            <v>N-A</v>
          </cell>
          <cell r="AB248" t="str">
            <v>11 NO SE DILIGENCIA INFORMACIÓN PARA ESTE FORMULARIO EN ESTE PERÍODO DE REPORTE</v>
          </cell>
          <cell r="AC248" t="str">
            <v>FEMENINO</v>
          </cell>
          <cell r="AD248" t="str">
            <v>BOYACA</v>
          </cell>
          <cell r="AE248" t="str">
            <v>DUITAMA</v>
          </cell>
          <cell r="AF248" t="str">
            <v xml:space="preserve">ANDREA </v>
          </cell>
          <cell r="AG248" t="str">
            <v>DEL MAR</v>
          </cell>
          <cell r="AH248" t="str">
            <v>RIVERA</v>
          </cell>
          <cell r="AI248" t="str">
            <v>VILLATE</v>
          </cell>
          <cell r="AJ248" t="str">
            <v>NO</v>
          </cell>
          <cell r="AK248" t="str">
            <v>6 NO CONSTITUYÓ GARANTÍAS</v>
          </cell>
          <cell r="AL248" t="str">
            <v>N-A</v>
          </cell>
          <cell r="AM248" t="str">
            <v>N-A</v>
          </cell>
          <cell r="AN248" t="str">
            <v>N-A</v>
          </cell>
          <cell r="AO248" t="str">
            <v>N-A</v>
          </cell>
          <cell r="AP248" t="str">
            <v>SAF-SUBDIRECCION ADMINISTRATIVA Y FINANCIERA</v>
          </cell>
          <cell r="AQ248" t="str">
            <v>GRUPO DE CONTRATOS</v>
          </cell>
          <cell r="AR248" t="str">
            <v>OFICINA GESTION DEL RIESGO</v>
          </cell>
          <cell r="AS248" t="str">
            <v>2 SUPERVISOR</v>
          </cell>
          <cell r="AT248" t="str">
            <v>3 CÉDULA DE CIUDADANÍA</v>
          </cell>
          <cell r="AU248">
            <v>1026272261</v>
          </cell>
          <cell r="AV248" t="str">
            <v>GIPSY VIVIAN ARENAS HERNANDEZ</v>
          </cell>
          <cell r="AW248">
            <v>190</v>
          </cell>
          <cell r="AX248">
            <v>6.333333333333333</v>
          </cell>
          <cell r="BF248">
            <v>45104</v>
          </cell>
          <cell r="BH248">
            <v>45104</v>
          </cell>
          <cell r="BI248">
            <v>45290</v>
          </cell>
          <cell r="BS248" t="str">
            <v>2023420501000244E</v>
          </cell>
          <cell r="BT248">
            <v>40533333</v>
          </cell>
          <cell r="BU248" t="str">
            <v>MYRIAM JANETH GONZALEZ</v>
          </cell>
          <cell r="BV248" t="str">
            <v>https://www.secop.gov.co/CO1BusinessLine/Tendering/BuyerWorkArea/Index?docUniqueIdentifier=CO1.BDOS.4602193</v>
          </cell>
          <cell r="BW248" t="str">
            <v>VIGENTE</v>
          </cell>
          <cell r="BY248" t="str">
            <v>https://community.secop.gov.co/Public/Tendering/OpportunityDetail/Index?noticeUID=CO1.NTC.4636279&amp;isFromPublicArea=True&amp;isModal=False</v>
          </cell>
          <cell r="BZ248" t="str">
            <v>Bogotá</v>
          </cell>
          <cell r="CA248" t="str">
            <v>D.C.</v>
          </cell>
          <cell r="CB248" t="str">
            <v>N-A</v>
          </cell>
          <cell r="CC248">
            <v>45101</v>
          </cell>
          <cell r="CD248" t="str">
            <v>andrea.rivera</v>
          </cell>
          <cell r="CE248" t="str">
            <v>@parquesnacionales.gov.co</v>
          </cell>
          <cell r="CF248" t="str">
            <v>andrea.rivera@parquesnacionales.gov.co</v>
          </cell>
          <cell r="CG248" t="str">
            <v>SOCIOLOGA</v>
          </cell>
          <cell r="CH248">
            <v>2023</v>
          </cell>
          <cell r="CI248" t="str">
            <v>BANCOLOMBIA</v>
          </cell>
          <cell r="CJ248" t="str">
            <v>AHORROS</v>
          </cell>
          <cell r="CK248" t="str">
            <v>03120045473</v>
          </cell>
          <cell r="CL248" t="str">
            <v>02/08/1978</v>
          </cell>
          <cell r="CM248" t="str">
            <v>NO</v>
          </cell>
        </row>
        <row r="249">
          <cell r="A249" t="str">
            <v>NC-CPS-245-2023</v>
          </cell>
          <cell r="B249" t="str">
            <v>2 NACIONAL</v>
          </cell>
          <cell r="C249" t="str">
            <v>CD-NC-265-2023</v>
          </cell>
          <cell r="D249">
            <v>245</v>
          </cell>
          <cell r="E249" t="str">
            <v>EDUARDO CHILITO PAREDES</v>
          </cell>
          <cell r="F249">
            <v>45104</v>
          </cell>
          <cell r="G249" t="str">
            <v>Prestar los servicios profesionales a la Oficina Gestión del Riesgo en lo relacionado con los procesos de la gestión del riesgo natural y socionatural, con énfasis en variabilidad climática, en las áreas protegidas administradas por Parques Nacionales Naturales de Colombia.</v>
          </cell>
          <cell r="H249" t="str">
            <v>PROFESIONAL</v>
          </cell>
          <cell r="I249" t="str">
            <v>2 CONTRATACIÓN DIRECTA</v>
          </cell>
          <cell r="J249" t="str">
            <v>14 PRESTACIÓN DE SERVICIOS</v>
          </cell>
          <cell r="K249" t="str">
            <v>N/A</v>
          </cell>
          <cell r="L249">
            <v>77101604</v>
          </cell>
          <cell r="M249">
            <v>43923</v>
          </cell>
          <cell r="O249">
            <v>69123</v>
          </cell>
          <cell r="P249">
            <v>45104</v>
          </cell>
          <cell r="S249" t="str">
            <v>SIMPLIFICADO</v>
          </cell>
          <cell r="T249">
            <v>7200000</v>
          </cell>
          <cell r="U249">
            <v>45360000</v>
          </cell>
          <cell r="V249" t="str">
            <v>Cuarenta y cinco millones trescientos sesenta mil pesos</v>
          </cell>
          <cell r="X249" t="str">
            <v>1 PERSONA NATURAL</v>
          </cell>
          <cell r="Y249" t="str">
            <v>3 CÉDULA DE CIUDADANÍA</v>
          </cell>
          <cell r="Z249">
            <v>76295544</v>
          </cell>
          <cell r="AA249" t="str">
            <v>N-A</v>
          </cell>
          <cell r="AB249" t="str">
            <v>11 NO SE DILIGENCIA INFORMACIÓN PARA ESTE FORMULARIO EN ESTE PERÍODO DE REPORTE</v>
          </cell>
          <cell r="AC249" t="str">
            <v>MASCULINO</v>
          </cell>
          <cell r="AD249" t="str">
            <v>CAUCA</v>
          </cell>
          <cell r="AE249" t="str">
            <v>ROSAS</v>
          </cell>
          <cell r="AF249" t="str">
            <v>EDUARDO</v>
          </cell>
          <cell r="AH249" t="str">
            <v>CHILITO</v>
          </cell>
          <cell r="AI249" t="str">
            <v>PAREDES</v>
          </cell>
          <cell r="AJ249" t="str">
            <v>NO</v>
          </cell>
          <cell r="AK249" t="str">
            <v>6 NO CONSTITUYÓ GARANTÍAS</v>
          </cell>
          <cell r="AL249" t="str">
            <v>N-A</v>
          </cell>
          <cell r="AM249" t="str">
            <v>N-A</v>
          </cell>
          <cell r="AN249" t="str">
            <v>N-A</v>
          </cell>
          <cell r="AO249" t="str">
            <v>N-A</v>
          </cell>
          <cell r="AP249" t="str">
            <v>SAF-SUBDIRECCION ADMINISTRATIVA Y FINANCIERA</v>
          </cell>
          <cell r="AQ249" t="str">
            <v>GRUPO DE CONTRATOS</v>
          </cell>
          <cell r="AR249" t="str">
            <v>OFICINA GESTION DEL RIESGO</v>
          </cell>
          <cell r="AS249" t="str">
            <v>2 SUPERVISOR</v>
          </cell>
          <cell r="AT249" t="str">
            <v>3 CÉDULA DE CIUDADANÍA</v>
          </cell>
          <cell r="AU249">
            <v>1026272261</v>
          </cell>
          <cell r="AV249" t="str">
            <v>GIPSY VIVIAN ARENAS HERNANDEZ</v>
          </cell>
          <cell r="AW249">
            <v>189</v>
          </cell>
          <cell r="AX249">
            <v>6.3</v>
          </cell>
          <cell r="BF249">
            <v>45104</v>
          </cell>
          <cell r="BH249">
            <v>45104</v>
          </cell>
          <cell r="BI249">
            <v>45290</v>
          </cell>
          <cell r="BS249" t="str">
            <v>2023420501000245E</v>
          </cell>
          <cell r="BT249">
            <v>45360000</v>
          </cell>
          <cell r="BU249" t="str">
            <v>MYRIAM JANETH GONZALEZ</v>
          </cell>
          <cell r="BV249" t="str">
            <v>https://www.secop.gov.co/CO1BusinessLine/Tendering/BuyerWorkArea/Index?docUniqueIdentifier=CO1.BDOS.4606621</v>
          </cell>
          <cell r="BW249" t="str">
            <v>VIGENTE</v>
          </cell>
          <cell r="BY249" t="str">
            <v>https://community.secop.gov.co/Public/Tendering/OpportunityDetail/Index?noticeUID=CO1.NTC.4635510&amp;isFromPublicArea=True&amp;isModal=False</v>
          </cell>
          <cell r="BZ249" t="str">
            <v>Bogotá</v>
          </cell>
          <cell r="CA249" t="str">
            <v>D.C.</v>
          </cell>
          <cell r="CB249" t="str">
            <v>N-A</v>
          </cell>
          <cell r="CC249">
            <v>45101</v>
          </cell>
          <cell r="CD249" t="str">
            <v>Eduardo.chilito</v>
          </cell>
          <cell r="CE249" t="str">
            <v>@parquesnacionales.gov.co</v>
          </cell>
          <cell r="CF249" t="str">
            <v>Eduardo.chilito@parquesnacionales.gov.co</v>
          </cell>
          <cell r="CG249" t="str">
            <v>ECOLOGO</v>
          </cell>
          <cell r="CH249">
            <v>2023</v>
          </cell>
          <cell r="CI249" t="str">
            <v>BANCOLOMBIA</v>
          </cell>
          <cell r="CJ249" t="str">
            <v>AHORROS</v>
          </cell>
          <cell r="CK249" t="str">
            <v>91200227668</v>
          </cell>
          <cell r="CL249" t="str">
            <v>03/08/1964</v>
          </cell>
          <cell r="CM249" t="str">
            <v>NO</v>
          </cell>
        </row>
        <row r="250">
          <cell r="A250" t="str">
            <v>NC-CPS-246-2023</v>
          </cell>
          <cell r="B250" t="str">
            <v>2 NACIONAL</v>
          </cell>
          <cell r="C250" t="str">
            <v>CD-NC-267-2023</v>
          </cell>
          <cell r="D250">
            <v>246</v>
          </cell>
          <cell r="E250" t="str">
            <v>OSCAR ALEJANDRO BARRERA GRANADOS</v>
          </cell>
          <cell r="F250">
            <v>45104</v>
          </cell>
          <cell r="G250" t="str">
            <v>Prestar los servicios profesionales para la implementación y la ejecución del Plan de Trabajo Anual en Seguridad y Salud en el Trabajo para for-talecer la gestión del talento humano y desempeño institucional del Modelo Integrado de Planeación y Gestión - MIPG.</v>
          </cell>
          <cell r="H250" t="str">
            <v>PROFESIONAL</v>
          </cell>
          <cell r="I250" t="str">
            <v>2 CONTRATACIÓN DIRECTA</v>
          </cell>
          <cell r="J250" t="str">
            <v>14 PRESTACIÓN DE SERVICIOS</v>
          </cell>
          <cell r="K250" t="str">
            <v>N/A</v>
          </cell>
          <cell r="L250">
            <v>80111622</v>
          </cell>
          <cell r="M250">
            <v>44723</v>
          </cell>
          <cell r="O250">
            <v>69223</v>
          </cell>
          <cell r="P250">
            <v>45104</v>
          </cell>
          <cell r="S250" t="str">
            <v>SIMPLIFICADO</v>
          </cell>
          <cell r="T250">
            <v>6000000</v>
          </cell>
          <cell r="U250">
            <v>37000000</v>
          </cell>
          <cell r="V250" t="str">
            <v xml:space="preserve">Treinta y siete millones de pesos </v>
          </cell>
          <cell r="X250" t="str">
            <v>1 PERSONA NATURAL</v>
          </cell>
          <cell r="Y250" t="str">
            <v>3 CÉDULA DE CIUDADANÍA</v>
          </cell>
          <cell r="Z250">
            <v>80772650</v>
          </cell>
          <cell r="AA250" t="str">
            <v>N-A</v>
          </cell>
          <cell r="AB250" t="str">
            <v>11 NO SE DILIGENCIA INFORMACIÓN PARA ESTE FORMULARIO EN ESTE PERÍODO DE REPORTE</v>
          </cell>
          <cell r="AC250" t="str">
            <v>MASCULINO</v>
          </cell>
          <cell r="AD250" t="str">
            <v>CUNDINAMARCA</v>
          </cell>
          <cell r="AE250" t="str">
            <v>BOGOTÁ</v>
          </cell>
          <cell r="AF250" t="str">
            <v>OSCAR</v>
          </cell>
          <cell r="AG250" t="str">
            <v>ALEJANDRO</v>
          </cell>
          <cell r="AH250" t="str">
            <v>BARRERA</v>
          </cell>
          <cell r="AI250" t="str">
            <v>GRANADOS</v>
          </cell>
          <cell r="AJ250" t="str">
            <v>NO</v>
          </cell>
          <cell r="AK250" t="str">
            <v>6 NO CONSTITUYÓ GARANTÍAS</v>
          </cell>
          <cell r="AL250" t="str">
            <v>N-A</v>
          </cell>
          <cell r="AM250" t="str">
            <v>N-A</v>
          </cell>
          <cell r="AN250" t="str">
            <v>N-A</v>
          </cell>
          <cell r="AO250" t="str">
            <v>N-A</v>
          </cell>
          <cell r="AP250" t="str">
            <v>SAF-SUBDIRECCION ADMINISTRATIVA Y FINANCIERA</v>
          </cell>
          <cell r="AQ250" t="str">
            <v>GRUPO DE CONTRATOS</v>
          </cell>
          <cell r="AR250" t="str">
            <v>GRUPO DE GESTIÓN HUMANA</v>
          </cell>
          <cell r="AS250" t="str">
            <v>2 SUPERVISOR</v>
          </cell>
          <cell r="AT250" t="str">
            <v>3 CÉDULA DE CIUDADANÍA</v>
          </cell>
          <cell r="AU250">
            <v>51790514</v>
          </cell>
          <cell r="AV250" t="str">
            <v>JULIA ASTRID DEL CASTILLO SABOGAL</v>
          </cell>
          <cell r="AW250">
            <v>185</v>
          </cell>
          <cell r="AX250">
            <v>6.166666666666667</v>
          </cell>
          <cell r="BF250">
            <v>45104</v>
          </cell>
          <cell r="BH250">
            <v>45104</v>
          </cell>
          <cell r="BI250">
            <v>45225</v>
          </cell>
          <cell r="BS250" t="str">
            <v>2023420501000246E</v>
          </cell>
          <cell r="BT250">
            <v>37000000</v>
          </cell>
          <cell r="BU250" t="str">
            <v>MYRIAM JANETH GONZALEZ</v>
          </cell>
          <cell r="BV250" t="str">
            <v>https://www.secop.gov.co/CO1BusinessLine/Tendering/BuyerWorkArea/Index?docUniqueIdentifier=CO1.BDOS.4626856</v>
          </cell>
          <cell r="BW250" t="str">
            <v>VIGENTE</v>
          </cell>
          <cell r="BY250" t="str">
            <v>https://community.secop.gov.co/Public/Tendering/OpportunityDetail/Index?noticeUID=CO1.NTC.4644940&amp;isFromPublicArea=True&amp;isModal=False</v>
          </cell>
          <cell r="BZ250" t="str">
            <v>Bogotá</v>
          </cell>
          <cell r="CA250" t="str">
            <v>D.C.</v>
          </cell>
          <cell r="CB250" t="str">
            <v>N-A</v>
          </cell>
          <cell r="CC250">
            <v>45100</v>
          </cell>
          <cell r="CD250" t="str">
            <v>oscar.barrera</v>
          </cell>
          <cell r="CE250" t="str">
            <v>@parquesnacionales.gov.co</v>
          </cell>
          <cell r="CF250" t="str">
            <v>oscar.barrera@parquesnacionales.gov.co</v>
          </cell>
          <cell r="CG250" t="str">
            <v>INGENIERO INDUSTRIAL</v>
          </cell>
          <cell r="CH250">
            <v>2023</v>
          </cell>
          <cell r="CI250" t="str">
            <v>CAJA SOCIAL</v>
          </cell>
          <cell r="CJ250" t="str">
            <v>AHORROS</v>
          </cell>
          <cell r="CK250" t="str">
            <v>24528023932</v>
          </cell>
          <cell r="CL250" t="str">
            <v>07/03/1985</v>
          </cell>
          <cell r="CM250" t="str">
            <v>NO</v>
          </cell>
        </row>
        <row r="251">
          <cell r="A251" t="str">
            <v>NC-CPS-247-2023</v>
          </cell>
          <cell r="B251" t="str">
            <v>2 NACIONAL</v>
          </cell>
          <cell r="C251" t="str">
            <v>CD-NC-270-2023</v>
          </cell>
          <cell r="D251">
            <v>247</v>
          </cell>
          <cell r="E251" t="str">
            <v>DIEGO ANDRES PUENTES ROMERO</v>
          </cell>
          <cell r="F251">
            <v>45106</v>
          </cell>
          <cell r="G251" t="str">
            <v>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archivísticas para consolidar el proceso de gestión documental en cumplimiento del proyecto de fortalecimiento a la capacidad institucional.</v>
          </cell>
          <cell r="H251" t="str">
            <v>PROFESIONAL</v>
          </cell>
          <cell r="I251" t="str">
            <v>2 CONTRATACIÓN DIRECTA</v>
          </cell>
          <cell r="J251" t="str">
            <v>14 PRESTACIÓN DE SERVICIOS</v>
          </cell>
          <cell r="K251" t="str">
            <v>N/A</v>
          </cell>
          <cell r="L251">
            <v>80111600</v>
          </cell>
          <cell r="M251">
            <v>42823</v>
          </cell>
          <cell r="O251">
            <v>69823</v>
          </cell>
          <cell r="P251">
            <v>45106</v>
          </cell>
          <cell r="S251" t="str">
            <v>SIMPLIFICADO</v>
          </cell>
          <cell r="T251">
            <v>5271476</v>
          </cell>
          <cell r="U251">
            <v>32156004</v>
          </cell>
          <cell r="V251" t="str">
            <v>Treinta y dos millones ciento cincuenta y seis mil cuatro pesos</v>
          </cell>
          <cell r="X251" t="str">
            <v>1 PERSONA NATURAL</v>
          </cell>
          <cell r="Y251" t="str">
            <v>3 CÉDULA DE CIUDADANÍA</v>
          </cell>
          <cell r="Z251">
            <v>80232525</v>
          </cell>
          <cell r="AA251" t="str">
            <v>N-A</v>
          </cell>
          <cell r="AB251" t="str">
            <v>11 NO SE DILIGENCIA INFORMACIÓN PARA ESTE FORMULARIO EN ESTE PERÍODO DE REPORTE</v>
          </cell>
          <cell r="AC251" t="str">
            <v>MASCULINO</v>
          </cell>
          <cell r="AD251" t="str">
            <v>CUNDINAMARCA</v>
          </cell>
          <cell r="AE251" t="str">
            <v>BOGOTÁ</v>
          </cell>
          <cell r="AF251" t="str">
            <v>DIEGO</v>
          </cell>
          <cell r="AG251" t="str">
            <v>ANDRES</v>
          </cell>
          <cell r="AH251" t="str">
            <v>PUENTES</v>
          </cell>
          <cell r="AI251" t="str">
            <v>ROMERO</v>
          </cell>
          <cell r="AJ251" t="str">
            <v>NO</v>
          </cell>
          <cell r="AK251" t="str">
            <v>6 NO CONSTITUYÓ GARANTÍAS</v>
          </cell>
          <cell r="AL251" t="str">
            <v>N-A</v>
          </cell>
          <cell r="AM251" t="str">
            <v>N-A</v>
          </cell>
          <cell r="AN251" t="str">
            <v>N-A</v>
          </cell>
          <cell r="AO251" t="str">
            <v>N-A</v>
          </cell>
          <cell r="AP251" t="str">
            <v>SAF-SUBDIRECCION ADMINISTRATIVA Y FINANCIERA</v>
          </cell>
          <cell r="AQ251" t="str">
            <v>GRUPO DE CONTRATOS</v>
          </cell>
          <cell r="AR251" t="str">
            <v>GRUPO DE PROCESOS CORPORATIVOS</v>
          </cell>
          <cell r="AS251" t="str">
            <v>2 SUPERVISOR</v>
          </cell>
          <cell r="AT251" t="str">
            <v>3 CÉDULA DE CIUDADANÍA</v>
          </cell>
          <cell r="AU251">
            <v>65586489</v>
          </cell>
          <cell r="AV251" t="str">
            <v>SANDRA LOZANO OYUELA</v>
          </cell>
          <cell r="AW251">
            <v>183</v>
          </cell>
          <cell r="AX251">
            <v>6.1</v>
          </cell>
          <cell r="BF251">
            <v>45106</v>
          </cell>
          <cell r="BH251">
            <v>45106</v>
          </cell>
          <cell r="BI251">
            <v>45290</v>
          </cell>
          <cell r="BS251" t="str">
            <v>2023420501000247E</v>
          </cell>
          <cell r="BT251">
            <v>32156004</v>
          </cell>
          <cell r="BU251" t="str">
            <v>MYRIAM JANETH GONZALEZ</v>
          </cell>
          <cell r="BV251" t="str">
            <v>https://www.secop.gov.co/CO1BusinessLine/Tendering/BuyerWorkArea/Index?docUniqueIdentifier=CO1.BDOS.4653790</v>
          </cell>
          <cell r="BW251" t="str">
            <v>VIGENTE</v>
          </cell>
          <cell r="BY251" t="str">
            <v>https://community.secop.gov.co/Public/Tendering/OpportunityDetail/Index?noticeUID=CO1.NTC.4669930&amp;isFromPublicArea=True&amp;isModal=False</v>
          </cell>
          <cell r="BZ251" t="str">
            <v>Bogotá</v>
          </cell>
          <cell r="CA251" t="str">
            <v>D.C.</v>
          </cell>
          <cell r="CB251" t="str">
            <v>N-A</v>
          </cell>
          <cell r="CC251">
            <v>45106</v>
          </cell>
          <cell r="CD251" t="str">
            <v>diego.puentes</v>
          </cell>
          <cell r="CE251" t="str">
            <v>@parquesnacionales.gov.co</v>
          </cell>
          <cell r="CF251" t="str">
            <v>diego.puentes@parquesnacionales.gov.co</v>
          </cell>
          <cell r="CG251" t="str">
            <v>ABOGADO</v>
          </cell>
          <cell r="CH251">
            <v>2023</v>
          </cell>
          <cell r="CI251" t="str">
            <v>BANCOLOMBIA</v>
          </cell>
          <cell r="CJ251" t="str">
            <v>AHORROS</v>
          </cell>
          <cell r="CK251" t="str">
            <v>20155948231</v>
          </cell>
          <cell r="CL251" t="str">
            <v>08/10/1980</v>
          </cell>
          <cell r="CM251" t="str">
            <v>NO</v>
          </cell>
        </row>
        <row r="252">
          <cell r="A252" t="str">
            <v>NC-CPS-248-2023</v>
          </cell>
          <cell r="B252" t="str">
            <v>2 NACIONAL</v>
          </cell>
          <cell r="C252" t="str">
            <v>CD-NC-271-2023</v>
          </cell>
          <cell r="D252">
            <v>248</v>
          </cell>
          <cell r="E252" t="str">
            <v>CAMILO ERNESTO VINCHIRA PARRA</v>
          </cell>
          <cell r="F252">
            <v>45111</v>
          </cell>
          <cell r="G252" t="str">
            <v>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v>
          </cell>
          <cell r="H252" t="str">
            <v>PROFESIONAL</v>
          </cell>
          <cell r="I252" t="str">
            <v>2 CONTRATACIÓN DIRECTA</v>
          </cell>
          <cell r="J252" t="str">
            <v>14 PRESTACIÓN DE SERVICIOS</v>
          </cell>
          <cell r="K252" t="str">
            <v>N/A</v>
          </cell>
          <cell r="L252">
            <v>80111504</v>
          </cell>
          <cell r="M252">
            <v>44823</v>
          </cell>
          <cell r="O252">
            <v>71723</v>
          </cell>
          <cell r="P252">
            <v>45111</v>
          </cell>
          <cell r="S252" t="str">
            <v>SIMPLIFICADO</v>
          </cell>
          <cell r="T252">
            <v>6000000</v>
          </cell>
          <cell r="U252">
            <v>35400000</v>
          </cell>
          <cell r="V252" t="str">
            <v>Treinta y cinco millones cuatroscientos pesos</v>
          </cell>
          <cell r="X252" t="str">
            <v>1 PERSONA NATURAL</v>
          </cell>
          <cell r="Y252" t="str">
            <v>3 CÉDULA DE CIUDADANÍA</v>
          </cell>
          <cell r="Z252">
            <v>79532167</v>
          </cell>
          <cell r="AA252" t="str">
            <v>N-A</v>
          </cell>
          <cell r="AB252" t="str">
            <v>11 NO SE DILIGENCIA INFORMACIÓN PARA ESTE FORMULARIO EN ESTE PERÍODO DE REPORTE</v>
          </cell>
          <cell r="AC252" t="str">
            <v>MASCULINO</v>
          </cell>
          <cell r="AD252" t="str">
            <v>CUNDINAMARCA</v>
          </cell>
          <cell r="AE252" t="str">
            <v>BOGOTÁ</v>
          </cell>
          <cell r="AF252" t="str">
            <v>CAMILO</v>
          </cell>
          <cell r="AG252" t="str">
            <v>ERNESTO</v>
          </cell>
          <cell r="AH252" t="str">
            <v>VINCHIRA</v>
          </cell>
          <cell r="AI252" t="str">
            <v>PARRA</v>
          </cell>
          <cell r="AJ252" t="str">
            <v>NO</v>
          </cell>
          <cell r="AK252" t="str">
            <v>6 NO CONSTITUYÓ GARANTÍAS</v>
          </cell>
          <cell r="AL252" t="str">
            <v>N-A</v>
          </cell>
          <cell r="AM252" t="str">
            <v>N-A</v>
          </cell>
          <cell r="AN252" t="str">
            <v>N-A</v>
          </cell>
          <cell r="AO252" t="str">
            <v>N-A</v>
          </cell>
          <cell r="AP252" t="str">
            <v>SAF-SUBDIRECCION ADMINISTRATIVA Y FINANCIERA</v>
          </cell>
          <cell r="AQ252" t="str">
            <v>GRUPO DE CONTRATOS</v>
          </cell>
          <cell r="AR252" t="str">
            <v>GRUPO DE GESTIÓN HUMANA</v>
          </cell>
          <cell r="AS252" t="str">
            <v>2 SUPERVISOR</v>
          </cell>
          <cell r="AT252" t="str">
            <v>3 CÉDULA DE CIUDADANÍA</v>
          </cell>
          <cell r="AU252">
            <v>51790514</v>
          </cell>
          <cell r="AV252" t="str">
            <v>JULIA ASTRID DEL CASTILLO SABOGAL</v>
          </cell>
          <cell r="AW252">
            <v>177</v>
          </cell>
          <cell r="AX252">
            <v>5.9</v>
          </cell>
          <cell r="BF252">
            <v>45111</v>
          </cell>
          <cell r="BH252">
            <v>45111</v>
          </cell>
          <cell r="BI252">
            <v>45290</v>
          </cell>
          <cell r="BS252" t="str">
            <v>2023420501000248E</v>
          </cell>
          <cell r="BT252">
            <v>35400000</v>
          </cell>
          <cell r="BU252" t="str">
            <v>MYRIAM JANETH GONZALEZ</v>
          </cell>
          <cell r="BV252" t="str">
            <v>https://www.secop.gov.co/CO1BusinessLine/Tendering/BuyerWorkArea/Index?docUniqueIdentifier=CO1.BDOS.4681392</v>
          </cell>
          <cell r="BW252" t="str">
            <v>VIGENTE</v>
          </cell>
          <cell r="BY252" t="str">
            <v>https://community.secop.gov.co/Public/Tendering/OpportunityDetail/Index?noticeUID=CO1.NTC.4690176&amp;isFromPublicArea=True&amp;isModal=False</v>
          </cell>
          <cell r="BZ252" t="str">
            <v>Bogotá</v>
          </cell>
          <cell r="CA252" t="str">
            <v>D.C.</v>
          </cell>
          <cell r="CB252" t="str">
            <v>N-A</v>
          </cell>
          <cell r="CC252">
            <v>45108</v>
          </cell>
          <cell r="CD252" t="str">
            <v>camilo.vinchira</v>
          </cell>
          <cell r="CE252" t="str">
            <v>@parquesnacionales.gov.co</v>
          </cell>
          <cell r="CF252" t="str">
            <v>camilo.vinchira@parquesnacionales.gov.co</v>
          </cell>
          <cell r="CG252" t="str">
            <v>ADMINISTRADOR DE EMPRESAS AGROPECUARIAS</v>
          </cell>
          <cell r="CH252">
            <v>2023</v>
          </cell>
          <cell r="CI252" t="str">
            <v>DAVIVIENDA</v>
          </cell>
          <cell r="CJ252" t="str">
            <v>AHORROS</v>
          </cell>
          <cell r="CK252" t="str">
            <v>008970273556</v>
          </cell>
          <cell r="CL252" t="str">
            <v>28/08/1970</v>
          </cell>
          <cell r="CM252" t="str">
            <v>NO</v>
          </cell>
        </row>
        <row r="253">
          <cell r="A253" t="str">
            <v>NC-CPS-249-2023</v>
          </cell>
          <cell r="B253" t="str">
            <v>2 NACIONAL</v>
          </cell>
          <cell r="C253" t="str">
            <v>CD-NC-273-2023</v>
          </cell>
          <cell r="D253">
            <v>249</v>
          </cell>
          <cell r="E253" t="str">
            <v>HÉCTOR URIEL QUEVEDO GUTIERREZ</v>
          </cell>
          <cell r="F253">
            <v>45119</v>
          </cell>
          <cell r="G253" t="str">
            <v>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v>
          </cell>
          <cell r="H253" t="str">
            <v>PROFESIONAL</v>
          </cell>
          <cell r="I253" t="str">
            <v>2 CONTRATACIÓN DIRECTA</v>
          </cell>
          <cell r="J253" t="str">
            <v>14 PRESTACIÓN DE SERVICIOS</v>
          </cell>
          <cell r="K253" t="str">
            <v>N/A</v>
          </cell>
          <cell r="L253">
            <v>80101504</v>
          </cell>
          <cell r="M253">
            <v>45223</v>
          </cell>
          <cell r="O253">
            <v>75223</v>
          </cell>
          <cell r="P253">
            <v>45120</v>
          </cell>
          <cell r="S253" t="str">
            <v>SIMPLIFICADO</v>
          </cell>
          <cell r="T253">
            <v>11500000</v>
          </cell>
          <cell r="U253">
            <v>65550000</v>
          </cell>
          <cell r="V253" t="str">
            <v>Sesenta y cinco millones quinientos cincuenta mil pesos</v>
          </cell>
          <cell r="X253" t="str">
            <v>1 PERSONA NATURAL</v>
          </cell>
          <cell r="Y253" t="str">
            <v>3 CÉDULA DE CIUDADANÍA</v>
          </cell>
          <cell r="Z253">
            <v>79455620</v>
          </cell>
          <cell r="AA253" t="str">
            <v>N-A</v>
          </cell>
          <cell r="AB253" t="str">
            <v>11 NO SE DILIGENCIA INFORMACIÓN PARA ESTE FORMULARIO EN ESTE PERÍODO DE REPORTE</v>
          </cell>
          <cell r="AC253" t="str">
            <v>MASCULINO</v>
          </cell>
          <cell r="AD253" t="str">
            <v xml:space="preserve">META </v>
          </cell>
          <cell r="AE253" t="str">
            <v>VILLAVICENCIO</v>
          </cell>
          <cell r="AF253" t="str">
            <v>HÉCTOR</v>
          </cell>
          <cell r="AG253" t="str">
            <v>URIEL</v>
          </cell>
          <cell r="AH253" t="str">
            <v>QUEVEDO</v>
          </cell>
          <cell r="AI253" t="str">
            <v>GUTIERREZ</v>
          </cell>
          <cell r="AJ253" t="str">
            <v>SI</v>
          </cell>
          <cell r="AK253" t="str">
            <v>1 PÓLIZA</v>
          </cell>
          <cell r="AL253" t="str">
            <v>12 SEGUROS DEL ESTADO</v>
          </cell>
          <cell r="AM253" t="str">
            <v>2 CUMPLIMIENTO</v>
          </cell>
          <cell r="AN253">
            <v>45120</v>
          </cell>
          <cell r="AO253" t="str">
            <v>21-44-101418519</v>
          </cell>
          <cell r="AP253" t="str">
            <v>SAF-SUBDIRECCION ADMINISTRATIVA Y FINANCIERA</v>
          </cell>
          <cell r="AQ253" t="str">
            <v>GRUPO DE CONTRATOS</v>
          </cell>
          <cell r="AR253" t="str">
            <v xml:space="preserve">OFICINA ASESORA DE PLANEACIÓN </v>
          </cell>
          <cell r="AS253" t="str">
            <v>2 SUPERVISOR</v>
          </cell>
          <cell r="AT253" t="str">
            <v>3 CÉDULA DE CIUDADANÍA</v>
          </cell>
          <cell r="AU253">
            <v>80076849</v>
          </cell>
          <cell r="AV253" t="str">
            <v>ANDRES MAURICIO LEON LOPEZ</v>
          </cell>
          <cell r="AW253">
            <v>171</v>
          </cell>
          <cell r="AX253">
            <v>5.7</v>
          </cell>
          <cell r="BF253">
            <v>45120</v>
          </cell>
          <cell r="BH253">
            <v>45120</v>
          </cell>
          <cell r="BI253">
            <v>45290</v>
          </cell>
          <cell r="BS253" t="str">
            <v>2023420501000249E</v>
          </cell>
          <cell r="BT253">
            <v>65550000</v>
          </cell>
          <cell r="BU253" t="str">
            <v>MYRIAM JANETH GONZALEZ</v>
          </cell>
          <cell r="BV253" t="str">
            <v>https://www.secop.gov.co/CO1BusinessLine/Tendering/BuyerWorkArea/Index?docUniqueIdentifier=CO1.BDOS.4708157</v>
          </cell>
          <cell r="BW253" t="str">
            <v>VIGENTE</v>
          </cell>
          <cell r="BY253" t="str">
            <v>https://community.secop.gov.co/Public/Tendering/OpportunityDetail/Index?noticeUID=CO1.NTC.4721292&amp;isFromPublicArea=True&amp;isModal=False</v>
          </cell>
          <cell r="BZ253" t="str">
            <v>Bogotá</v>
          </cell>
          <cell r="CA253" t="str">
            <v>D.C.</v>
          </cell>
          <cell r="CB253">
            <v>45120</v>
          </cell>
          <cell r="CC253">
            <v>45120</v>
          </cell>
          <cell r="CD253" t="str">
            <v>hector.quevedo</v>
          </cell>
          <cell r="CE253" t="str">
            <v>@parquesnacionales.gov.co</v>
          </cell>
          <cell r="CF253" t="str">
            <v>hector.quevedo@parquesnacionales.gov.co</v>
          </cell>
          <cell r="CG253" t="str">
            <v>INGENIERO INDUSTRIAL</v>
          </cell>
          <cell r="CH253">
            <v>2023</v>
          </cell>
          <cell r="CI253" t="str">
            <v>BOGOTA</v>
          </cell>
          <cell r="CJ253" t="str">
            <v>AHORROS</v>
          </cell>
          <cell r="CK253" t="str">
            <v>265039271</v>
          </cell>
          <cell r="CL253" t="str">
            <v>16/08/1968</v>
          </cell>
          <cell r="CM253" t="str">
            <v>SI</v>
          </cell>
        </row>
        <row r="254">
          <cell r="A254" t="str">
            <v>NC-CPS-250-2023</v>
          </cell>
          <cell r="B254" t="str">
            <v>2 NACIONAL</v>
          </cell>
          <cell r="C254" t="str">
            <v>CD-NC-272-2023</v>
          </cell>
          <cell r="D254">
            <v>250</v>
          </cell>
          <cell r="E254" t="str">
            <v>ENNY YOJANA LEMUS TRUJILLO</v>
          </cell>
          <cell r="F254">
            <v>45120</v>
          </cell>
          <cell r="G254" t="str">
            <v>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v>
          </cell>
          <cell r="H254" t="str">
            <v>PROFESIONAL</v>
          </cell>
          <cell r="I254" t="str">
            <v>2 CONTRATACIÓN DIRECTA</v>
          </cell>
          <cell r="J254" t="str">
            <v>14 PRESTACIÓN DE SERVICIOS</v>
          </cell>
          <cell r="K254" t="str">
            <v>N/A</v>
          </cell>
          <cell r="L254">
            <v>77101700</v>
          </cell>
          <cell r="M254">
            <v>45323</v>
          </cell>
          <cell r="O254">
            <v>75323</v>
          </cell>
          <cell r="P254">
            <v>45120</v>
          </cell>
          <cell r="S254" t="str">
            <v>SIMPLIFICADO</v>
          </cell>
          <cell r="T254">
            <v>7500000</v>
          </cell>
          <cell r="U254">
            <v>45000000</v>
          </cell>
          <cell r="V254" t="str">
            <v>Cuarenta y cinco millones de pesos</v>
          </cell>
          <cell r="X254" t="str">
            <v>1 PERSONA NATURAL</v>
          </cell>
          <cell r="Y254" t="str">
            <v>3 CÉDULA DE CIUDADANÍA</v>
          </cell>
          <cell r="Z254">
            <v>52903803</v>
          </cell>
          <cell r="AA254" t="str">
            <v>N-A</v>
          </cell>
          <cell r="AB254" t="str">
            <v>11 NO SE DILIGENCIA INFORMACIÓN PARA ESTE FORMULARIO EN ESTE PERÍODO DE REPORTE</v>
          </cell>
          <cell r="AC254" t="str">
            <v>FEMENINO</v>
          </cell>
          <cell r="AD254" t="str">
            <v>CUNDINAMARCA</v>
          </cell>
          <cell r="AE254" t="str">
            <v>BOGOTÁ</v>
          </cell>
          <cell r="AF254" t="str">
            <v>ENNY</v>
          </cell>
          <cell r="AG254" t="str">
            <v>YOJANA</v>
          </cell>
          <cell r="AH254" t="str">
            <v>LEMUS</v>
          </cell>
          <cell r="AI254" t="str">
            <v>TRUJILLO</v>
          </cell>
          <cell r="AJ254" t="str">
            <v>NO</v>
          </cell>
          <cell r="AK254" t="str">
            <v>6 NO CONSTITUYÓ GARANTÍAS</v>
          </cell>
          <cell r="AL254" t="str">
            <v>N-A</v>
          </cell>
          <cell r="AM254" t="str">
            <v>N-A</v>
          </cell>
          <cell r="AN254" t="str">
            <v>N-A</v>
          </cell>
          <cell r="AO254" t="str">
            <v>N-A</v>
          </cell>
          <cell r="AP254" t="str">
            <v>SAF-SUBDIRECCION ADMINISTRATIVA Y FINANCIERA</v>
          </cell>
          <cell r="AQ254" t="str">
            <v>GRUPO DE CONTRATOS</v>
          </cell>
          <cell r="AR254" t="str">
            <v>OFICINA ASESORA JURIDICA</v>
          </cell>
          <cell r="AS254" t="str">
            <v>2 SUPERVISOR</v>
          </cell>
          <cell r="AT254" t="str">
            <v>3 CÉDULA DE CIUDADANÍA</v>
          </cell>
          <cell r="AU254">
            <v>79058110</v>
          </cell>
          <cell r="AV254" t="str">
            <v>MANUEL AVILA OLARTE</v>
          </cell>
          <cell r="AW254">
            <v>176</v>
          </cell>
          <cell r="AX254">
            <v>5.8666666666666663</v>
          </cell>
          <cell r="BF254">
            <v>45120</v>
          </cell>
          <cell r="BH254">
            <v>45120</v>
          </cell>
          <cell r="BI254">
            <v>45290</v>
          </cell>
          <cell r="BS254" t="str">
            <v>2023420501000250E</v>
          </cell>
          <cell r="BT254">
            <v>45000000</v>
          </cell>
          <cell r="BU254" t="str">
            <v>MYRIAM JANETH GONZALEZ</v>
          </cell>
          <cell r="BV254" t="str">
            <v>https://www.secop.gov.co/CO1BusinessLine/Tendering/BuyerWorkArea/Index?docUniqueIdentifier=CO1.BDOS.4689720</v>
          </cell>
          <cell r="BW254" t="str">
            <v>VIGENTE</v>
          </cell>
          <cell r="BY254" t="str">
            <v>https://community.secop.gov.co/Public/Tendering/OpportunityDetail/Index?noticeUID=CO1.NTC.4699986&amp;isFromPublicArea=True&amp;isModal=False</v>
          </cell>
          <cell r="BZ254" t="str">
            <v>Bogotá</v>
          </cell>
          <cell r="CA254" t="str">
            <v>D.C.</v>
          </cell>
          <cell r="CB254" t="str">
            <v>N-A</v>
          </cell>
          <cell r="CC254">
            <v>45114</v>
          </cell>
          <cell r="CD254" t="str">
            <v>enny.lemus</v>
          </cell>
          <cell r="CE254" t="str">
            <v>@parquesnacionales.gov.co</v>
          </cell>
          <cell r="CF254" t="str">
            <v>enny.lemus@parquesnacionales.gov.co</v>
          </cell>
          <cell r="CG254" t="str">
            <v>ABOGADA</v>
          </cell>
          <cell r="CH254">
            <v>2023</v>
          </cell>
          <cell r="CI254" t="str">
            <v>DAVIVIENDA</v>
          </cell>
          <cell r="CJ254" t="str">
            <v>AHORROS</v>
          </cell>
          <cell r="CK254" t="str">
            <v>1700095985</v>
          </cell>
          <cell r="CL254" t="str">
            <v>28/08/1979</v>
          </cell>
          <cell r="CM254" t="str">
            <v>NO</v>
          </cell>
        </row>
        <row r="255">
          <cell r="A255" t="str">
            <v>NC-CPS-251-2023</v>
          </cell>
          <cell r="B255" t="str">
            <v>2 NACIONAL</v>
          </cell>
          <cell r="C255" t="str">
            <v>CD-NC-266-2023</v>
          </cell>
          <cell r="D255">
            <v>251</v>
          </cell>
          <cell r="E255" t="str">
            <v>URIEL LEONARDO VALDERRAMA LOPEZ</v>
          </cell>
          <cell r="F255">
            <v>45124</v>
          </cell>
          <cell r="G255" t="str">
            <v>Prestar sus servicios profesionales de abogado en el Grupo de Contratos para apoyar en la gestión de las etapas precontractual, contractual y postcontractual y de en los demás trámites que se requieran adelantar, tendientes al fortalecimiento de Parques Nacionales Naturales de Colombia.</v>
          </cell>
          <cell r="H255" t="str">
            <v>PROFESIONAL</v>
          </cell>
          <cell r="I255" t="str">
            <v>2 CONTRATACIÓN DIRECTA</v>
          </cell>
          <cell r="J255" t="str">
            <v>14 PRESTACIÓN DE SERVICIOS</v>
          </cell>
          <cell r="K255" t="str">
            <v>N/A</v>
          </cell>
          <cell r="L255">
            <v>80111600</v>
          </cell>
          <cell r="M255">
            <v>43223</v>
          </cell>
          <cell r="O255">
            <v>78223</v>
          </cell>
          <cell r="P255">
            <v>45124</v>
          </cell>
          <cell r="S255" t="str">
            <v>SIMPLIFICADO</v>
          </cell>
          <cell r="T255">
            <v>8300000</v>
          </cell>
          <cell r="U255">
            <v>45373333</v>
          </cell>
          <cell r="V255" t="str">
            <v>Cuarenta y cinco millones trescientos setenta y tres mil trescientos treinta y tres pesos</v>
          </cell>
          <cell r="X255" t="str">
            <v>1 PERSONA NATURAL</v>
          </cell>
          <cell r="Y255" t="str">
            <v>3 CÉDULA DE CIUDADANÍA</v>
          </cell>
          <cell r="Z255">
            <v>7318503</v>
          </cell>
          <cell r="AA255" t="str">
            <v>N-A</v>
          </cell>
          <cell r="AB255" t="str">
            <v>11 NO SE DILIGENCIA INFORMACIÓN PARA ESTE FORMULARIO EN ESTE PERÍODO DE REPORTE</v>
          </cell>
          <cell r="AC255" t="str">
            <v>MASCULINO</v>
          </cell>
          <cell r="AD255" t="str">
            <v>BOYACA</v>
          </cell>
          <cell r="AE255" t="str">
            <v>CHIQUINQUIRA</v>
          </cell>
          <cell r="AF255" t="str">
            <v>URIEL</v>
          </cell>
          <cell r="AG255" t="str">
            <v>LEONARDO</v>
          </cell>
          <cell r="AH255" t="str">
            <v>VALDERRAMA</v>
          </cell>
          <cell r="AI255" t="str">
            <v>LOPEZ</v>
          </cell>
          <cell r="AJ255" t="str">
            <v>NO</v>
          </cell>
          <cell r="AK255" t="str">
            <v>6 NO CONSTITUYÓ GARANTÍAS</v>
          </cell>
          <cell r="AL255" t="str">
            <v>N-A</v>
          </cell>
          <cell r="AM255" t="str">
            <v>N-A</v>
          </cell>
          <cell r="AN255" t="str">
            <v>N-A</v>
          </cell>
          <cell r="AO255" t="str">
            <v>N-A</v>
          </cell>
          <cell r="AP255" t="str">
            <v>SAF-SUBDIRECCION ADMINISTRATIVA Y FINANCIERA</v>
          </cell>
          <cell r="AQ255" t="str">
            <v>GRUPO DE CONTRATOS</v>
          </cell>
          <cell r="AR255" t="str">
            <v>GRUPO DE CONTRATOS</v>
          </cell>
          <cell r="AS255" t="str">
            <v>2 SUPERVISOR</v>
          </cell>
          <cell r="AT255" t="str">
            <v>3 CÉDULA DE CIUDADANÍA</v>
          </cell>
          <cell r="AU255">
            <v>51717059</v>
          </cell>
          <cell r="AV255" t="str">
            <v>LILA C ZABARAIN GUERRA</v>
          </cell>
          <cell r="AW255">
            <v>184</v>
          </cell>
          <cell r="AX255">
            <v>6.1333333333333337</v>
          </cell>
          <cell r="BF255">
            <v>45124</v>
          </cell>
          <cell r="BH255">
            <v>45124</v>
          </cell>
          <cell r="BI255">
            <v>45290</v>
          </cell>
          <cell r="BS255" t="str">
            <v>2023420501000251E</v>
          </cell>
          <cell r="BT255">
            <v>45373333</v>
          </cell>
          <cell r="BU255" t="str">
            <v>EDNA ROCIO CASTRO</v>
          </cell>
          <cell r="BV255" t="str">
            <v>https://www.secop.gov.co/CO1BusinessLine/Tendering/BuyerWorkArea/Index?docUniqueIdentifier=CO1.BDOS.4629107</v>
          </cell>
          <cell r="BW255" t="str">
            <v>VIGENTE</v>
          </cell>
          <cell r="BY255" t="str">
            <v>https://community.secop.gov.co/Public/Tendering/OpportunityDetail/Index?noticeUID=CO1.NTC.4745239&amp;isFromPublicArea=True&amp;isModal=False</v>
          </cell>
          <cell r="BZ255" t="str">
            <v>Bogotá</v>
          </cell>
          <cell r="CA255" t="str">
            <v>D.C.</v>
          </cell>
          <cell r="CB255" t="str">
            <v>N-A</v>
          </cell>
          <cell r="CC255">
            <v>45124</v>
          </cell>
          <cell r="CD255" t="str">
            <v>uriel.valderrama</v>
          </cell>
          <cell r="CE255" t="str">
            <v>@parquesnacionales.gov.co</v>
          </cell>
          <cell r="CF255" t="str">
            <v>uriel.valderrama@parquesnacionales.gov.co</v>
          </cell>
          <cell r="CG255" t="str">
            <v>ABOGADO</v>
          </cell>
          <cell r="CH255">
            <v>2023</v>
          </cell>
          <cell r="CI255" t="str">
            <v>DAVIVIENDA</v>
          </cell>
          <cell r="CJ255" t="str">
            <v>AHORROS</v>
          </cell>
          <cell r="CK255" t="str">
            <v>473100064756</v>
          </cell>
          <cell r="CL255" t="str">
            <v>01/11/1982</v>
          </cell>
          <cell r="CM255" t="str">
            <v>SI</v>
          </cell>
        </row>
        <row r="256">
          <cell r="A256" t="str">
            <v>NC-CPS-252-2023</v>
          </cell>
          <cell r="B256" t="str">
            <v>2 NACIONAL</v>
          </cell>
          <cell r="C256" t="str">
            <v>CD-NC-274-2023</v>
          </cell>
          <cell r="D256">
            <v>252</v>
          </cell>
          <cell r="E256" t="str">
            <v>CAMILA ESPERANZA SALAZAR FORERO</v>
          </cell>
          <cell r="F256">
            <v>45125</v>
          </cell>
          <cell r="G256" t="str">
            <v>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v>
          </cell>
          <cell r="H256" t="str">
            <v>PROFESIONAL</v>
          </cell>
          <cell r="I256" t="str">
            <v>2 CONTRATACIÓN DIRECTA</v>
          </cell>
          <cell r="J256" t="str">
            <v>14 PRESTACIÓN DE SERVICIOS</v>
          </cell>
          <cell r="K256" t="str">
            <v>N/A</v>
          </cell>
          <cell r="L256">
            <v>80101504</v>
          </cell>
          <cell r="M256">
            <v>45123</v>
          </cell>
          <cell r="O256">
            <v>78423</v>
          </cell>
          <cell r="P256">
            <v>45125</v>
          </cell>
          <cell r="S256" t="str">
            <v>SIMPLIFICADO</v>
          </cell>
          <cell r="T256">
            <v>6000000</v>
          </cell>
          <cell r="U256">
            <v>34200000</v>
          </cell>
          <cell r="V256" t="str">
            <v>Treinta y cuatro millones doscientos mil pesos</v>
          </cell>
          <cell r="X256" t="str">
            <v>1 PERSONA NATURAL</v>
          </cell>
          <cell r="Y256" t="str">
            <v>3 CÉDULA DE CIUDADANÍA</v>
          </cell>
          <cell r="Z256">
            <v>1023912867</v>
          </cell>
          <cell r="AA256" t="str">
            <v>N-A</v>
          </cell>
          <cell r="AB256" t="str">
            <v>11 NO SE DILIGENCIA INFORMACIÓN PARA ESTE FORMULARIO EN ESTE PERÍODO DE REPORTE</v>
          </cell>
          <cell r="AC256" t="str">
            <v>FEMENINO</v>
          </cell>
          <cell r="AD256" t="str">
            <v>CUNDINAMARCA</v>
          </cell>
          <cell r="AE256" t="str">
            <v>BOGOTÁ</v>
          </cell>
          <cell r="AF256" t="str">
            <v>CAMILA</v>
          </cell>
          <cell r="AG256" t="str">
            <v>ESPERANZA</v>
          </cell>
          <cell r="AH256" t="str">
            <v>SALAZAR</v>
          </cell>
          <cell r="AI256" t="str">
            <v>FORERO</v>
          </cell>
          <cell r="AJ256" t="str">
            <v>NO</v>
          </cell>
          <cell r="AK256" t="str">
            <v>6 NO CONSTITUYÓ GARANTÍAS</v>
          </cell>
          <cell r="AL256" t="str">
            <v>N-A</v>
          </cell>
          <cell r="AM256" t="str">
            <v>N-A</v>
          </cell>
          <cell r="AN256" t="str">
            <v>N-A</v>
          </cell>
          <cell r="AO256" t="str">
            <v>N-A</v>
          </cell>
          <cell r="AP256" t="str">
            <v>SAF-SUBDIRECCION ADMINISTRATIVA Y FINANCIERA</v>
          </cell>
          <cell r="AQ256" t="str">
            <v>GRUPO DE CONTRATOS</v>
          </cell>
          <cell r="AR256" t="str">
            <v xml:space="preserve">OFICINA ASESORA DE PLANEACIÓN </v>
          </cell>
          <cell r="AS256" t="str">
            <v>2 SUPERVISOR</v>
          </cell>
          <cell r="AT256" t="str">
            <v>3 CÉDULA DE CIUDADANÍA</v>
          </cell>
          <cell r="AU256">
            <v>80076849</v>
          </cell>
          <cell r="AV256" t="str">
            <v>ANDRES MAURICIO LEON LOPEZ</v>
          </cell>
          <cell r="AW256">
            <v>171</v>
          </cell>
          <cell r="AX256">
            <v>5.7</v>
          </cell>
          <cell r="BF256">
            <v>45125</v>
          </cell>
          <cell r="BH256">
            <v>45125</v>
          </cell>
          <cell r="BI256">
            <v>45290</v>
          </cell>
          <cell r="BS256" t="str">
            <v>2023420501000252E</v>
          </cell>
          <cell r="BT256">
            <v>34200000</v>
          </cell>
          <cell r="BU256" t="str">
            <v>MYRIAM JANETH GONZALEZ</v>
          </cell>
          <cell r="BV256" t="str">
            <v>https://www.secop.gov.co/CO1BusinessLine/Tendering/BuyerWorkArea/Index?docUniqueIdentifier=CO1.BDOS.4708539</v>
          </cell>
          <cell r="BW256" t="str">
            <v>VIGENTE</v>
          </cell>
          <cell r="BY256" t="str">
            <v>https://community.secop.gov.co/Public/Tendering/OpportunityDetail/Index?noticeUID=CO1.NTC.4720691&amp;isFromPublicArea=True&amp;isModal=False</v>
          </cell>
          <cell r="BZ256" t="str">
            <v>Bogotá</v>
          </cell>
          <cell r="CA256" t="str">
            <v>D.C.</v>
          </cell>
          <cell r="CB256" t="str">
            <v>N-A</v>
          </cell>
          <cell r="CC256">
            <v>45125</v>
          </cell>
          <cell r="CD256" t="str">
            <v>camila.salazar</v>
          </cell>
          <cell r="CE256" t="str">
            <v>@parquesnacionales.gov.co</v>
          </cell>
          <cell r="CF256" t="str">
            <v>camila.salazar@parquesnacionales.gov.co</v>
          </cell>
          <cell r="CG256" t="str">
            <v>BIOLOGA</v>
          </cell>
          <cell r="CH256">
            <v>2023</v>
          </cell>
          <cell r="CI256" t="str">
            <v>DAVIVIENDA</v>
          </cell>
          <cell r="CJ256" t="str">
            <v>AHORROS</v>
          </cell>
          <cell r="CK256" t="str">
            <v>0077 7033 5680</v>
          </cell>
          <cell r="CL256" t="str">
            <v>31/12/1991</v>
          </cell>
          <cell r="CM256" t="str">
            <v>SI</v>
          </cell>
        </row>
        <row r="257">
          <cell r="A257" t="str">
            <v>NC-CPS-253-2023</v>
          </cell>
          <cell r="B257" t="str">
            <v>2 NACIONAL</v>
          </cell>
          <cell r="C257" t="str">
            <v>CD-NC-276-2023</v>
          </cell>
          <cell r="D257">
            <v>253</v>
          </cell>
          <cell r="E257" t="str">
            <v>MARIO ALFONSO DIAZ CASAS.</v>
          </cell>
          <cell r="F257">
            <v>45128</v>
          </cell>
          <cell r="G257" t="str">
            <v>Prestación de servicios profesionales para administrar el componente espacial en las aplicaciones utilizadas en el proceso de relacionamiento con campesinos respecto a caracterización y suscripción de acuerdos Así mismo para las Iniciativas Ambientales INA.</v>
          </cell>
          <cell r="H257" t="str">
            <v>PROFESIONAL</v>
          </cell>
          <cell r="I257" t="str">
            <v>2 CONTRATACIÓN DIRECTA</v>
          </cell>
          <cell r="J257" t="str">
            <v>14 PRESTACIÓN DE SERVICIOS</v>
          </cell>
          <cell r="K257" t="str">
            <v>N/A</v>
          </cell>
          <cell r="L257">
            <v>77101604</v>
          </cell>
          <cell r="M257">
            <v>45823</v>
          </cell>
          <cell r="O257">
            <v>79323</v>
          </cell>
          <cell r="P257">
            <v>45128</v>
          </cell>
          <cell r="S257" t="str">
            <v>SIMPLIFICADO</v>
          </cell>
          <cell r="T257">
            <v>5877696</v>
          </cell>
          <cell r="U257">
            <v>32131405</v>
          </cell>
          <cell r="V257" t="str">
            <v>Treinta y dos millones ciento treinta y un mil cuatrocientos cinco pesos</v>
          </cell>
          <cell r="X257" t="str">
            <v>1 PERSONA NATURAL</v>
          </cell>
          <cell r="Y257" t="str">
            <v>3 CÉDULA DE CIUDADANÍA</v>
          </cell>
          <cell r="Z257">
            <v>80161126</v>
          </cell>
          <cell r="AA257" t="str">
            <v>N-A</v>
          </cell>
          <cell r="AB257" t="str">
            <v>11 NO SE DILIGENCIA INFORMACIÓN PARA ESTE FORMULARIO EN ESTE PERÍODO DE REPORTE</v>
          </cell>
          <cell r="AC257" t="str">
            <v>MASCULINO</v>
          </cell>
          <cell r="AD257" t="str">
            <v>CUNDINAMARCA</v>
          </cell>
          <cell r="AE257" t="str">
            <v>BOGOTÁ</v>
          </cell>
          <cell r="AF257" t="str">
            <v>MARIO</v>
          </cell>
          <cell r="AG257" t="str">
            <v>ALFONSO</v>
          </cell>
          <cell r="AH257" t="str">
            <v>DIAZ</v>
          </cell>
          <cell r="AI257" t="str">
            <v>CASAS.</v>
          </cell>
          <cell r="AJ257" t="str">
            <v>NO</v>
          </cell>
          <cell r="AK257" t="str">
            <v>6 NO CONSTITUYÓ GARANTÍAS</v>
          </cell>
          <cell r="AL257" t="str">
            <v>N-A</v>
          </cell>
          <cell r="AM257" t="str">
            <v>N-A</v>
          </cell>
          <cell r="AN257" t="str">
            <v>N-A</v>
          </cell>
          <cell r="AO257" t="str">
            <v>N-A</v>
          </cell>
          <cell r="AP257" t="str">
            <v>SGMAP-SUBDIRECCION DE GESTION Y MANEJO DE AREAS PROTEGIDAS</v>
          </cell>
          <cell r="AQ257" t="str">
            <v>GRUPO DE CONTRATOS</v>
          </cell>
          <cell r="AR257" t="str">
            <v>GRUPO DE GESTIÓN DEL CONOCIMIENTO E INNOVACIÓN</v>
          </cell>
          <cell r="AS257" t="str">
            <v>2 SUPERVISOR</v>
          </cell>
          <cell r="AT257" t="str">
            <v>3 CÉDULA DE CIUDADANÍA</v>
          </cell>
          <cell r="AU257">
            <v>51723033</v>
          </cell>
          <cell r="AV257" t="str">
            <v>LUZ MILA SOTELO DELGADILLO</v>
          </cell>
          <cell r="AW257">
            <v>162</v>
          </cell>
          <cell r="AX257">
            <v>5.4</v>
          </cell>
          <cell r="BF257">
            <v>45128</v>
          </cell>
          <cell r="BH257">
            <v>45131</v>
          </cell>
          <cell r="BI257">
            <v>45290</v>
          </cell>
          <cell r="BS257" t="str">
            <v>2023420501000253E</v>
          </cell>
          <cell r="BT257">
            <v>32131405</v>
          </cell>
          <cell r="BU257" t="str">
            <v>MYRIAM JANETH GONZALEZ</v>
          </cell>
          <cell r="BV257" t="str">
            <v>https://www.secop.gov.co/CO1BusinessLine/Tendering/BuyerWorkArea/Index?docUniqueIdentifier=CO1.BDOS.4736661</v>
          </cell>
          <cell r="BW257" t="str">
            <v>VIGENTE</v>
          </cell>
          <cell r="BY257" t="str">
            <v>https://community.secop.gov.co/Public/Tendering/OpportunityDetail/Index?noticeUID=CO1.NTC.4754457&amp;isFromPublicArea=True&amp;isModal=False</v>
          </cell>
          <cell r="BZ257" t="str">
            <v>Bogotá</v>
          </cell>
          <cell r="CA257" t="str">
            <v>D.C.</v>
          </cell>
          <cell r="CB257" t="str">
            <v>N-A</v>
          </cell>
          <cell r="CC257">
            <v>45131</v>
          </cell>
          <cell r="CD257" t="str">
            <v>relacionamiento.campesino-acuerdos</v>
          </cell>
          <cell r="CE257" t="str">
            <v>@parquesnacionales.gov.co</v>
          </cell>
          <cell r="CF257" t="str">
            <v>relacionamiento.campesino-acuerdos@parquesnacionales.gov.co</v>
          </cell>
          <cell r="CG257" t="str">
            <v>INGENIERO CATASTRAL Y GEODASTA</v>
          </cell>
          <cell r="CH257">
            <v>2023</v>
          </cell>
          <cell r="CI257" t="str">
            <v>DAVIVIENDA</v>
          </cell>
          <cell r="CJ257" t="str">
            <v>AHORROS</v>
          </cell>
          <cell r="CK257" t="str">
            <v>000570075846</v>
          </cell>
          <cell r="CL257" t="str">
            <v>28/01/1982</v>
          </cell>
          <cell r="CM257" t="str">
            <v>NO</v>
          </cell>
        </row>
        <row r="258">
          <cell r="A258" t="str">
            <v>NC-CPS-254-2023</v>
          </cell>
          <cell r="B258" t="str">
            <v>2 NACIONAL</v>
          </cell>
          <cell r="C258" t="str">
            <v>CD-NC-277-2023</v>
          </cell>
          <cell r="D258">
            <v>254</v>
          </cell>
          <cell r="E258" t="str">
            <v>MARTHA LILIANA SARMIENTO GARCIA</v>
          </cell>
          <cell r="F258">
            <v>45133</v>
          </cell>
          <cell r="G258" t="str">
            <v>Prestación de servicios profesionales para apoyar el diseño e implementación de acciones de educación ambiental en articulación con las diferentes dependencias y niveles de gestión de Parques Nacionales Naturales de Colombia.</v>
          </cell>
          <cell r="H258" t="str">
            <v>PROFESIONAL</v>
          </cell>
          <cell r="I258" t="str">
            <v>2 CONTRATACIÓN DIRECTA</v>
          </cell>
          <cell r="J258" t="str">
            <v>14 PRESTACIÓN DE SERVICIOS</v>
          </cell>
          <cell r="K258" t="str">
            <v>N/A</v>
          </cell>
          <cell r="L258">
            <v>77101604</v>
          </cell>
          <cell r="M258">
            <v>46323</v>
          </cell>
          <cell r="O258">
            <v>81323</v>
          </cell>
          <cell r="P258">
            <v>45133</v>
          </cell>
          <cell r="S258" t="str">
            <v>SIMPLIFICADO</v>
          </cell>
          <cell r="T258">
            <v>6494854</v>
          </cell>
          <cell r="U258">
            <v>33556746</v>
          </cell>
          <cell r="V258" t="str">
            <v>Treinta y tres millones quinientos cincuenta y seis mil setecientos cuarenta y seis pesos</v>
          </cell>
          <cell r="X258" t="str">
            <v>1 PERSONA NATURAL</v>
          </cell>
          <cell r="Y258" t="str">
            <v>3 CÉDULA DE CIUDADANÍA</v>
          </cell>
          <cell r="Z258">
            <v>1077142906</v>
          </cell>
          <cell r="AA258" t="str">
            <v>N-A</v>
          </cell>
          <cell r="AB258" t="str">
            <v>11 NO SE DILIGENCIA INFORMACIÓN PARA ESTE FORMULARIO EN ESTE PERÍODO DE REPORTE</v>
          </cell>
          <cell r="AC258" t="str">
            <v>FEMENINO</v>
          </cell>
          <cell r="AD258" t="str">
            <v>CUNDINAMARCA</v>
          </cell>
          <cell r="AE258" t="str">
            <v>VILLAPINZÓN</v>
          </cell>
          <cell r="AF258" t="str">
            <v>MARTHA</v>
          </cell>
          <cell r="AG258" t="str">
            <v>LILIANA</v>
          </cell>
          <cell r="AH258" t="str">
            <v>SARMIENTO</v>
          </cell>
          <cell r="AI258" t="str">
            <v>GARCIA</v>
          </cell>
          <cell r="AJ258" t="str">
            <v>NO</v>
          </cell>
          <cell r="AK258" t="str">
            <v>6 NO CONSTITUYÓ GARANTÍAS</v>
          </cell>
          <cell r="AL258" t="str">
            <v>N-A</v>
          </cell>
          <cell r="AM258" t="str">
            <v>N-A</v>
          </cell>
          <cell r="AN258" t="str">
            <v>N-A</v>
          </cell>
          <cell r="AO258" t="str">
            <v>N-A</v>
          </cell>
          <cell r="AP258" t="str">
            <v>SGMAP-SUBDIRECCION DE GESTION Y MANEJO DE AREAS PROTEGIDAS</v>
          </cell>
          <cell r="AQ258" t="str">
            <v>GRUPO DE CONTRATOS</v>
          </cell>
          <cell r="AR258" t="str">
            <v>GRUPO DE PLANEACIÓN Y MANEJO</v>
          </cell>
          <cell r="AS258" t="str">
            <v>2 SUPERVISOR</v>
          </cell>
          <cell r="AT258" t="str">
            <v>3 CÉDULA DE CIUDADANÍA</v>
          </cell>
          <cell r="AU258">
            <v>79624413</v>
          </cell>
          <cell r="AV258" t="str">
            <v>JORGE ENRIQUE PATIÑO OSPINA</v>
          </cell>
          <cell r="AW258">
            <v>155</v>
          </cell>
          <cell r="AX258">
            <v>5.166666666666667</v>
          </cell>
          <cell r="BF258">
            <v>45133</v>
          </cell>
          <cell r="BH258">
            <v>45133</v>
          </cell>
          <cell r="BI258">
            <v>45290</v>
          </cell>
          <cell r="BS258" t="str">
            <v>2023420501000254E</v>
          </cell>
          <cell r="BT258">
            <v>33556746</v>
          </cell>
          <cell r="BU258" t="str">
            <v>LEIDY MARCELA GARAVITO ROMERO</v>
          </cell>
          <cell r="BV258" t="str">
            <v>https://www.secop.gov.co/CO1BusinessLine/Tendering/BuyerWorkArea/Index?docUniqueIdentifier=CO1.BDOS.4750409</v>
          </cell>
          <cell r="BW258" t="str">
            <v>VIGENTE</v>
          </cell>
          <cell r="BY258" t="str">
            <v>https://community.secop.gov.co/Public/Tendering/OpportunityDetail/Index?noticeUID=CO1.NTC.4777946&amp;isFromPublicArea=True&amp;isModal=False</v>
          </cell>
          <cell r="BZ258" t="str">
            <v>Bogotá</v>
          </cell>
          <cell r="CA258" t="str">
            <v>D.C.</v>
          </cell>
          <cell r="CB258" t="str">
            <v>N-A</v>
          </cell>
          <cell r="CC258">
            <v>45120</v>
          </cell>
          <cell r="CD258" t="str">
            <v>martha.sarmiento</v>
          </cell>
          <cell r="CE258" t="str">
            <v>@parquesnacionales.gov.co</v>
          </cell>
          <cell r="CF258" t="str">
            <v>martha.sarmiento@parquesnacionales.gov.co</v>
          </cell>
          <cell r="CG258" t="str">
            <v>LICENCIADA EN BIOLOGIA</v>
          </cell>
          <cell r="CH258">
            <v>2023</v>
          </cell>
          <cell r="CI258" t="str">
            <v>DAVIVIENDA</v>
          </cell>
          <cell r="CJ258" t="str">
            <v>AHORROS</v>
          </cell>
          <cell r="CK258" t="str">
            <v>007470429064</v>
          </cell>
          <cell r="CL258" t="str">
            <v>12/03/0987</v>
          </cell>
          <cell r="CM258" t="str">
            <v>NO</v>
          </cell>
        </row>
        <row r="259">
          <cell r="A259" t="str">
            <v>NC-CPS-255-2023</v>
          </cell>
          <cell r="B259" t="str">
            <v>2 NACIONAL</v>
          </cell>
          <cell r="C259" t="str">
            <v>CD-NC-281-2023</v>
          </cell>
          <cell r="D259">
            <v>255</v>
          </cell>
          <cell r="E259" t="str">
            <v>JULIAN DARIO USECHE CATISBLANCO</v>
          </cell>
          <cell r="F259">
            <v>45135</v>
          </cell>
          <cell r="G259" t="str">
            <v>Prestar servicios profesionales como corrector de estilo de textos, documentos, piezas de divulgación y canales digitales para el apoyo y fortalecimiento de la estrategia de comunicación interna, externa y educación ambiental de Parques Nacionales Naturales de Colombia.</v>
          </cell>
          <cell r="H259" t="str">
            <v>PROFESIONAL</v>
          </cell>
          <cell r="I259" t="str">
            <v>2 CONTRATACIÓN DIRECTA</v>
          </cell>
          <cell r="J259" t="str">
            <v>14 PRESTACIÓN DE SERVICIOS</v>
          </cell>
          <cell r="K259" t="str">
            <v>N/A</v>
          </cell>
          <cell r="L259">
            <v>82111902</v>
          </cell>
          <cell r="M259">
            <v>47023</v>
          </cell>
          <cell r="O259">
            <v>81423</v>
          </cell>
          <cell r="P259">
            <v>45135</v>
          </cell>
          <cell r="S259" t="str">
            <v>SIMPLIFICADO</v>
          </cell>
          <cell r="T259">
            <v>3535979</v>
          </cell>
          <cell r="U259">
            <v>18269225</v>
          </cell>
          <cell r="V259" t="str">
            <v>Dieciocho millones doscientos sesenta y nueve mil doscientos veinticinco pesos</v>
          </cell>
          <cell r="X259" t="str">
            <v>1 PERSONA NATURAL</v>
          </cell>
          <cell r="Y259" t="str">
            <v>3 CÉDULA DE CIUDADANÍA</v>
          </cell>
          <cell r="Z259">
            <v>1032438374</v>
          </cell>
          <cell r="AA259" t="str">
            <v>N-A</v>
          </cell>
          <cell r="AB259" t="str">
            <v>11 NO SE DILIGENCIA INFORMACIÓN PARA ESTE FORMULARIO EN ESTE PERÍODO DE REPORTE</v>
          </cell>
          <cell r="AC259" t="str">
            <v>MASCULINO</v>
          </cell>
          <cell r="AD259" t="str">
            <v>CUNDINAMARCA</v>
          </cell>
          <cell r="AE259" t="str">
            <v>BOGOTÁ</v>
          </cell>
          <cell r="AF259" t="str">
            <v>JULIAN</v>
          </cell>
          <cell r="AG259" t="str">
            <v>DARIO</v>
          </cell>
          <cell r="AH259" t="str">
            <v>USECHE</v>
          </cell>
          <cell r="AI259" t="str">
            <v>CATISBLANCO</v>
          </cell>
          <cell r="AJ259" t="str">
            <v>NO</v>
          </cell>
          <cell r="AK259" t="str">
            <v>6 NO CONSTITUYÓ GARANTÍAS</v>
          </cell>
          <cell r="AL259" t="str">
            <v>N-A</v>
          </cell>
          <cell r="AM259" t="str">
            <v>N-A</v>
          </cell>
          <cell r="AN259" t="str">
            <v>N-A</v>
          </cell>
          <cell r="AO259" t="str">
            <v>N-A</v>
          </cell>
          <cell r="AP259" t="str">
            <v>SAF-SUBDIRECCION ADMINISTRATIVA Y FINANCIERA</v>
          </cell>
          <cell r="AQ259" t="str">
            <v>GRUPO DE CONTRATOS</v>
          </cell>
          <cell r="AR259" t="str">
            <v>GRUPO DE COMUNICACIONES</v>
          </cell>
          <cell r="AS259" t="str">
            <v>2 SUPERVISOR</v>
          </cell>
          <cell r="AT259" t="str">
            <v>3 CÉDULA DE CIUDADANÍA</v>
          </cell>
          <cell r="AU259">
            <v>79624413</v>
          </cell>
          <cell r="AV259" t="str">
            <v>JORGE ENRIQUE PATIÑO OSPINA</v>
          </cell>
          <cell r="AW259">
            <v>155</v>
          </cell>
          <cell r="AX259">
            <v>5.166666666666667</v>
          </cell>
          <cell r="BF259">
            <v>45135</v>
          </cell>
          <cell r="BH259">
            <v>45135</v>
          </cell>
          <cell r="BI259">
            <v>45290</v>
          </cell>
          <cell r="BS259" t="str">
            <v>2023420501000255E</v>
          </cell>
          <cell r="BT259">
            <v>18269225</v>
          </cell>
          <cell r="BU259" t="str">
            <v>EDNA ROCIO CASTRO</v>
          </cell>
          <cell r="BV259" t="str">
            <v>https://www.secop.gov.co/CO1BusinessLine/Tendering/BuyerWorkArea/Index?docUniqueIdentifier=CO1.BDOS.4760357</v>
          </cell>
          <cell r="BW259" t="str">
            <v>VIGENTE</v>
          </cell>
          <cell r="BY259" t="str">
            <v>https://community.secop.gov.co/Public/Tendering/OpportunityDetail/Index?noticeUID=CO1.NTC.4776162&amp;isFromPublicArea=True&amp;isModal=False</v>
          </cell>
          <cell r="BZ259" t="str">
            <v>Bogotá</v>
          </cell>
          <cell r="CA259" t="str">
            <v>D.C.</v>
          </cell>
          <cell r="CB259" t="str">
            <v>N-A</v>
          </cell>
          <cell r="CC259">
            <v>45131</v>
          </cell>
          <cell r="CD259" t="str">
            <v>edicion</v>
          </cell>
          <cell r="CE259" t="str">
            <v>@parquesnacionales.gov.co</v>
          </cell>
          <cell r="CF259" t="str">
            <v>edicion@parquesnacionales.gov.co</v>
          </cell>
          <cell r="CG259" t="str">
            <v>PROFESIONAL EN ESTUDIOS LITERARIOS</v>
          </cell>
          <cell r="CH259">
            <v>2023</v>
          </cell>
          <cell r="CI259" t="str">
            <v>DAVIVIENDA</v>
          </cell>
          <cell r="CJ259" t="str">
            <v>AHORROS</v>
          </cell>
          <cell r="CK259" t="str">
            <v>0550488400516321</v>
          </cell>
          <cell r="CL259" t="str">
            <v>13/08/1990</v>
          </cell>
          <cell r="CM259" t="str">
            <v>NO</v>
          </cell>
        </row>
        <row r="260">
          <cell r="A260" t="str">
            <v>NC-CPS-256-2023</v>
          </cell>
          <cell r="B260" t="str">
            <v>2 NACIONAL</v>
          </cell>
          <cell r="C260" t="str">
            <v>CD-NC-280-2023</v>
          </cell>
          <cell r="D260">
            <v>256</v>
          </cell>
          <cell r="E260" t="str">
            <v>CRISTINA JARAMILLO MARIN</v>
          </cell>
          <cell r="F260">
            <v>45135</v>
          </cell>
          <cell r="G260" t="str">
            <v>Prestar los servicios profesionales en la elaboración, consolidación y seguimiento a la información que hace parte del sistema de gestión integrado, así como con la formulación, ejecución y seguimiento de los planes de cada uno de los procesos de apoyo y estratégicos que dependan la Subdirección Administrativa y Financiera en virtud del proyecto de fortalecimiento a la capacidad institucional.</v>
          </cell>
          <cell r="H260" t="str">
            <v>PROFESIONAL</v>
          </cell>
          <cell r="I260" t="str">
            <v>2 CONTRATACIÓN DIRECTA</v>
          </cell>
          <cell r="J260" t="str">
            <v>14 PRESTACIÓN DE SERVICIOS</v>
          </cell>
          <cell r="K260" t="str">
            <v>N/A</v>
          </cell>
          <cell r="L260">
            <v>80111600</v>
          </cell>
          <cell r="M260">
            <v>47623</v>
          </cell>
          <cell r="O260">
            <v>83323</v>
          </cell>
          <cell r="P260">
            <v>45139</v>
          </cell>
          <cell r="S260" t="str">
            <v>SIMPLIFICADO</v>
          </cell>
          <cell r="T260">
            <v>5877696</v>
          </cell>
          <cell r="U260">
            <v>29976250</v>
          </cell>
          <cell r="V260" t="str">
            <v>Veinticuatro millones quinientos mil pesos</v>
          </cell>
          <cell r="X260" t="str">
            <v>1 PERSONA NATURAL</v>
          </cell>
          <cell r="Y260" t="str">
            <v>3 CÉDULA DE CIUDADANÍA</v>
          </cell>
          <cell r="Z260">
            <v>1090148538</v>
          </cell>
          <cell r="AA260" t="str">
            <v>N-A</v>
          </cell>
          <cell r="AB260" t="str">
            <v>11 NO SE DILIGENCIA INFORMACIÓN PARA ESTE FORMULARIO EN ESTE PERÍODO DE REPORTE</v>
          </cell>
          <cell r="AC260" t="str">
            <v>FEMENINO</v>
          </cell>
          <cell r="AD260" t="str">
            <v>RISARALDA</v>
          </cell>
          <cell r="AE260" t="str">
            <v>SANTUARIO</v>
          </cell>
          <cell r="AF260" t="str">
            <v>CRISTINA</v>
          </cell>
          <cell r="AH260" t="str">
            <v>JARAMILLO</v>
          </cell>
          <cell r="AI260" t="str">
            <v>MARIN</v>
          </cell>
          <cell r="AJ260" t="str">
            <v>NO</v>
          </cell>
          <cell r="AK260" t="str">
            <v>6 NO CONSTITUYÓ GARANTÍAS</v>
          </cell>
          <cell r="AL260" t="str">
            <v>N-A</v>
          </cell>
          <cell r="AM260" t="str">
            <v>N-A</v>
          </cell>
          <cell r="AN260" t="str">
            <v>N-A</v>
          </cell>
          <cell r="AO260" t="str">
            <v>N-A</v>
          </cell>
          <cell r="AP260" t="str">
            <v>SGMAP-SUBDIRECCION DE GESTION Y MANEJO DE AREAS PROTEGIDAS</v>
          </cell>
          <cell r="AQ260" t="str">
            <v>GRUPO DE CONTRATOS</v>
          </cell>
          <cell r="AR260" t="str">
            <v>GRUPO DE PLANEACIÓN Y MANEJO</v>
          </cell>
          <cell r="AS260" t="str">
            <v>2 SUPERVISOR</v>
          </cell>
          <cell r="AT260" t="str">
            <v>3 CÉDULA DE CIUDADANÍA</v>
          </cell>
          <cell r="AU260">
            <v>80875190</v>
          </cell>
          <cell r="AV260" t="str">
            <v>CESAR ANDRES DELGADO HERNÁNDEZ</v>
          </cell>
          <cell r="AW260">
            <v>153</v>
          </cell>
          <cell r="AX260">
            <v>5.0999999999999996</v>
          </cell>
          <cell r="BF260">
            <v>45139</v>
          </cell>
          <cell r="BH260">
            <v>45139</v>
          </cell>
          <cell r="BI260">
            <v>45290</v>
          </cell>
          <cell r="BS260" t="str">
            <v>2023420501000256E</v>
          </cell>
          <cell r="BT260">
            <v>29976250</v>
          </cell>
          <cell r="BU260" t="str">
            <v>EDNA ROCIO CASTRO</v>
          </cell>
          <cell r="BV260" t="str">
            <v>https://www.secop.gov.co/CO1BusinessLine/Tendering/BuyerWorkArea/Index?docUniqueIdentifier=CO1.BDOS.4799686</v>
          </cell>
          <cell r="BW260" t="str">
            <v>VIGENTE</v>
          </cell>
          <cell r="BY260" t="str">
            <v>https://community.secop.gov.co/Public/Tendering/OpportunityDetail/Index?noticeUID=CO1.NTC.4784246&amp;isFromPublicArea=True&amp;isModal=False</v>
          </cell>
          <cell r="BZ260" t="str">
            <v>Bogotá</v>
          </cell>
          <cell r="CA260" t="str">
            <v>D.C.</v>
          </cell>
          <cell r="CB260" t="str">
            <v>N-A</v>
          </cell>
          <cell r="CC260" t="str">
            <v>-</v>
          </cell>
          <cell r="CE260" t="str">
            <v>@parquesnacionales.gov.co</v>
          </cell>
          <cell r="CF260" t="str">
            <v>@parquesnacionales.gov.co</v>
          </cell>
          <cell r="CG260" t="str">
            <v>ADMINISTRADORA AMBIENTAL Y DE LOS RECURSOS NATURALES</v>
          </cell>
          <cell r="CH260">
            <v>2023</v>
          </cell>
          <cell r="CI260" t="str">
            <v>BANCOLOMBIA</v>
          </cell>
          <cell r="CJ260" t="str">
            <v>AHORROS</v>
          </cell>
          <cell r="CK260" t="str">
            <v>11541826434</v>
          </cell>
          <cell r="CL260" t="str">
            <v>13/063/1988</v>
          </cell>
          <cell r="CM260" t="str">
            <v>SI</v>
          </cell>
        </row>
        <row r="261">
          <cell r="A261" t="str">
            <v>NC-CPS-257-2023</v>
          </cell>
          <cell r="B261" t="str">
            <v>2 NACIONAL</v>
          </cell>
          <cell r="C261" t="str">
            <v>CD-NC-278-2023</v>
          </cell>
          <cell r="D261">
            <v>257</v>
          </cell>
          <cell r="E261" t="str">
            <v>CLAUDINE URBANO CELORIO</v>
          </cell>
          <cell r="F261">
            <v>45139</v>
          </cell>
          <cell r="G261" t="str">
            <v>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v>
          </cell>
          <cell r="H261" t="str">
            <v>PROFESIONAL</v>
          </cell>
          <cell r="I261" t="str">
            <v>2 CONTRATACIÓN DIRECTA</v>
          </cell>
          <cell r="J261" t="str">
            <v>14 PRESTACIÓN DE SERVICIOS</v>
          </cell>
          <cell r="K261" t="str">
            <v>N/A</v>
          </cell>
          <cell r="L261">
            <v>77101604</v>
          </cell>
          <cell r="M261">
            <v>46223</v>
          </cell>
          <cell r="O261">
            <v>83523</v>
          </cell>
          <cell r="P261">
            <v>45139</v>
          </cell>
          <cell r="S261" t="str">
            <v>SIMPLIFICADO</v>
          </cell>
          <cell r="T261">
            <v>5877696</v>
          </cell>
          <cell r="U261">
            <v>29976250</v>
          </cell>
          <cell r="V261" t="str">
            <v>Veintinueve millones novecientos setenta y seis mil doscientos cincuenta pesos</v>
          </cell>
          <cell r="X261" t="str">
            <v>1 PERSONA NATURAL</v>
          </cell>
          <cell r="Y261" t="str">
            <v>3 CÉDULA DE CIUDADANÍA</v>
          </cell>
          <cell r="Z261">
            <v>38557222</v>
          </cell>
          <cell r="AA261" t="str">
            <v>N-A</v>
          </cell>
          <cell r="AB261" t="str">
            <v>11 NO SE DILIGENCIA INFORMACIÓN PARA ESTE FORMULARIO EN ESTE PERÍODO DE REPORTE</v>
          </cell>
          <cell r="AC261" t="str">
            <v>FEMENINO</v>
          </cell>
          <cell r="AD261" t="str">
            <v>VALLE DEL CAUCA</v>
          </cell>
          <cell r="AE261" t="str">
            <v>FLORIDA</v>
          </cell>
          <cell r="AF261" t="str">
            <v>CLAUDINE</v>
          </cell>
          <cell r="AH261" t="str">
            <v>URBANO</v>
          </cell>
          <cell r="AI261" t="str">
            <v>CELORIO</v>
          </cell>
          <cell r="AJ261" t="str">
            <v>NO</v>
          </cell>
          <cell r="AK261" t="str">
            <v>6 NO CONSTITUYÓ GARANTÍAS</v>
          </cell>
          <cell r="AL261" t="str">
            <v>N-A</v>
          </cell>
          <cell r="AM261" t="str">
            <v>N-A</v>
          </cell>
          <cell r="AN261" t="str">
            <v>N-A</v>
          </cell>
          <cell r="AO261" t="str">
            <v>N-A</v>
          </cell>
          <cell r="AP261" t="str">
            <v>SGMAP-SUBDIRECCION DE GESTION Y MANEJO DE AREAS PROTEGIDAS</v>
          </cell>
          <cell r="AQ261" t="str">
            <v>GRUPO DE CONTRATOS</v>
          </cell>
          <cell r="AR261" t="str">
            <v>GRUPO DE PLANEACIÓN Y MANEJO</v>
          </cell>
          <cell r="AS261" t="str">
            <v>2 SUPERVISOR</v>
          </cell>
          <cell r="AT261" t="str">
            <v>3 CÉDULA DE CIUDADANÍA</v>
          </cell>
          <cell r="AU261">
            <v>80875190</v>
          </cell>
          <cell r="AV261" t="str">
            <v>CESAR ANDRES DELGADO HERNÁNDEZ</v>
          </cell>
          <cell r="AW261">
            <v>150</v>
          </cell>
          <cell r="AX261">
            <v>5</v>
          </cell>
          <cell r="BF261">
            <v>45139</v>
          </cell>
          <cell r="BH261">
            <v>45139</v>
          </cell>
          <cell r="BI261">
            <v>45290</v>
          </cell>
          <cell r="BS261" t="str">
            <v>2023420501000257E</v>
          </cell>
          <cell r="BT261">
            <v>29976250</v>
          </cell>
          <cell r="BU261" t="str">
            <v>URIEL VALDERRAMA</v>
          </cell>
          <cell r="BV261" t="str">
            <v>https://www.secop.gov.co/CO1BusinessLine/Tendering/BuyerWorkArea/Index?docUniqueIdentifier=CO1.BDOS.4750508</v>
          </cell>
          <cell r="BW261" t="str">
            <v>VIGENTE</v>
          </cell>
          <cell r="BY261" t="str">
            <v>https://community.secop.gov.co/Public/Tendering/OpportunityDetail/Index?noticeUID=CO1.NTC.4793402&amp;isFromPublicArea=True&amp;isModal=False</v>
          </cell>
          <cell r="BZ261" t="str">
            <v>Bogotá</v>
          </cell>
          <cell r="CA261" t="str">
            <v>D.C.</v>
          </cell>
          <cell r="CB261" t="str">
            <v>N-A</v>
          </cell>
          <cell r="CC261">
            <v>45125</v>
          </cell>
          <cell r="CD261" t="str">
            <v>cristina.urbano</v>
          </cell>
          <cell r="CE261" t="str">
            <v>@parquesnacionales.gov.co</v>
          </cell>
          <cell r="CF261" t="str">
            <v>cristina.urbano@parquesnacionales.gov.co</v>
          </cell>
          <cell r="CG261" t="str">
            <v>INGENIERA AMBIENTAL</v>
          </cell>
          <cell r="CH261">
            <v>2023</v>
          </cell>
          <cell r="CI261" t="str">
            <v>BANCOLOMBIA</v>
          </cell>
          <cell r="CJ261" t="str">
            <v>AHORROS</v>
          </cell>
          <cell r="CK261" t="str">
            <v>86641700527</v>
          </cell>
          <cell r="CL261" t="str">
            <v>20/01/1982</v>
          </cell>
          <cell r="CM261" t="str">
            <v>NO</v>
          </cell>
        </row>
        <row r="262">
          <cell r="A262" t="str">
            <v>NC-CPS-258-2023</v>
          </cell>
          <cell r="B262" t="str">
            <v>2 NACIONAL</v>
          </cell>
          <cell r="C262" t="str">
            <v>CD-NC-279-2023</v>
          </cell>
          <cell r="D262">
            <v>258</v>
          </cell>
          <cell r="E262" t="str">
            <v>MARIBEL VASQUEZ ECHEVERRI</v>
          </cell>
          <cell r="F262">
            <v>45140</v>
          </cell>
          <cell r="G262" t="str">
            <v>Prestación de servicios profesionales para acompañar a las áreas protegidas públicas del Subsistema Regional de Áreas Protegidas de los Andes Occidentales en la evaluación y seguimiento a la planificación del manejo.</v>
          </cell>
          <cell r="H262" t="str">
            <v>PROFESIONAL</v>
          </cell>
          <cell r="I262" t="str">
            <v>2 CONTRATACIÓN DIRECTA</v>
          </cell>
          <cell r="J262" t="str">
            <v>14 PRESTACIÓN DE SERVICIOS</v>
          </cell>
          <cell r="K262" t="str">
            <v>N/A</v>
          </cell>
          <cell r="L262">
            <v>77101604</v>
          </cell>
          <cell r="M262">
            <v>46023</v>
          </cell>
          <cell r="O262">
            <v>83623</v>
          </cell>
          <cell r="P262">
            <v>45140</v>
          </cell>
          <cell r="S262" t="str">
            <v>SIMPLIFICADO</v>
          </cell>
          <cell r="T262">
            <v>5877696</v>
          </cell>
          <cell r="U262">
            <v>31739558</v>
          </cell>
          <cell r="V262" t="str">
            <v>Treinta y un millones setecientos treinta y nueve mil quinientos cincuenta y ocho pesos</v>
          </cell>
          <cell r="X262" t="str">
            <v>1 PERSONA NATURAL</v>
          </cell>
          <cell r="Y262" t="str">
            <v>3 CÉDULA DE CIUDADANÍA</v>
          </cell>
          <cell r="Z262">
            <v>42800286</v>
          </cell>
          <cell r="AA262" t="str">
            <v>N-A</v>
          </cell>
          <cell r="AB262" t="str">
            <v>11 NO SE DILIGENCIA INFORMACIÓN PARA ESTE FORMULARIO EN ESTE PERÍODO DE REPORTE</v>
          </cell>
          <cell r="AC262" t="str">
            <v>FEMENINO</v>
          </cell>
          <cell r="AD262" t="str">
            <v>MEDELLIN</v>
          </cell>
          <cell r="AE262" t="str">
            <v>ANTIOQUIA</v>
          </cell>
          <cell r="AF262" t="str">
            <v>MARIBEL</v>
          </cell>
          <cell r="AH262" t="str">
            <v>VASQUEZ</v>
          </cell>
          <cell r="AI262" t="str">
            <v>ECHEVERRI</v>
          </cell>
          <cell r="AJ262" t="str">
            <v>NO</v>
          </cell>
          <cell r="AK262" t="str">
            <v>6 NO CONSTITUYÓ GARANTÍAS</v>
          </cell>
          <cell r="AL262" t="str">
            <v>N-A</v>
          </cell>
          <cell r="AM262" t="str">
            <v>N-A</v>
          </cell>
          <cell r="AN262" t="str">
            <v>N-A</v>
          </cell>
          <cell r="AO262" t="str">
            <v>N-A</v>
          </cell>
          <cell r="AP262" t="str">
            <v>SGMAP-SUBDIRECCION DE GESTION Y MANEJO DE AREAS PROTEGIDAS</v>
          </cell>
          <cell r="AQ262" t="str">
            <v>GRUPO DE CONTRATOS</v>
          </cell>
          <cell r="AR262" t="str">
            <v>GRUPO DE PLANEACIÓN Y MANEJO</v>
          </cell>
          <cell r="AS262" t="str">
            <v>2 SUPERVISOR</v>
          </cell>
          <cell r="AT262" t="str">
            <v>3 CÉDULA DE CIUDADANÍA</v>
          </cell>
          <cell r="AU262">
            <v>80875190</v>
          </cell>
          <cell r="AV262" t="str">
            <v>CESAR ANDRES DELGADO HERNÁNDEZ</v>
          </cell>
          <cell r="AW262">
            <v>150</v>
          </cell>
          <cell r="AX262">
            <v>5</v>
          </cell>
          <cell r="BF262">
            <v>45140</v>
          </cell>
          <cell r="BH262">
            <v>45140</v>
          </cell>
          <cell r="BI262">
            <v>45290</v>
          </cell>
          <cell r="BS262" t="str">
            <v>2023420501000258E</v>
          </cell>
          <cell r="BT262">
            <v>31739558</v>
          </cell>
          <cell r="BU262" t="str">
            <v>MYRIAM JANETH GONZALEZ</v>
          </cell>
          <cell r="BV262" t="str">
            <v>https://www.secop.gov.co/CO1BusinessLine/Tendering/BuyerWorkArea/Index?docUniqueIdentifier=CO1.BDOS.4750613</v>
          </cell>
          <cell r="BW262" t="str">
            <v>VIGENTE</v>
          </cell>
          <cell r="BY262" t="str">
            <v>https://community.secop.gov.co/Public/Tendering/OpportunityDetail/Index?noticeUID=CO1.NTC.4795140&amp;isFromPublicArea=True&amp;isModal=False</v>
          </cell>
          <cell r="BZ262" t="str">
            <v>Bogotá</v>
          </cell>
          <cell r="CA262" t="str">
            <v>D.C.</v>
          </cell>
          <cell r="CB262" t="str">
            <v>N-A</v>
          </cell>
          <cell r="CC262">
            <v>45128</v>
          </cell>
          <cell r="CE262" t="str">
            <v>@parquesnacionales.gov.co</v>
          </cell>
          <cell r="CF262" t="str">
            <v>@parquesnacionales.gov.co</v>
          </cell>
          <cell r="CG262" t="str">
            <v>ANTROPOLOGA</v>
          </cell>
          <cell r="CH262">
            <v>2023</v>
          </cell>
          <cell r="CI262" t="str">
            <v>BANCOLOMBIA</v>
          </cell>
          <cell r="CJ262" t="str">
            <v>AHORROS</v>
          </cell>
          <cell r="CK262" t="str">
            <v>7464851539</v>
          </cell>
          <cell r="CL262" t="str">
            <v>05/09/1984</v>
          </cell>
          <cell r="CM262" t="str">
            <v>NO</v>
          </cell>
        </row>
        <row r="263">
          <cell r="A263" t="str">
            <v>NC-CPS-259-2023</v>
          </cell>
          <cell r="B263" t="str">
            <v>2 NACIONAL</v>
          </cell>
          <cell r="C263" t="str">
            <v>CD-NC-284-2023</v>
          </cell>
          <cell r="D263">
            <v>259</v>
          </cell>
          <cell r="E263" t="str">
            <v>JOSE GUILLERMO RODRÍGUEZ BAUTISTA</v>
          </cell>
          <cell r="F263">
            <v>45142</v>
          </cell>
          <cell r="G263" t="str">
            <v>Prestar servicios técnicos para corroborar y ajustar la cartografía, en el marco del registro y seguimiento de reservas naturales de la sociedad civil, de conformidad con el proceso de coordinación del SINAP.</v>
          </cell>
          <cell r="H263" t="str">
            <v>APOYO A LA GESTIÓN</v>
          </cell>
          <cell r="I263" t="str">
            <v>2 CONTRATACIÓN DIRECTA</v>
          </cell>
          <cell r="J263" t="str">
            <v>14 PRESTACIÓN DE SERVICIOS</v>
          </cell>
          <cell r="K263" t="str">
            <v>N/A</v>
          </cell>
          <cell r="L263">
            <v>81112002</v>
          </cell>
          <cell r="M263">
            <v>45923</v>
          </cell>
          <cell r="O263">
            <v>84923</v>
          </cell>
          <cell r="P263">
            <v>45142</v>
          </cell>
          <cell r="S263" t="str">
            <v>SIMPLIFICADO</v>
          </cell>
          <cell r="T263">
            <v>2987824</v>
          </cell>
          <cell r="U263">
            <v>17926944</v>
          </cell>
          <cell r="V263" t="str">
            <v>Diecinueve millones seiscientos veintiseis mil novecientos cuarenta y cuatro pesos</v>
          </cell>
          <cell r="X263" t="str">
            <v>1 PERSONA NATURAL</v>
          </cell>
          <cell r="Y263" t="str">
            <v>3 CÉDULA DE CIUDADANÍA</v>
          </cell>
          <cell r="Z263">
            <v>80244681</v>
          </cell>
          <cell r="AA263" t="str">
            <v>N-A</v>
          </cell>
          <cell r="AB263" t="str">
            <v>11 NO SE DILIGENCIA INFORMACIÓN PARA ESTE FORMULARIO EN ESTE PERÍODO DE REPORTE</v>
          </cell>
          <cell r="AC263" t="str">
            <v>MASCULINO</v>
          </cell>
          <cell r="AD263" t="str">
            <v>CUNDINAMARCA</v>
          </cell>
          <cell r="AE263" t="str">
            <v>BOGOTÁ</v>
          </cell>
          <cell r="AF263" t="str">
            <v>JOSE</v>
          </cell>
          <cell r="AG263" t="str">
            <v>GUILLERMO</v>
          </cell>
          <cell r="AH263" t="str">
            <v>RODRÍGUEZ</v>
          </cell>
          <cell r="AI263" t="str">
            <v>BAUTISTA</v>
          </cell>
          <cell r="AJ263" t="str">
            <v>NO</v>
          </cell>
          <cell r="AK263" t="str">
            <v>6 NO CONSTITUYÓ GARANTÍAS</v>
          </cell>
          <cell r="AL263" t="str">
            <v>N-A</v>
          </cell>
          <cell r="AM263" t="str">
            <v>N-A</v>
          </cell>
          <cell r="AN263" t="str">
            <v>N-A</v>
          </cell>
          <cell r="AO263" t="str">
            <v>N-A</v>
          </cell>
          <cell r="AP263" t="str">
            <v>SGMAP-SUBDIRECCION DE GESTION Y MANEJO DE AREAS PROTEGIDAS</v>
          </cell>
          <cell r="AQ263" t="str">
            <v>GRUPO DE CONTRATOS</v>
          </cell>
          <cell r="AR263" t="str">
            <v>GRUPO DE TRÁMITES Y EVALUACIÓN AMBIENTAL</v>
          </cell>
          <cell r="AS263" t="str">
            <v>2 SUPERVISOR</v>
          </cell>
          <cell r="AT263" t="str">
            <v>3 CÉDULA DE CIUDADANÍA</v>
          </cell>
          <cell r="AU263">
            <v>79690000</v>
          </cell>
          <cell r="AV263" t="str">
            <v>GUILLERMO ALBERTO SANTOS CEBALLOS</v>
          </cell>
          <cell r="AW263">
            <v>120</v>
          </cell>
          <cell r="AX263">
            <v>4</v>
          </cell>
          <cell r="BF263">
            <v>45142</v>
          </cell>
          <cell r="BH263">
            <v>45142</v>
          </cell>
          <cell r="BI263">
            <v>45290</v>
          </cell>
          <cell r="BS263" t="str">
            <v>2023420501000259E</v>
          </cell>
          <cell r="BT263">
            <v>17926944</v>
          </cell>
          <cell r="BU263" t="str">
            <v>JEAN CARLO MARTINEZ</v>
          </cell>
          <cell r="BV263" t="str">
            <v>https://www.secop.gov.co/CO1BusinessLine/Tendering/BuyerWorkArea/Index?docUniqueIdentifier=CO1.BDOS.4795515</v>
          </cell>
          <cell r="BW263" t="str">
            <v>VIGENTE</v>
          </cell>
          <cell r="BY263" t="str">
            <v>https://community.secop.gov.co/Public/Tendering/OpportunityDetail/Index?noticeUID=CO1.NTC.4810462&amp;isFromPublicArea=True&amp;isModal=False</v>
          </cell>
          <cell r="BZ263" t="str">
            <v>Bogotá</v>
          </cell>
          <cell r="CA263" t="str">
            <v>D.C.</v>
          </cell>
          <cell r="CB263" t="str">
            <v>N-A</v>
          </cell>
          <cell r="CC263">
            <v>45139</v>
          </cell>
          <cell r="CE263" t="str">
            <v>@parquesnacionales.gov.co</v>
          </cell>
          <cell r="CF263" t="str">
            <v>@parquesnacionales.gov.co</v>
          </cell>
          <cell r="CG263" t="str">
            <v>TECNOLOGO EN CARTOGRAFÍA</v>
          </cell>
          <cell r="CH263">
            <v>2023</v>
          </cell>
          <cell r="CI263" t="str">
            <v>BANCOLOMBIA</v>
          </cell>
          <cell r="CJ263" t="str">
            <v>AHORROS</v>
          </cell>
          <cell r="CK263" t="str">
            <v>91217152289</v>
          </cell>
          <cell r="CL263" t="str">
            <v>14/01/1983</v>
          </cell>
          <cell r="CM263" t="str">
            <v>NO</v>
          </cell>
        </row>
        <row r="264">
          <cell r="A264" t="str">
            <v>NC-CPS-260-2023</v>
          </cell>
          <cell r="B264" t="str">
            <v>2 NACIONAL</v>
          </cell>
          <cell r="C264" t="str">
            <v>CD-NC-286-2023</v>
          </cell>
          <cell r="D264">
            <v>260</v>
          </cell>
          <cell r="E264" t="str">
            <v>ERIKA PAOLA ROBAYO CASTILLO</v>
          </cell>
          <cell r="F264">
            <v>45142</v>
          </cell>
          <cell r="G264" t="str">
            <v>Prestar los servicios profesionales en la elaboración, consolidación y seguimiento a la información que hace parte del sistema de gestión integrado, así como con la formulación, ejecución y seguimiento de los planes de cada uno de los procesos de apoyo y estratégicos que dependan la Subdirección Administrativa y Financiera en virtud del proyecto de fortalecimiento a la capacidad institucional.</v>
          </cell>
          <cell r="H264" t="str">
            <v>PROFESIONAL</v>
          </cell>
          <cell r="I264" t="str">
            <v>2 CONTRATACIÓN DIRECTA</v>
          </cell>
          <cell r="J264" t="str">
            <v>14 PRESTACIÓN DE SERVICIOS</v>
          </cell>
          <cell r="K264" t="str">
            <v>N/A</v>
          </cell>
          <cell r="L264">
            <v>80111600</v>
          </cell>
          <cell r="M264">
            <v>47623</v>
          </cell>
          <cell r="O264">
            <v>85023</v>
          </cell>
          <cell r="P264">
            <v>45142</v>
          </cell>
          <cell r="S264" t="str">
            <v>SIMPLIFICADO</v>
          </cell>
          <cell r="T264">
            <v>5000000</v>
          </cell>
          <cell r="U264">
            <v>24500000</v>
          </cell>
          <cell r="V264" t="str">
            <v>Veinticuatro millones quinientos mil pesos</v>
          </cell>
          <cell r="X264" t="str">
            <v>1 PERSONA NATURAL</v>
          </cell>
          <cell r="Y264" t="str">
            <v>3 CÉDULA DE CIUDADANÍA</v>
          </cell>
          <cell r="Z264">
            <v>1136882539</v>
          </cell>
          <cell r="AA264" t="str">
            <v>N-A</v>
          </cell>
          <cell r="AB264" t="str">
            <v>11 NO SE DILIGENCIA INFORMACIÓN PARA ESTE FORMULARIO EN ESTE PERÍODO DE REPORTE</v>
          </cell>
          <cell r="AC264" t="str">
            <v>FEMENINO</v>
          </cell>
          <cell r="AD264" t="str">
            <v>CUNDINAMARCA</v>
          </cell>
          <cell r="AE264" t="str">
            <v>BOGOTÁ</v>
          </cell>
          <cell r="AF264" t="str">
            <v>ERIKA</v>
          </cell>
          <cell r="AG264" t="str">
            <v>PAOLA</v>
          </cell>
          <cell r="AH264" t="str">
            <v>ROBAYO</v>
          </cell>
          <cell r="AI264" t="str">
            <v>CASTILLO</v>
          </cell>
          <cell r="AJ264" t="str">
            <v>NO</v>
          </cell>
          <cell r="AK264" t="str">
            <v>6 NO CONSTITUYÓ GARANTÍAS</v>
          </cell>
          <cell r="AL264" t="str">
            <v>N-A</v>
          </cell>
          <cell r="AM264" t="str">
            <v>N-A</v>
          </cell>
          <cell r="AN264" t="str">
            <v>N-A</v>
          </cell>
          <cell r="AO264" t="str">
            <v>N-A</v>
          </cell>
          <cell r="AP264" t="str">
            <v>SAF-SUBDIRECCION ADMINISTRATIVA Y FINANCIERA</v>
          </cell>
          <cell r="AQ264" t="str">
            <v>GRUPO DE CONTRATOS</v>
          </cell>
          <cell r="AR264" t="str">
            <v>SUBDIRECCIÓN ADMINISTRATIVA Y FINANCIERA</v>
          </cell>
          <cell r="AS264" t="str">
            <v>2 SUPERVISOR</v>
          </cell>
          <cell r="AT264" t="str">
            <v>3 CÉDULA DE CIUDADANÍA</v>
          </cell>
          <cell r="AU264">
            <v>51790514</v>
          </cell>
          <cell r="AV264" t="str">
            <v>JULIA ASTRID DEL CASTILLO SABOGAL</v>
          </cell>
          <cell r="AW264">
            <v>147</v>
          </cell>
          <cell r="AX264">
            <v>4.9000000000000004</v>
          </cell>
          <cell r="BF264">
            <v>45142</v>
          </cell>
          <cell r="BH264">
            <v>45142</v>
          </cell>
          <cell r="BI264">
            <v>45290</v>
          </cell>
          <cell r="BS264" t="str">
            <v>2023420501000260E</v>
          </cell>
          <cell r="BT264">
            <v>24500000</v>
          </cell>
          <cell r="BU264" t="str">
            <v>EDNA ROCIO CASTRO</v>
          </cell>
          <cell r="BV264" t="str">
            <v>https://www.secop.gov.co/CO1BusinessLine/Tendering/BuyerWorkArea/Index?docUniqueIdentifier=CO1.BDOS.4799686</v>
          </cell>
          <cell r="BW264" t="str">
            <v>VIGENTE</v>
          </cell>
          <cell r="BY264" t="str">
            <v>https://community.secop.gov.co/Public/Tendering/OpportunityDetail/Index?noticeUID=CO1.NTC.4813982&amp;isFromPublicArea=True&amp;isModal=False</v>
          </cell>
          <cell r="BZ264" t="str">
            <v>Bogotá</v>
          </cell>
          <cell r="CA264" t="str">
            <v>D.C.</v>
          </cell>
          <cell r="CB264" t="str">
            <v>N-A</v>
          </cell>
          <cell r="CC264">
            <v>45142</v>
          </cell>
          <cell r="CD264" t="str">
            <v>erika.robayo</v>
          </cell>
          <cell r="CE264" t="str">
            <v>@parquesnacionales.gov.co</v>
          </cell>
          <cell r="CF264" t="str">
            <v>erika.robayo@parquesnacionales.gov.co</v>
          </cell>
          <cell r="CG264" t="str">
            <v>PROFESIONAL EN NEGOCIOS INTERNACIONALES</v>
          </cell>
          <cell r="CH264">
            <v>2023</v>
          </cell>
          <cell r="CI264" t="str">
            <v>DAVIVIENDA</v>
          </cell>
          <cell r="CJ264" t="str">
            <v>AHORROS</v>
          </cell>
          <cell r="CK264" t="str">
            <v>006181099901</v>
          </cell>
          <cell r="CL264" t="str">
            <v>03/08/1990</v>
          </cell>
          <cell r="CM264" t="str">
            <v>NO</v>
          </cell>
        </row>
        <row r="265">
          <cell r="A265" t="str">
            <v>NC-CPS-261-2023</v>
          </cell>
          <cell r="B265" t="str">
            <v>2 NACIONAL</v>
          </cell>
          <cell r="C265" t="str">
            <v>CD-NC-285-2023</v>
          </cell>
          <cell r="D265">
            <v>261</v>
          </cell>
          <cell r="E265" t="str">
            <v>DENISSE CASTRO ROA</v>
          </cell>
          <cell r="F265">
            <v>45146</v>
          </cell>
          <cell r="G265" t="str">
            <v>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v>
          </cell>
          <cell r="H265" t="str">
            <v>PROFESIONAL</v>
          </cell>
          <cell r="I265" t="str">
            <v>2 CONTRATACIÓN DIRECTA</v>
          </cell>
          <cell r="J265" t="str">
            <v>14 PRESTACIÓN DE SERVICIOS</v>
          </cell>
          <cell r="K265" t="str">
            <v>N/A</v>
          </cell>
          <cell r="L265">
            <v>70161704</v>
          </cell>
          <cell r="M265">
            <v>46523</v>
          </cell>
          <cell r="O265">
            <v>85623</v>
          </cell>
          <cell r="P265">
            <v>45146</v>
          </cell>
          <cell r="S265" t="str">
            <v>SIMPLIFICADO</v>
          </cell>
          <cell r="T265">
            <v>6494853</v>
          </cell>
          <cell r="U265">
            <v>30958799</v>
          </cell>
          <cell r="V265" t="str">
            <v>Treinta millones novecientos cincuenta y ocho mil setecientos noventa y nueve pesos</v>
          </cell>
          <cell r="X265" t="str">
            <v>1 PERSONA NATURAL</v>
          </cell>
          <cell r="Y265" t="str">
            <v>3 CÉDULA DE CIUDADANÍA</v>
          </cell>
          <cell r="Z265">
            <v>53050037</v>
          </cell>
          <cell r="AA265" t="str">
            <v>N-A</v>
          </cell>
          <cell r="AB265" t="str">
            <v>11 NO SE DILIGENCIA INFORMACIÓN PARA ESTE FORMULARIO EN ESTE PERÍODO DE REPORTE</v>
          </cell>
          <cell r="AC265" t="str">
            <v>FEMENINO</v>
          </cell>
          <cell r="AD265" t="str">
            <v>CUNDINAMARCA</v>
          </cell>
          <cell r="AE265" t="str">
            <v>BOGOTÁ</v>
          </cell>
          <cell r="AF265" t="str">
            <v>DENISSE</v>
          </cell>
          <cell r="AH265" t="str">
            <v>CASTRO</v>
          </cell>
          <cell r="AI265" t="str">
            <v>ROA</v>
          </cell>
          <cell r="AJ265" t="str">
            <v>NO</v>
          </cell>
          <cell r="AK265" t="str">
            <v>6 NO CONSTITUYÓ GARANTÍAS</v>
          </cell>
          <cell r="AL265" t="str">
            <v>N-A</v>
          </cell>
          <cell r="AM265" t="str">
            <v>N-A</v>
          </cell>
          <cell r="AN265" t="str">
            <v>N-A</v>
          </cell>
          <cell r="AO265" t="str">
            <v>N-A</v>
          </cell>
          <cell r="AP265" t="str">
            <v>SGMAP-SUBDIRECCION DE GESTION Y MANEJO DE AREAS PROTEGIDAS</v>
          </cell>
          <cell r="AQ265" t="str">
            <v>GRUPO DE CONTRATOS</v>
          </cell>
          <cell r="AR265" t="str">
            <v>GRUPO DE PLANEACIÓN Y MANEJO</v>
          </cell>
          <cell r="AS265" t="str">
            <v>2 SUPERVISOR</v>
          </cell>
          <cell r="AT265" t="str">
            <v>3 CÉDULA DE CIUDADANÍA</v>
          </cell>
          <cell r="AU265">
            <v>80875190</v>
          </cell>
          <cell r="AV265" t="str">
            <v>CESAR ANDRES DELGADO HERNÁNDEZ</v>
          </cell>
          <cell r="AW265">
            <v>143</v>
          </cell>
          <cell r="AX265">
            <v>4.7666666666666666</v>
          </cell>
          <cell r="BF265">
            <v>45146</v>
          </cell>
          <cell r="BH265">
            <v>45146</v>
          </cell>
          <cell r="BI265">
            <v>45290</v>
          </cell>
          <cell r="BS265" t="str">
            <v>2023420501000261E</v>
          </cell>
          <cell r="BT265">
            <v>30958799</v>
          </cell>
          <cell r="BU265" t="str">
            <v>LUZ JANETH VILLALBA SUAREZ</v>
          </cell>
          <cell r="BV265" t="str">
            <v>https://www.secop.gov.co/CO1BusinessLine/Tendering/BuyerWorkArea/Index?docUniqueIdentifier=CO1.BDOS.4806577</v>
          </cell>
          <cell r="BW265" t="str">
            <v>VIGENTE</v>
          </cell>
          <cell r="BY265" t="str">
            <v>https://community.secop.gov.co/Public/Tendering/OpportunityDetail/Index?noticeUID=CO1.NTC.4821041&amp;isFromPublicArea=True&amp;isModal=False</v>
          </cell>
          <cell r="BZ265" t="str">
            <v>Bogotá</v>
          </cell>
          <cell r="CA265" t="str">
            <v>D.C.</v>
          </cell>
          <cell r="CB265" t="str">
            <v>N-A</v>
          </cell>
          <cell r="CC265">
            <v>45141</v>
          </cell>
          <cell r="CE265" t="str">
            <v>@parquesnacionales.gov.co</v>
          </cell>
          <cell r="CF265" t="str">
            <v>@parquesnacionales.gov.co</v>
          </cell>
          <cell r="CG265" t="str">
            <v>BILOGA</v>
          </cell>
          <cell r="CH265">
            <v>2023</v>
          </cell>
          <cell r="CI265" t="str">
            <v>BANCOLOMBIA</v>
          </cell>
          <cell r="CJ265" t="str">
            <v>AHORROS</v>
          </cell>
          <cell r="CK265" t="str">
            <v>80715796089</v>
          </cell>
          <cell r="CL265" t="str">
            <v>04/03/1983</v>
          </cell>
          <cell r="CM265" t="str">
            <v>NO</v>
          </cell>
        </row>
        <row r="266">
          <cell r="A266" t="str">
            <v>NC-CPS-262-2023</v>
          </cell>
          <cell r="B266" t="str">
            <v>2 NACIONAL</v>
          </cell>
          <cell r="C266" t="str">
            <v>CD-NC-287-2023</v>
          </cell>
          <cell r="D266">
            <v>262</v>
          </cell>
          <cell r="E266" t="str">
            <v>ILIANA ALZATE TIJERINO</v>
          </cell>
          <cell r="F266">
            <v>45148</v>
          </cell>
          <cell r="G266" t="str">
            <v>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v>
          </cell>
          <cell r="H266" t="str">
            <v>PROFESIONAL</v>
          </cell>
          <cell r="I266" t="str">
            <v>2 CONTRATACIÓN DIRECTA</v>
          </cell>
          <cell r="J266" t="str">
            <v>14 PRESTACIÓN DE SERVICIOS</v>
          </cell>
          <cell r="K266" t="str">
            <v>N/A</v>
          </cell>
          <cell r="L266">
            <v>81131501</v>
          </cell>
          <cell r="M266">
            <v>46723</v>
          </cell>
          <cell r="O266">
            <v>87423</v>
          </cell>
          <cell r="P266">
            <v>45148</v>
          </cell>
          <cell r="S266" t="str">
            <v>SIMPLIFICADO</v>
          </cell>
          <cell r="T266">
            <v>6494853</v>
          </cell>
          <cell r="U266">
            <v>30742309</v>
          </cell>
          <cell r="V266" t="str">
            <v>Treinta millones setecientos cuarenta y dos mil trescientos nueve pesos</v>
          </cell>
          <cell r="X266" t="str">
            <v>1 PERSONA NATURAL</v>
          </cell>
          <cell r="Y266" t="str">
            <v>3 CÉDULA DE CIUDADANÍA</v>
          </cell>
          <cell r="Z266">
            <v>31577806</v>
          </cell>
          <cell r="AA266" t="str">
            <v>N-A</v>
          </cell>
          <cell r="AB266" t="str">
            <v>11 NO SE DILIGENCIA INFORMACIÓN PARA ESTE FORMULARIO EN ESTE PERÍODO DE REPORTE</v>
          </cell>
          <cell r="AC266" t="str">
            <v>FEMENINO</v>
          </cell>
          <cell r="AD266" t="str">
            <v>VALLE DEL CAUCA</v>
          </cell>
          <cell r="AE266" t="str">
            <v>CALI</v>
          </cell>
          <cell r="AF266" t="str">
            <v>ILIANA</v>
          </cell>
          <cell r="AH266" t="str">
            <v>ALZATE</v>
          </cell>
          <cell r="AI266" t="str">
            <v>TIJERINO</v>
          </cell>
          <cell r="AJ266" t="str">
            <v>NO</v>
          </cell>
          <cell r="AK266" t="str">
            <v>6 NO CONSTITUYÓ GARANTÍAS</v>
          </cell>
          <cell r="AL266" t="str">
            <v>N-A</v>
          </cell>
          <cell r="AM266" t="str">
            <v>N-A</v>
          </cell>
          <cell r="AN266" t="str">
            <v>N-A</v>
          </cell>
          <cell r="AO266" t="str">
            <v>N-A</v>
          </cell>
          <cell r="AP266" t="str">
            <v>SGMAP-SUBDIRECCION DE GESTION Y MANEJO DE AREAS PROTEGIDAS</v>
          </cell>
          <cell r="AQ266" t="str">
            <v>GRUPO DE CONTRATOS</v>
          </cell>
          <cell r="AR266" t="str">
            <v>GRUPO DE PLANEACIÓN Y MANEJO</v>
          </cell>
          <cell r="AS266" t="str">
            <v>2 SUPERVISOR</v>
          </cell>
          <cell r="AT266" t="str">
            <v>3 CÉDULA DE CIUDADANÍA</v>
          </cell>
          <cell r="AU266">
            <v>80875190</v>
          </cell>
          <cell r="AV266" t="str">
            <v>CESAR ANDRES DELGADO HERNÁNDEZ</v>
          </cell>
          <cell r="AW266">
            <v>142</v>
          </cell>
          <cell r="AX266">
            <v>4.7333333333333334</v>
          </cell>
          <cell r="BF266">
            <v>45148</v>
          </cell>
          <cell r="BH266">
            <v>45148</v>
          </cell>
          <cell r="BI266">
            <v>45290</v>
          </cell>
          <cell r="BS266" t="str">
            <v>2023420501000262E</v>
          </cell>
          <cell r="BT266">
            <v>30742309</v>
          </cell>
          <cell r="BU266" t="str">
            <v>LEIDY MARCELA GARAVITO ROMERO</v>
          </cell>
          <cell r="BV266" t="str">
            <v>https://www.secop.gov.co/CO1BusinessLine/Tendering/BuyerWorkArea/Index?docUniqueIdentifier=CO1.BDOS.4818871</v>
          </cell>
          <cell r="BW266" t="str">
            <v>VIGENTE</v>
          </cell>
          <cell r="BY266" t="str">
            <v>https://community.secop.gov.co/Public/Tendering/OpportunityDetail/Index?noticeUID=CO1.NTC.4828386&amp;isFromPublicArea=True&amp;isModal=False</v>
          </cell>
          <cell r="BZ266" t="str">
            <v>Bogotá</v>
          </cell>
          <cell r="CA266" t="str">
            <v>D.C.</v>
          </cell>
          <cell r="CB266" t="str">
            <v>N-A</v>
          </cell>
          <cell r="CC266">
            <v>45142</v>
          </cell>
          <cell r="CE266" t="str">
            <v>@parquesnacionales.gov.co</v>
          </cell>
          <cell r="CF266" t="str">
            <v>@parquesnacionales.gov.co</v>
          </cell>
          <cell r="CG266" t="str">
            <v>INGENIERA AMBIENTAL</v>
          </cell>
          <cell r="CH266">
            <v>2023</v>
          </cell>
          <cell r="CI266" t="str">
            <v>daVIVIENDA</v>
          </cell>
          <cell r="CJ266" t="str">
            <v>AHORROS</v>
          </cell>
          <cell r="CK266" t="str">
            <v>016670376611</v>
          </cell>
          <cell r="CL266" t="str">
            <v>06/12/1980</v>
          </cell>
          <cell r="CM266" t="str">
            <v>NO</v>
          </cell>
        </row>
        <row r="267">
          <cell r="A267" t="str">
            <v>NC-CPS-263-2023</v>
          </cell>
          <cell r="B267" t="str">
            <v>2 NACIONAL</v>
          </cell>
          <cell r="C267" t="str">
            <v>CD-NC-290-2023</v>
          </cell>
          <cell r="D267">
            <v>263</v>
          </cell>
          <cell r="E267" t="str">
            <v>NELSON ALEJANDRO BOHORQUEZ RUIZ</v>
          </cell>
          <cell r="F267">
            <v>45156</v>
          </cell>
          <cell r="G267" t="str">
            <v>Prestar servicios profesionales para realizar la evaluación, la proyección de soluciones tecnológicas, apoyo en el seguimiento a los contratos y acuerdos en materia de telecomunicaciones de la Entidad. Contribuyendo al Proyecto de fortalecimiento de la capacidad institucional.</v>
          </cell>
          <cell r="H267" t="str">
            <v>PROFESIONAL</v>
          </cell>
          <cell r="I267" t="str">
            <v>2 CONTRATACIÓN DIRECTA</v>
          </cell>
          <cell r="J267" t="str">
            <v>14 PRESTACIÓN DE SERVICIOS</v>
          </cell>
          <cell r="K267" t="str">
            <v>N/A</v>
          </cell>
          <cell r="L267">
            <v>81111708</v>
          </cell>
          <cell r="M267">
            <v>48723</v>
          </cell>
          <cell r="O267">
            <v>92023</v>
          </cell>
          <cell r="P267">
            <v>45156</v>
          </cell>
          <cell r="S267" t="str">
            <v>SIMPLIFICADO</v>
          </cell>
          <cell r="T267">
            <v>6137000</v>
          </cell>
          <cell r="U267">
            <v>27411933</v>
          </cell>
          <cell r="V267" t="str">
            <v>Veintisiete millones cuatrocientos once mil novecientos treinta y tres pesos</v>
          </cell>
          <cell r="X267" t="str">
            <v>1 PERSONA NATURAL</v>
          </cell>
          <cell r="Y267" t="str">
            <v>3 CÉDULA DE CIUDADANÍA</v>
          </cell>
          <cell r="Z267">
            <v>1032395549</v>
          </cell>
          <cell r="AA267" t="str">
            <v>N-A</v>
          </cell>
          <cell r="AB267" t="str">
            <v>11 NO SE DILIGENCIA INFORMACIÓN PARA ESTE FORMULARIO EN ESTE PERÍODO DE REPORTE</v>
          </cell>
          <cell r="AC267" t="str">
            <v>MASCULINO</v>
          </cell>
          <cell r="AD267" t="str">
            <v>BOYACA</v>
          </cell>
          <cell r="AE267" t="str">
            <v>GUAYATÁ</v>
          </cell>
          <cell r="AF267" t="str">
            <v>NELSON</v>
          </cell>
          <cell r="AG267" t="str">
            <v>ALEJANDRO</v>
          </cell>
          <cell r="AH267" t="str">
            <v>BOHORQUEZ</v>
          </cell>
          <cell r="AI267" t="str">
            <v>RUIZ</v>
          </cell>
          <cell r="AJ267" t="str">
            <v>NO</v>
          </cell>
          <cell r="AK267" t="str">
            <v>6 NO CONSTITUYÓ GARANTÍAS</v>
          </cell>
          <cell r="AL267" t="str">
            <v>N-A</v>
          </cell>
          <cell r="AM267" t="str">
            <v>N-A</v>
          </cell>
          <cell r="AN267" t="str">
            <v>N-A</v>
          </cell>
          <cell r="AO267" t="str">
            <v>N-A</v>
          </cell>
          <cell r="AP267" t="str">
            <v>SAF-SUBDIRECCION ADMINISTRATIVA Y FINANCIERA</v>
          </cell>
          <cell r="AQ267" t="str">
            <v>GRUPO DE CONTRATOS</v>
          </cell>
          <cell r="AR267" t="str">
            <v>GRUPO DE TECNOLOGÍAS DE LA INFORMACIÓN Y LAS COMUNICACIONES</v>
          </cell>
          <cell r="AS267" t="str">
            <v>2 SUPERVISOR</v>
          </cell>
          <cell r="AT267" t="str">
            <v>3 CÉDULA DE CIUDADANÍA</v>
          </cell>
          <cell r="AU267">
            <v>26603047</v>
          </cell>
          <cell r="AV267" t="str">
            <v>CLAUDIA PATRICIA BERROCAL CONDE</v>
          </cell>
          <cell r="AW267">
            <v>134</v>
          </cell>
          <cell r="AX267">
            <v>4.4666666666666668</v>
          </cell>
          <cell r="BF267">
            <v>45156</v>
          </cell>
          <cell r="BH267">
            <v>45156</v>
          </cell>
          <cell r="BI267">
            <v>45290</v>
          </cell>
          <cell r="BS267" t="str">
            <v>2023420501000263E</v>
          </cell>
          <cell r="BT267">
            <v>27411933</v>
          </cell>
          <cell r="BU267" t="str">
            <v>MYRIAM JANETH GONZALEZ</v>
          </cell>
          <cell r="BV267" t="str">
            <v>https://www.secop.gov.co/CO1BusinessLine/Tendering/BuyerWorkArea/Index?docUniqueIdentifier=CO1.BDOS.4843679</v>
          </cell>
          <cell r="BW267" t="str">
            <v>VIGENTE</v>
          </cell>
          <cell r="BY267" t="str">
            <v>https://community.secop.gov.co/Public/Tendering/OpportunityDetail/Index?noticeUID=CO1.NTC.4859851&amp;isFromPublicArea=True&amp;isModal=False</v>
          </cell>
          <cell r="BZ267" t="str">
            <v>Bogotá</v>
          </cell>
          <cell r="CA267" t="str">
            <v>D.C.</v>
          </cell>
          <cell r="CB267" t="str">
            <v>N-A</v>
          </cell>
          <cell r="CC267">
            <v>45155</v>
          </cell>
          <cell r="CD267" t="str">
            <v>radiocomunicaciones</v>
          </cell>
          <cell r="CE267" t="str">
            <v>@parquesnacionales.gov.co</v>
          </cell>
          <cell r="CF267" t="str">
            <v>radiocomunicaciones@parquesnacionales.gov.co</v>
          </cell>
          <cell r="CG267" t="str">
            <v>INGENIERO ELECTRONICO</v>
          </cell>
          <cell r="CH267">
            <v>2023</v>
          </cell>
          <cell r="CI267" t="str">
            <v>SCOTIABANK COLPATRIA</v>
          </cell>
          <cell r="CJ267" t="str">
            <v>AHORROS</v>
          </cell>
          <cell r="CK267" t="str">
            <v>001011040825</v>
          </cell>
          <cell r="CL267" t="str">
            <v>26/09/1986</v>
          </cell>
          <cell r="CM267" t="str">
            <v>NO</v>
          </cell>
        </row>
        <row r="268">
          <cell r="A268" t="str">
            <v>NC-CPS-264-2023</v>
          </cell>
          <cell r="B268" t="str">
            <v>2 NACIONAL</v>
          </cell>
          <cell r="C268" t="str">
            <v>CD-NC-292-2023</v>
          </cell>
          <cell r="D268">
            <v>264</v>
          </cell>
          <cell r="E268" t="str">
            <v>GERMAN ANDRES ACOSTA RUGE</v>
          </cell>
          <cell r="F268">
            <v>45156</v>
          </cell>
          <cell r="G268" t="str">
            <v>Prestar servicios profesionales para realizar la evaluación, la proyección de soluciones tecnológicas, apoyo en el seguimiento a los contratos y acuerdos en materia de telecomunicaciones de la Entidad. Contribuyendo al Proyecto de fortalecimiento de la capacidad institucional.</v>
          </cell>
          <cell r="H268" t="str">
            <v>PROFESIONAL</v>
          </cell>
          <cell r="I268" t="str">
            <v>2 CONTRATACIÓN DIRECTA</v>
          </cell>
          <cell r="J268" t="str">
            <v>14 PRESTACIÓN DE SERVICIOS</v>
          </cell>
          <cell r="K268" t="str">
            <v>N/A</v>
          </cell>
          <cell r="L268">
            <v>81111708</v>
          </cell>
          <cell r="M268">
            <v>48823</v>
          </cell>
          <cell r="O268">
            <v>92523</v>
          </cell>
          <cell r="P268">
            <v>45156</v>
          </cell>
          <cell r="S268" t="str">
            <v>SIMPLIFICADO</v>
          </cell>
          <cell r="T268">
            <v>6137000</v>
          </cell>
          <cell r="U268">
            <v>27616500</v>
          </cell>
          <cell r="V268" t="str">
            <v>Veintisiete millones seiscientos dieciséis mil quinientos pesos</v>
          </cell>
          <cell r="X268" t="str">
            <v>1 PERSONA NATURAL</v>
          </cell>
          <cell r="Y268" t="str">
            <v>3 CÉDULA DE CIUDADANÍA</v>
          </cell>
          <cell r="Z268">
            <v>80931479</v>
          </cell>
          <cell r="AA268" t="str">
            <v>N-A</v>
          </cell>
          <cell r="AB268" t="str">
            <v>11 NO SE DILIGENCIA INFORMACIÓN PARA ESTE FORMULARIO EN ESTE PERÍODO DE REPORTE</v>
          </cell>
          <cell r="AC268" t="str">
            <v>MASCULINO</v>
          </cell>
          <cell r="AD268" t="str">
            <v>CUNDINAMARCA</v>
          </cell>
          <cell r="AE268" t="str">
            <v>BOGOTÁ</v>
          </cell>
          <cell r="AF268" t="str">
            <v>GERMAN</v>
          </cell>
          <cell r="AG268" t="str">
            <v>ANDRES</v>
          </cell>
          <cell r="AH268" t="str">
            <v>ACOSTA</v>
          </cell>
          <cell r="AI268" t="str">
            <v>RUGE</v>
          </cell>
          <cell r="AJ268" t="str">
            <v>NO</v>
          </cell>
          <cell r="AK268" t="str">
            <v>6 NO CONSTITUYÓ GARANTÍAS</v>
          </cell>
          <cell r="AL268" t="str">
            <v>N-A</v>
          </cell>
          <cell r="AM268" t="str">
            <v>N-A</v>
          </cell>
          <cell r="AN268" t="str">
            <v>N-A</v>
          </cell>
          <cell r="AO268" t="str">
            <v>N-A</v>
          </cell>
          <cell r="AP268" t="str">
            <v>SAF-SUBDIRECCION ADMINISTRATIVA Y FINANCIERA</v>
          </cell>
          <cell r="AQ268" t="str">
            <v>GRUPO DE CONTRATOS</v>
          </cell>
          <cell r="AR268" t="str">
            <v>GRUPO DE TECNOLOGÍAS DE LA INFORMACIÓN Y LAS COMUNICACIONES</v>
          </cell>
          <cell r="AS268" t="str">
            <v>2 SUPERVISOR</v>
          </cell>
          <cell r="AT268" t="str">
            <v>3 CÉDULA DE CIUDADANÍA</v>
          </cell>
          <cell r="AU268">
            <v>26603047</v>
          </cell>
          <cell r="AV268" t="str">
            <v>CLAUDIA PATRICIA BERROCAL CONDE</v>
          </cell>
          <cell r="AW268">
            <v>105</v>
          </cell>
          <cell r="AX268">
            <v>3.5</v>
          </cell>
          <cell r="BF268">
            <v>45156</v>
          </cell>
          <cell r="BH268">
            <v>45156</v>
          </cell>
          <cell r="BI268">
            <v>45290</v>
          </cell>
          <cell r="BS268" t="str">
            <v>2023420501000264E</v>
          </cell>
          <cell r="BT268">
            <v>27616500</v>
          </cell>
          <cell r="BU268" t="str">
            <v>JEAN CARLO MARTINEZ</v>
          </cell>
          <cell r="BV268" t="str">
            <v>https://www.secop.gov.co/CO1BusinessLine/Tendering/BuyerWorkArea/Index?docUniqueIdentifier=CO1.BDOS.4848665</v>
          </cell>
          <cell r="BW268" t="str">
            <v>VIGENTE</v>
          </cell>
          <cell r="BY268" t="str">
            <v>https://community.secop.gov.co/Public/Tendering/OpportunityDetail/Index?noticeUID=CO1.NTC.4859966&amp;isFromPublicArea=True&amp;isModal=False</v>
          </cell>
          <cell r="BZ268" t="str">
            <v>Bogotá</v>
          </cell>
          <cell r="CA268" t="str">
            <v>D.C.</v>
          </cell>
          <cell r="CB268" t="str">
            <v>N-A</v>
          </cell>
          <cell r="CC268">
            <v>45155</v>
          </cell>
          <cell r="CD268" t="str">
            <v>proyectos.telecomunicaciones</v>
          </cell>
          <cell r="CE268" t="str">
            <v>@parquesnacionales.gov.co</v>
          </cell>
          <cell r="CF268" t="str">
            <v>proyectos.telecomunicaciones@parquesnacionales.gov.co</v>
          </cell>
          <cell r="CG268" t="str">
            <v>INGENIERO ELECTRONICO</v>
          </cell>
          <cell r="CH268">
            <v>2023</v>
          </cell>
          <cell r="CI268" t="str">
            <v>BANCOLOMBIA</v>
          </cell>
          <cell r="CJ268" t="str">
            <v>AHORROS</v>
          </cell>
          <cell r="CK268">
            <v>70230820170</v>
          </cell>
          <cell r="CL268" t="str">
            <v>10/08/1985</v>
          </cell>
          <cell r="CM268" t="str">
            <v>NO</v>
          </cell>
        </row>
        <row r="269">
          <cell r="A269" t="str">
            <v>NC-CPS-265-2023</v>
          </cell>
          <cell r="B269" t="str">
            <v>2 NACIONAL</v>
          </cell>
          <cell r="C269" t="str">
            <v>CD-NC-289-2023</v>
          </cell>
          <cell r="D269">
            <v>265</v>
          </cell>
          <cell r="E269" t="str">
            <v>EDUARDO CORTES ZUBIETA</v>
          </cell>
          <cell r="F269">
            <v>45160</v>
          </cell>
          <cell r="G269" t="str">
            <v>Prestar servicios profesionales para el mantenimiento de aplicaciones web, administración de servicios de nube y soporte y desarrollo de sistemas de información de la entidad contribuyendo al Proyecto de Administración de SPNN.</v>
          </cell>
          <cell r="H269" t="str">
            <v>PROFESIONAL</v>
          </cell>
          <cell r="I269" t="str">
            <v>2 CONTRATACIÓN DIRECTA</v>
          </cell>
          <cell r="J269" t="str">
            <v>14 PRESTACIÓN DE SERVICIOS</v>
          </cell>
          <cell r="K269" t="str">
            <v>N/A</v>
          </cell>
          <cell r="L269">
            <v>81112209</v>
          </cell>
          <cell r="M269">
            <v>48523</v>
          </cell>
          <cell r="O269">
            <v>92923</v>
          </cell>
          <cell r="P269">
            <v>45160</v>
          </cell>
          <cell r="S269" t="str">
            <v>SIMPLIFICADO</v>
          </cell>
          <cell r="T269">
            <v>8766450</v>
          </cell>
          <cell r="U269">
            <v>37013900</v>
          </cell>
          <cell r="V269" t="str">
            <v>Treinta y siete millones trece mil novecientos pesos</v>
          </cell>
          <cell r="X269" t="str">
            <v>1 PERSONA NATURAL</v>
          </cell>
          <cell r="Y269" t="str">
            <v>3 CÉDULA DE CIUDADANÍA</v>
          </cell>
          <cell r="Z269">
            <v>80816932</v>
          </cell>
          <cell r="AA269" t="str">
            <v>N-A</v>
          </cell>
          <cell r="AB269" t="str">
            <v>11 NO SE DILIGENCIA INFORMACIÓN PARA ESTE FORMULARIO EN ESTE PERÍODO DE REPORTE</v>
          </cell>
          <cell r="AC269" t="str">
            <v>MASCULINO</v>
          </cell>
          <cell r="AD269" t="str">
            <v>CUNDINAMARCA</v>
          </cell>
          <cell r="AE269" t="str">
            <v>BOGOTÁ</v>
          </cell>
          <cell r="AF269" t="str">
            <v>EDUARDO</v>
          </cell>
          <cell r="AH269" t="str">
            <v>CORTES</v>
          </cell>
          <cell r="AI269" t="str">
            <v>ZUBIETA</v>
          </cell>
          <cell r="AJ269" t="str">
            <v>NO</v>
          </cell>
          <cell r="AK269" t="str">
            <v>6 NO CONSTITUYÓ GARANTÍAS</v>
          </cell>
          <cell r="AL269" t="str">
            <v>N-A</v>
          </cell>
          <cell r="AM269" t="str">
            <v>N-A</v>
          </cell>
          <cell r="AN269" t="str">
            <v>N-A</v>
          </cell>
          <cell r="AO269" t="str">
            <v>N-A</v>
          </cell>
          <cell r="AP269" t="str">
            <v>SAF-SUBDIRECCION ADMINISTRATIVA Y FINANCIERA</v>
          </cell>
          <cell r="AQ269" t="str">
            <v>GRUPO DE CONTRATOS</v>
          </cell>
          <cell r="AR269" t="str">
            <v>GRUPO DE TECNOLOGÍAS DE LA INFORMACIÓN Y LAS COMUNICACIONES</v>
          </cell>
          <cell r="AS269" t="str">
            <v>2 SUPERVISOR</v>
          </cell>
          <cell r="AT269" t="str">
            <v>3 CÉDULA DE CIUDADANÍA</v>
          </cell>
          <cell r="AU269">
            <v>26603047</v>
          </cell>
          <cell r="AV269" t="str">
            <v>CLAUDIA PATRICIA BERROCAL CONDE</v>
          </cell>
          <cell r="AW269">
            <v>133</v>
          </cell>
          <cell r="AX269">
            <v>4.4333333333333336</v>
          </cell>
          <cell r="BF269">
            <v>45160</v>
          </cell>
          <cell r="BH269">
            <v>45160</v>
          </cell>
          <cell r="BI269">
            <v>45290</v>
          </cell>
          <cell r="BS269" t="str">
            <v>2023420501000265E</v>
          </cell>
          <cell r="BT269">
            <v>37013900</v>
          </cell>
          <cell r="BU269" t="str">
            <v>MYRIAM JANETH GONZALEZ</v>
          </cell>
          <cell r="BV269" t="str">
            <v>https://www.secop.gov.co/CO1BusinessLine/Tendering/BuyerWorkArea/Index?docUniqueIdentifier=CO1.BDOS.4842576</v>
          </cell>
          <cell r="BW269" t="str">
            <v>VIGENTE</v>
          </cell>
          <cell r="BY269" t="str">
            <v>https://community.secop.gov.co/Public/Tendering/OpportunityDetail/Index?noticeUID=CO1.NTC.4862170&amp;isFromPublicArea=True&amp;isModal=False</v>
          </cell>
          <cell r="BZ269" t="str">
            <v>Bogotá</v>
          </cell>
          <cell r="CA269" t="str">
            <v>D.C.</v>
          </cell>
          <cell r="CB269" t="str">
            <v>N-A</v>
          </cell>
          <cell r="CC269">
            <v>45155</v>
          </cell>
          <cell r="CE269" t="str">
            <v>@parquesnacionales.gov.co</v>
          </cell>
          <cell r="CF269" t="str">
            <v>@parquesnacionales.gov.co</v>
          </cell>
          <cell r="CG269" t="str">
            <v>INGENIERO DE SISTEMAS</v>
          </cell>
          <cell r="CH269">
            <v>2023</v>
          </cell>
          <cell r="CI269" t="str">
            <v>ITAÚ</v>
          </cell>
          <cell r="CJ269" t="str">
            <v>AHORROS</v>
          </cell>
          <cell r="CK269" t="str">
            <v>216000854</v>
          </cell>
          <cell r="CL269" t="str">
            <v>28/06/1984</v>
          </cell>
          <cell r="CM269" t="str">
            <v>NO</v>
          </cell>
        </row>
        <row r="270">
          <cell r="A270" t="str">
            <v>NC-CPS-266-2023</v>
          </cell>
          <cell r="B270" t="str">
            <v>2 NACIONAL</v>
          </cell>
          <cell r="C270" t="str">
            <v>CD-NC-291-2023</v>
          </cell>
          <cell r="D270">
            <v>266</v>
          </cell>
          <cell r="E270" t="str">
            <v>JOSE FERNANDO CASTILLO CAÑON</v>
          </cell>
          <cell r="F270">
            <v>45161</v>
          </cell>
          <cell r="G270" t="str">
            <v>Prestar los servicios profesionales a Parques Nacionales Naturales de Colombia en el diagnóstico y replanteamiento de la arquitectura de Sistemas de Información, bajo los lineamientos del Marco de Arquitectura Empresarial de MINTIC contribuyendo al proyecto de Fortalecimiento de la Capacidad Institucional.</v>
          </cell>
          <cell r="H270" t="str">
            <v>PROFESIONAL</v>
          </cell>
          <cell r="I270" t="str">
            <v>2 CONTRATACIÓN DIRECTA</v>
          </cell>
          <cell r="J270" t="str">
            <v>14 PRESTACIÓN DE SERVICIOS</v>
          </cell>
          <cell r="K270" t="str">
            <v>N/A</v>
          </cell>
          <cell r="L270">
            <v>81111707</v>
          </cell>
          <cell r="M270">
            <v>49123</v>
          </cell>
          <cell r="O270">
            <v>93623</v>
          </cell>
          <cell r="P270">
            <v>45161</v>
          </cell>
          <cell r="S270" t="str">
            <v>SIMPLIFICADO</v>
          </cell>
          <cell r="T270">
            <v>10500000</v>
          </cell>
          <cell r="U270">
            <v>46550000</v>
          </cell>
          <cell r="V270" t="str">
            <v>Cuarenta y seis millones quinientos cincuenta mil pesos</v>
          </cell>
          <cell r="X270" t="str">
            <v>1 PERSONA NATURAL</v>
          </cell>
          <cell r="Y270" t="str">
            <v>3 CÉDULA DE CIUDADANÍA</v>
          </cell>
          <cell r="Z270">
            <v>79504071</v>
          </cell>
          <cell r="AA270" t="str">
            <v>N-A</v>
          </cell>
          <cell r="AB270" t="str">
            <v>11 NO SE DILIGENCIA INFORMACIÓN PARA ESTE FORMULARIO EN ESTE PERÍODO DE REPORTE</v>
          </cell>
          <cell r="AC270" t="str">
            <v>MASCULINO</v>
          </cell>
          <cell r="AD270" t="str">
            <v>CUNDINAMARCA</v>
          </cell>
          <cell r="AE270" t="str">
            <v>BOGOTÁ</v>
          </cell>
          <cell r="AF270" t="str">
            <v>JOSE</v>
          </cell>
          <cell r="AG270" t="str">
            <v>FERNANDO</v>
          </cell>
          <cell r="AH270" t="str">
            <v>CASTILLO</v>
          </cell>
          <cell r="AI270" t="str">
            <v>CAÑON</v>
          </cell>
          <cell r="AJ270" t="str">
            <v>NO</v>
          </cell>
          <cell r="AK270" t="str">
            <v>6 NO CONSTITUYÓ GARANTÍAS</v>
          </cell>
          <cell r="AL270" t="str">
            <v>N-A</v>
          </cell>
          <cell r="AM270" t="str">
            <v>N-A</v>
          </cell>
          <cell r="AN270" t="str">
            <v>N-A</v>
          </cell>
          <cell r="AO270" t="str">
            <v>N-A</v>
          </cell>
          <cell r="AP270" t="str">
            <v>SAF-SUBDIRECCION ADMINISTRATIVA Y FINANCIERA</v>
          </cell>
          <cell r="AQ270" t="str">
            <v>GRUPO DE CONTRATOS</v>
          </cell>
          <cell r="AR270" t="str">
            <v>GRUPO DE TECNOLOGÍAS DE LA INFORMACIÓN Y LAS COMUNICACIONES</v>
          </cell>
          <cell r="AS270" t="str">
            <v>2 SUPERVISOR</v>
          </cell>
          <cell r="AT270" t="str">
            <v>3 CÉDULA DE CIUDADANÍA</v>
          </cell>
          <cell r="AU270">
            <v>26603047</v>
          </cell>
          <cell r="AV270" t="str">
            <v>CLAUDIA PATRICIA BERROCAL CONDE</v>
          </cell>
          <cell r="AW270">
            <v>134</v>
          </cell>
          <cell r="AX270">
            <v>4.4666666666666668</v>
          </cell>
          <cell r="BF270">
            <v>45161</v>
          </cell>
          <cell r="BH270">
            <v>45161</v>
          </cell>
          <cell r="BI270">
            <v>45290</v>
          </cell>
          <cell r="BS270" t="str">
            <v>2023420501000266E</v>
          </cell>
          <cell r="BT270">
            <v>46550000</v>
          </cell>
          <cell r="BU270" t="str">
            <v>MYRIAM JANETH GONZALEZ</v>
          </cell>
          <cell r="BV270" t="str">
            <v>https://www.secop.gov.co/CO1BusinessLine/Tendering/BuyerWorkArea/Index?docUniqueIdentifier=CO1.BDOS.4845403</v>
          </cell>
          <cell r="BW270" t="str">
            <v>VIGENTE</v>
          </cell>
          <cell r="BY270" t="str">
            <v>https://community.secop.gov.co/Public/Tendering/OpportunityDetail/Index?noticeUID=CO1.NTC.4868693&amp;isFromPublicArea=True&amp;isModal=False</v>
          </cell>
          <cell r="BZ270" t="str">
            <v>Bogotá</v>
          </cell>
          <cell r="CA270" t="str">
            <v>D.C.</v>
          </cell>
          <cell r="CB270" t="str">
            <v>N-A</v>
          </cell>
          <cell r="CC270">
            <v>45155</v>
          </cell>
          <cell r="CD270" t="str">
            <v>jose.castillo</v>
          </cell>
          <cell r="CE270" t="str">
            <v>@parquesnacionales.gov.co</v>
          </cell>
          <cell r="CF270" t="str">
            <v>jose.castillo@parquesnacionales.gov.co</v>
          </cell>
          <cell r="CG270" t="str">
            <v>INGENIERO DE SISTEMAS Y COMPUTACION</v>
          </cell>
          <cell r="CH270">
            <v>2023</v>
          </cell>
          <cell r="CI270" t="str">
            <v>BANCOLOMBIA</v>
          </cell>
          <cell r="CJ270" t="str">
            <v>AHORROS</v>
          </cell>
          <cell r="CK270" t="str">
            <v>19106683681</v>
          </cell>
          <cell r="CL270" t="str">
            <v>18/03/1971</v>
          </cell>
          <cell r="CM270" t="str">
            <v>NO</v>
          </cell>
        </row>
        <row r="271">
          <cell r="A271" t="str">
            <v>NC-CPS-267-2023</v>
          </cell>
          <cell r="B271" t="str">
            <v>2 NACIONAL</v>
          </cell>
          <cell r="C271" t="str">
            <v>CD-NC-293-2023</v>
          </cell>
          <cell r="D271">
            <v>267</v>
          </cell>
          <cell r="E271" t="str">
            <v>MARCIA VARGAS PEÑA</v>
          </cell>
          <cell r="F271">
            <v>45161</v>
          </cell>
          <cell r="G271" t="str">
            <v>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v>
          </cell>
          <cell r="H271" t="str">
            <v>PROFESIONAL</v>
          </cell>
          <cell r="I271" t="str">
            <v>2 CONTRATACIÓN DIRECTA</v>
          </cell>
          <cell r="J271" t="str">
            <v>14 PRESTACIÓN DE SERVICIOS</v>
          </cell>
          <cell r="K271" t="str">
            <v>N/A</v>
          </cell>
          <cell r="L271">
            <v>77101604</v>
          </cell>
          <cell r="M271">
            <v>49523</v>
          </cell>
          <cell r="O271">
            <v>93723</v>
          </cell>
          <cell r="P271">
            <v>45161</v>
          </cell>
          <cell r="S271" t="str">
            <v>SIMPLIFICADO</v>
          </cell>
          <cell r="T271">
            <v>6400000</v>
          </cell>
          <cell r="U271">
            <v>27520000</v>
          </cell>
          <cell r="V271" t="str">
            <v>Veintisiete millones quinientos veinte mil pesos</v>
          </cell>
          <cell r="X271" t="str">
            <v>1 PERSONA NATURAL</v>
          </cell>
          <cell r="Y271" t="str">
            <v>3 CÉDULA DE CIUDADANÍA</v>
          </cell>
          <cell r="Z271">
            <v>36291247</v>
          </cell>
          <cell r="AA271" t="str">
            <v>N-A</v>
          </cell>
          <cell r="AB271" t="str">
            <v>11 NO SE DILIGENCIA INFORMACIÓN PARA ESTE FORMULARIO EN ESTE PERÍODO DE REPORTE</v>
          </cell>
          <cell r="AC271" t="str">
            <v>FEMENINO</v>
          </cell>
          <cell r="AD271" t="str">
            <v>HUILA</v>
          </cell>
          <cell r="AE271" t="str">
            <v>SALADOBLANCO</v>
          </cell>
          <cell r="AF271" t="str">
            <v>MARCIA</v>
          </cell>
          <cell r="AH271" t="str">
            <v>VARGAS</v>
          </cell>
          <cell r="AI271" t="str">
            <v>PEÑA</v>
          </cell>
          <cell r="AJ271" t="str">
            <v>NO</v>
          </cell>
          <cell r="AK271" t="str">
            <v>6 NO CONSTITUYÓ GARANTÍAS</v>
          </cell>
          <cell r="AL271" t="str">
            <v>N-A</v>
          </cell>
          <cell r="AM271" t="str">
            <v>N-A</v>
          </cell>
          <cell r="AN271" t="str">
            <v>N-A</v>
          </cell>
          <cell r="AO271" t="str">
            <v>N-A</v>
          </cell>
          <cell r="AP271" t="str">
            <v>SAF-SUBDIRECCION ADMINISTRATIVA Y FINANCIERA</v>
          </cell>
          <cell r="AQ271" t="str">
            <v>GRUPO DE CONTRATOS</v>
          </cell>
          <cell r="AR271" t="str">
            <v>OFICINA GESTION DEL RIESGO</v>
          </cell>
          <cell r="AS271" t="str">
            <v>2 SUPERVISOR</v>
          </cell>
          <cell r="AT271" t="str">
            <v>3 CÉDULA DE CIUDADANÍA</v>
          </cell>
          <cell r="AU271">
            <v>1026272261</v>
          </cell>
          <cell r="AV271" t="str">
            <v>GIPSY VIVIAN ARENAS HERNANDEZ</v>
          </cell>
          <cell r="AW271">
            <v>129</v>
          </cell>
          <cell r="AX271">
            <v>4.3</v>
          </cell>
          <cell r="BF271">
            <v>45161</v>
          </cell>
          <cell r="BH271">
            <v>45161</v>
          </cell>
          <cell r="BI271">
            <v>45290</v>
          </cell>
          <cell r="BS271" t="str">
            <v>2023420501000267E</v>
          </cell>
          <cell r="BT271">
            <v>27520000</v>
          </cell>
          <cell r="BU271" t="str">
            <v>EDNA ROCIO CASTRO</v>
          </cell>
          <cell r="BV271" t="str">
            <v>https://www.secop.gov.co/CO1BusinessLine/Tendering/BuyerWorkArea/Index?docUniqueIdentifier=CO1.BDOS.4850011</v>
          </cell>
          <cell r="BW271" t="str">
            <v>VIGENTE</v>
          </cell>
          <cell r="BY271" t="str">
            <v>https://community.secop.gov.co/Public/Tendering/OpportunityDetail/Index?noticeUID=CO1.NTC.4868487&amp;isFromPublicArea=True&amp;isModal=False</v>
          </cell>
          <cell r="BZ271" t="str">
            <v>Bogotá</v>
          </cell>
          <cell r="CA271" t="str">
            <v>D.C.</v>
          </cell>
          <cell r="CB271" t="str">
            <v>N-A</v>
          </cell>
          <cell r="CC271">
            <v>45156</v>
          </cell>
          <cell r="CD271" t="str">
            <v>marcia.vargas</v>
          </cell>
          <cell r="CE271" t="str">
            <v>@parquesnacionales.gov.co</v>
          </cell>
          <cell r="CF271" t="str">
            <v>marcia.vargas@parquesnacionales.gov.co</v>
          </cell>
          <cell r="CG271" t="str">
            <v>GEOGRAFO</v>
          </cell>
          <cell r="CH271">
            <v>2023</v>
          </cell>
          <cell r="CI271" t="str">
            <v>BANCOLOMBIA</v>
          </cell>
          <cell r="CJ271" t="str">
            <v>AHORROS</v>
          </cell>
          <cell r="CK271" t="str">
            <v>45390139539</v>
          </cell>
          <cell r="CL271" t="str">
            <v>18/01/1981</v>
          </cell>
          <cell r="CM271" t="str">
            <v>NO</v>
          </cell>
        </row>
        <row r="272">
          <cell r="A272" t="str">
            <v>NC-CPS-268-2023</v>
          </cell>
          <cell r="B272" t="str">
            <v>2 NACIONAL</v>
          </cell>
          <cell r="C272" t="str">
            <v>CD-NC-296-2023</v>
          </cell>
          <cell r="D272">
            <v>268</v>
          </cell>
          <cell r="E272" t="str">
            <v>SANDRA MILENA GOMEZ</v>
          </cell>
          <cell r="F272">
            <v>45162</v>
          </cell>
          <cell r="G272" t="str">
            <v>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v>
          </cell>
          <cell r="H272" t="str">
            <v>PROFESIONAL</v>
          </cell>
          <cell r="I272" t="str">
            <v>2 CONTRATACIÓN DIRECTA</v>
          </cell>
          <cell r="J272" t="str">
            <v>14 PRESTACIÓN DE SERVICIOS</v>
          </cell>
          <cell r="K272" t="str">
            <v>N/A</v>
          </cell>
          <cell r="L272">
            <v>81112209</v>
          </cell>
          <cell r="M272">
            <v>48623</v>
          </cell>
          <cell r="O272">
            <v>93923</v>
          </cell>
          <cell r="P272">
            <v>45162</v>
          </cell>
          <cell r="S272" t="str">
            <v>SIMPLIFICADO</v>
          </cell>
          <cell r="T272">
            <v>5491000</v>
          </cell>
          <cell r="U272">
            <v>23428267</v>
          </cell>
          <cell r="V272" t="str">
            <v>Veintitres millones cuatrocientos veintiocho mil doscientos sesenta y siete pesos</v>
          </cell>
          <cell r="X272" t="str">
            <v>1 PERSONA NATURAL</v>
          </cell>
          <cell r="Y272" t="str">
            <v>3 CÉDULA DE CIUDADANÍA</v>
          </cell>
          <cell r="Z272">
            <v>52158357</v>
          </cell>
          <cell r="AA272" t="str">
            <v>N-A</v>
          </cell>
          <cell r="AB272" t="str">
            <v>11 NO SE DILIGENCIA INFORMACIÓN PARA ESTE FORMULARIO EN ESTE PERÍODO DE REPORTE</v>
          </cell>
          <cell r="AC272" t="str">
            <v>FEMENINO</v>
          </cell>
          <cell r="AD272" t="str">
            <v>CUNDINAMARCA</v>
          </cell>
          <cell r="AE272" t="str">
            <v>BOGOTÁ</v>
          </cell>
          <cell r="AF272" t="str">
            <v>SANDRA</v>
          </cell>
          <cell r="AG272" t="str">
            <v>MILENA</v>
          </cell>
          <cell r="AH272" t="str">
            <v>GOMEZ</v>
          </cell>
          <cell r="AJ272" t="str">
            <v>NO</v>
          </cell>
          <cell r="AK272" t="str">
            <v>6 NO CONSTITUYÓ GARANTÍAS</v>
          </cell>
          <cell r="AL272" t="str">
            <v>N-A</v>
          </cell>
          <cell r="AM272" t="str">
            <v>N-A</v>
          </cell>
          <cell r="AN272" t="str">
            <v>N-A</v>
          </cell>
          <cell r="AO272" t="str">
            <v>N-A</v>
          </cell>
          <cell r="AP272" t="str">
            <v>SAF-SUBDIRECCION ADMINISTRATIVA Y FINANCIERA</v>
          </cell>
          <cell r="AQ272" t="str">
            <v>GRUPO DE CONTRATOS</v>
          </cell>
          <cell r="AR272" t="str">
            <v>GRUPO DE TECNOLOGÍAS DE LA INFORMACIÓN Y LAS COMUNICACIONES</v>
          </cell>
          <cell r="AS272" t="str">
            <v>2 SUPERVISOR</v>
          </cell>
          <cell r="AT272" t="str">
            <v>3 CÉDULA DE CIUDADANÍA</v>
          </cell>
          <cell r="AU272">
            <v>26603047</v>
          </cell>
          <cell r="AV272" t="str">
            <v>CLAUDIA PATRICIA BERROCAL CONDE</v>
          </cell>
          <cell r="AW272">
            <v>129</v>
          </cell>
          <cell r="AX272">
            <v>4.3</v>
          </cell>
          <cell r="BF272">
            <v>45162</v>
          </cell>
          <cell r="BH272">
            <v>45162</v>
          </cell>
          <cell r="BI272">
            <v>45290</v>
          </cell>
          <cell r="BS272" t="str">
            <v>2023420501000268E</v>
          </cell>
          <cell r="BT272">
            <v>23428267</v>
          </cell>
          <cell r="BU272" t="str">
            <v>MYRIAM JANETH GONZALEZ</v>
          </cell>
          <cell r="BV272" t="str">
            <v>https://www.secop.gov.co/CO1BusinessLine/Tendering/BuyerWorkArea/Index?docUniqueIdentifier=CO1.BDOS.4858573</v>
          </cell>
          <cell r="BW272" t="str">
            <v>VIGENTE</v>
          </cell>
          <cell r="BY272" t="str">
            <v>https://community.secop.gov.co/Public/Tendering/OpportunityDetail/Index?noticeUID=CO1.NTC.4876699&amp;isFromPublicArea=True&amp;isModal=False</v>
          </cell>
          <cell r="BZ272" t="str">
            <v>Bogotá</v>
          </cell>
          <cell r="CA272" t="str">
            <v>D.C.</v>
          </cell>
          <cell r="CB272" t="str">
            <v>N-A</v>
          </cell>
          <cell r="CC272">
            <v>45162</v>
          </cell>
          <cell r="CD272" t="str">
            <v>sandra.gomez</v>
          </cell>
          <cell r="CE272" t="str">
            <v>@parquesnacionales.gov.co</v>
          </cell>
          <cell r="CF272" t="str">
            <v>sandra.gomez@parquesnacionales.gov.co</v>
          </cell>
          <cell r="CG272" t="str">
            <v>INGENIERIA DE SISTEMAS</v>
          </cell>
          <cell r="CH272">
            <v>2023</v>
          </cell>
          <cell r="CI272" t="str">
            <v>DAVIVIENDA</v>
          </cell>
          <cell r="CJ272" t="str">
            <v>AHORROS</v>
          </cell>
          <cell r="CK272" t="str">
            <v>0570006680427819</v>
          </cell>
          <cell r="CL272" t="str">
            <v>19/04/1979</v>
          </cell>
          <cell r="CM272" t="str">
            <v>NO</v>
          </cell>
        </row>
        <row r="273">
          <cell r="A273" t="str">
            <v>NC-CPS-269-2023</v>
          </cell>
          <cell r="B273" t="str">
            <v>2 NACIONAL</v>
          </cell>
          <cell r="C273" t="str">
            <v>CD-NC-299-2023</v>
          </cell>
          <cell r="D273">
            <v>269</v>
          </cell>
          <cell r="E273" t="str">
            <v>ALAN AGUIA AGUDELO</v>
          </cell>
          <cell r="F273">
            <v>45163</v>
          </cell>
          <cell r="G273" t="str">
            <v>Prestar servicios profesionales para apoyar la implementación y actualización de la arquitectura de las aplicaciones y realizar el soporte a los desarrollos de los sistemas de información de la entidad, contribuyendo al Proyecto de fortalecimiento de la capacidad institucional.</v>
          </cell>
          <cell r="H273" t="str">
            <v>PROFESIONAL</v>
          </cell>
          <cell r="I273" t="str">
            <v>2 CONTRATACIÓN DIRECTA</v>
          </cell>
          <cell r="J273" t="str">
            <v>14 PRESTACIÓN DE SERVICIOS</v>
          </cell>
          <cell r="K273" t="str">
            <v>N/A</v>
          </cell>
          <cell r="L273">
            <v>81111705</v>
          </cell>
          <cell r="M273">
            <v>49823</v>
          </cell>
          <cell r="O273">
            <v>94523</v>
          </cell>
          <cell r="P273">
            <v>45163</v>
          </cell>
          <cell r="S273" t="str">
            <v>SIMPLIFICADO</v>
          </cell>
          <cell r="T273">
            <v>10145100</v>
          </cell>
          <cell r="U273">
            <v>42609420</v>
          </cell>
          <cell r="V273" t="str">
            <v>Cuarenta y dos millones seiscientos nueve mil cuatrocientos veinte pesos</v>
          </cell>
          <cell r="X273" t="str">
            <v>1 PERSONA NATURAL</v>
          </cell>
          <cell r="Y273" t="str">
            <v>3 CÉDULA DE CIUDADANÍA</v>
          </cell>
          <cell r="Z273">
            <v>80082479</v>
          </cell>
          <cell r="AA273" t="str">
            <v>N-A</v>
          </cell>
          <cell r="AB273" t="str">
            <v>11 NO SE DILIGENCIA INFORMACIÓN PARA ESTE FORMULARIO EN ESTE PERÍODO DE REPORTE</v>
          </cell>
          <cell r="AC273" t="str">
            <v>MASCULINO</v>
          </cell>
          <cell r="AD273" t="str">
            <v>CUNDINAMARCA</v>
          </cell>
          <cell r="AE273" t="str">
            <v>BOGOTÁ</v>
          </cell>
          <cell r="AF273" t="str">
            <v>ALAN</v>
          </cell>
          <cell r="AH273" t="str">
            <v>AGUIA</v>
          </cell>
          <cell r="AI273" t="str">
            <v>AGUDELO</v>
          </cell>
          <cell r="AJ273" t="str">
            <v>NO</v>
          </cell>
          <cell r="AK273" t="str">
            <v>6 NO CONSTITUYÓ GARANTÍAS</v>
          </cell>
          <cell r="AL273" t="str">
            <v>N-A</v>
          </cell>
          <cell r="AM273" t="str">
            <v>N-A</v>
          </cell>
          <cell r="AN273" t="str">
            <v>N-A</v>
          </cell>
          <cell r="AO273" t="str">
            <v>N-A</v>
          </cell>
          <cell r="AP273" t="str">
            <v>SAF-SUBDIRECCION ADMINISTRATIVA Y FINANCIERA</v>
          </cell>
          <cell r="AQ273" t="str">
            <v>GRUPO DE CONTRATOS</v>
          </cell>
          <cell r="AR273" t="str">
            <v>GRUPO DE TECNOLOGÍAS DE LA INFORMACIÓN Y LAS COMUNICACIONES</v>
          </cell>
          <cell r="AS273" t="str">
            <v>2 SUPERVISOR</v>
          </cell>
          <cell r="AT273" t="str">
            <v>3 CÉDULA DE CIUDADANÍA</v>
          </cell>
          <cell r="AU273">
            <v>26603047</v>
          </cell>
          <cell r="AV273" t="str">
            <v>CLAUDIA PATRICIA BERROCAL CONDE</v>
          </cell>
          <cell r="AW273">
            <v>126</v>
          </cell>
          <cell r="AX273">
            <v>4.2</v>
          </cell>
          <cell r="BF273">
            <v>45163</v>
          </cell>
          <cell r="BH273">
            <v>45163</v>
          </cell>
          <cell r="BI273">
            <v>45290</v>
          </cell>
          <cell r="BS273" t="str">
            <v>2023420501000269E</v>
          </cell>
          <cell r="BT273">
            <v>42609420</v>
          </cell>
          <cell r="BU273" t="str">
            <v>EDNA ROCIO CASTRO</v>
          </cell>
          <cell r="BV273" t="str">
            <v>https://www.secop.gov.co/CO1BusinessLine/Tendering/BuyerWorkArea/Index?docUniqueIdentifier=CO1.BDOS.4870391</v>
          </cell>
          <cell r="BW273" t="str">
            <v>VIGENTE</v>
          </cell>
          <cell r="BY273" t="str">
            <v>https://community.secop.gov.co/Public/Tendering/OpportunityDetail/Index?noticeUID=CO1.NTC.4881176&amp;isFromPublicArea=True&amp;isModal=False</v>
          </cell>
          <cell r="BZ273" t="str">
            <v>Bogotá</v>
          </cell>
          <cell r="CA273" t="str">
            <v>D.C.</v>
          </cell>
          <cell r="CB273" t="str">
            <v>N-A</v>
          </cell>
          <cell r="CC273">
            <v>45153</v>
          </cell>
          <cell r="CD273" t="str">
            <v>serviciosweb</v>
          </cell>
          <cell r="CE273" t="str">
            <v>@parquesnacionales.gov.co</v>
          </cell>
          <cell r="CF273" t="str">
            <v>serviciosweb@parquesnacionales.gov.co</v>
          </cell>
          <cell r="CG273" t="str">
            <v>INGENIERO DE SISTEMAS Y COMPUTACION</v>
          </cell>
          <cell r="CH273">
            <v>2023</v>
          </cell>
          <cell r="CI273" t="str">
            <v>SCOTIABANK COLPATRIA</v>
          </cell>
          <cell r="CJ273" t="str">
            <v>AHORROS</v>
          </cell>
          <cell r="CK273" t="str">
            <v>01000926236</v>
          </cell>
          <cell r="CL273" t="str">
            <v>19/04/1979</v>
          </cell>
          <cell r="CM273" t="str">
            <v>NO</v>
          </cell>
        </row>
        <row r="274">
          <cell r="A274" t="str">
            <v>NC-CPS-270-2023</v>
          </cell>
          <cell r="B274" t="str">
            <v>2 NACIONAL</v>
          </cell>
          <cell r="C274" t="str">
            <v>CD-NC-294-2023</v>
          </cell>
          <cell r="D274">
            <v>270</v>
          </cell>
          <cell r="E274" t="str">
            <v>LEONEL IVAN PORRAS LARROTA</v>
          </cell>
          <cell r="F274">
            <v>45163</v>
          </cell>
          <cell r="G274" t="str">
            <v>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v>
          </cell>
          <cell r="H274" t="str">
            <v>PROFESIONAL</v>
          </cell>
          <cell r="I274" t="str">
            <v>2 CONTRATACIÓN DIRECTA</v>
          </cell>
          <cell r="J274" t="str">
            <v>14 PRESTACIÓN DE SERVICIOS</v>
          </cell>
          <cell r="K274" t="str">
            <v>N/A</v>
          </cell>
          <cell r="L274">
            <v>77101604</v>
          </cell>
          <cell r="M274">
            <v>49723</v>
          </cell>
          <cell r="O274">
            <v>94923</v>
          </cell>
          <cell r="P274">
            <v>45163</v>
          </cell>
          <cell r="S274" t="str">
            <v>SIMPLIFICADO</v>
          </cell>
          <cell r="T274">
            <v>6400000</v>
          </cell>
          <cell r="U274">
            <v>26880000</v>
          </cell>
          <cell r="V274" t="str">
            <v>Veintiseis millones ochocientos ochenta mil pesos</v>
          </cell>
          <cell r="X274" t="str">
            <v>1 PERSONA NATURAL</v>
          </cell>
          <cell r="Y274" t="str">
            <v>3 CÉDULA DE CIUDADANÍA</v>
          </cell>
          <cell r="Z274">
            <v>1098407314</v>
          </cell>
          <cell r="AA274" t="str">
            <v>N-A</v>
          </cell>
          <cell r="AB274" t="str">
            <v>11 NO SE DILIGENCIA INFORMACIÓN PARA ESTE FORMULARIO EN ESTE PERÍODO DE REPORTE</v>
          </cell>
          <cell r="AC274" t="str">
            <v>MASCULINO</v>
          </cell>
          <cell r="AD274" t="str">
            <v>sanTANDER</v>
          </cell>
          <cell r="AE274" t="str">
            <v>CHARALA</v>
          </cell>
          <cell r="AF274" t="str">
            <v>LEONEL</v>
          </cell>
          <cell r="AG274" t="str">
            <v>IVAN</v>
          </cell>
          <cell r="AH274" t="str">
            <v>PORRAS</v>
          </cell>
          <cell r="AI274" t="str">
            <v>LARROTA</v>
          </cell>
          <cell r="AJ274" t="str">
            <v>NO</v>
          </cell>
          <cell r="AK274" t="str">
            <v>6 NO CONSTITUYÓ GARANTÍAS</v>
          </cell>
          <cell r="AL274" t="str">
            <v>N-A</v>
          </cell>
          <cell r="AM274" t="str">
            <v>N-A</v>
          </cell>
          <cell r="AN274" t="str">
            <v>N-A</v>
          </cell>
          <cell r="AO274" t="str">
            <v>N-A</v>
          </cell>
          <cell r="AP274" t="str">
            <v>SAF-SUBDIRECCION ADMINISTRATIVA Y FINANCIERA</v>
          </cell>
          <cell r="AQ274" t="str">
            <v>GRUPO DE CONTRATOS</v>
          </cell>
          <cell r="AR274" t="str">
            <v>OFICINA GESTION DEL RIESGO</v>
          </cell>
          <cell r="AS274" t="str">
            <v>2 SUPERVISOR</v>
          </cell>
          <cell r="AT274" t="str">
            <v>3 CÉDULA DE CIUDADANÍA</v>
          </cell>
          <cell r="AU274">
            <v>1026272261</v>
          </cell>
          <cell r="AV274" t="str">
            <v>GIPSY VIVIAN ARENAS HERNANDEZ</v>
          </cell>
          <cell r="AW274">
            <v>126</v>
          </cell>
          <cell r="AX274">
            <v>4.2</v>
          </cell>
          <cell r="BF274">
            <v>45163</v>
          </cell>
          <cell r="BH274">
            <v>45163</v>
          </cell>
          <cell r="BI274">
            <v>45290</v>
          </cell>
          <cell r="BS274" t="str">
            <v>2023420501000270E</v>
          </cell>
          <cell r="BT274">
            <v>26880000</v>
          </cell>
          <cell r="BU274" t="str">
            <v>EDNA ROCIO CASTRO</v>
          </cell>
          <cell r="BV274" t="str">
            <v>https://www.secop.gov.co/CO1BusinessLine/Tendering/BuyerWorkArea/Index?docUniqueIdentifier=CO1.BDOS.4870090</v>
          </cell>
          <cell r="BW274" t="str">
            <v>VIGENTE</v>
          </cell>
          <cell r="BY274" t="str">
            <v>https://community.secop.gov.co/Public/Tendering/OpportunityDetail/Index?noticeUID=CO1.NTC.4883103&amp;isFromPublicArea=True&amp;isModal=False</v>
          </cell>
          <cell r="BZ274" t="str">
            <v>Bogotá</v>
          </cell>
          <cell r="CA274" t="str">
            <v>D.C.</v>
          </cell>
          <cell r="CB274" t="str">
            <v>N-A</v>
          </cell>
          <cell r="CC274">
            <v>45156</v>
          </cell>
          <cell r="CD274" t="str">
            <v>leonel.porras</v>
          </cell>
          <cell r="CE274" t="str">
            <v>@parquesnacionales.gov.co</v>
          </cell>
          <cell r="CF274" t="str">
            <v>leonel.porras@parquesnacionales.gov.co</v>
          </cell>
          <cell r="CG274" t="str">
            <v>GEOLOGO</v>
          </cell>
          <cell r="CH274">
            <v>2023</v>
          </cell>
          <cell r="CI274" t="str">
            <v>BANCOLOMBIA</v>
          </cell>
          <cell r="CJ274" t="str">
            <v>AHORROS</v>
          </cell>
          <cell r="CK274" t="str">
            <v>79391844793</v>
          </cell>
          <cell r="CL274" t="str">
            <v>30/03/1989</v>
          </cell>
          <cell r="CM274" t="str">
            <v>NO</v>
          </cell>
        </row>
        <row r="275">
          <cell r="A275" t="str">
            <v>NC-CPS-271-2023</v>
          </cell>
          <cell r="B275" t="str">
            <v>2 NACIONAL</v>
          </cell>
          <cell r="C275" t="str">
            <v>CD-NC-304-2023</v>
          </cell>
          <cell r="D275">
            <v>271</v>
          </cell>
          <cell r="E275" t="str">
            <v>OSCAR DAVID REYES SOCHA</v>
          </cell>
          <cell r="F275">
            <v>45167</v>
          </cell>
          <cell r="G275" t="str">
            <v>Prestar los servicios profesionales con el fin de realizar los diferentes trámites administrativos del Grupo de Tecnologías de la información y las Comunicaciones, así como realizar la programación, actualización y seguimiento del sistema de Gestión Integrado.</v>
          </cell>
          <cell r="H275" t="str">
            <v>PROFESIONAL</v>
          </cell>
          <cell r="I275" t="str">
            <v>2 CONTRATACIÓN DIRECTA</v>
          </cell>
          <cell r="J275" t="str">
            <v>14 PRESTACIÓN DE SERVICIOS</v>
          </cell>
          <cell r="K275" t="str">
            <v>N/A</v>
          </cell>
          <cell r="L275">
            <v>80101603</v>
          </cell>
          <cell r="M275">
            <v>52423</v>
          </cell>
          <cell r="O275">
            <v>97223</v>
          </cell>
          <cell r="P275">
            <v>45167</v>
          </cell>
          <cell r="S275" t="str">
            <v>SIMPLIFICADO</v>
          </cell>
          <cell r="T275">
            <v>5039000</v>
          </cell>
          <cell r="U275">
            <v>20491933</v>
          </cell>
          <cell r="V275" t="str">
            <v>Veinte millones cuatrocientos noventa y un mil novecientos treinta y tres pesos</v>
          </cell>
          <cell r="X275" t="str">
            <v>1 PERSONA NATURAL</v>
          </cell>
          <cell r="Y275" t="str">
            <v>3 CÉDULA DE CIUDADANÍA</v>
          </cell>
          <cell r="Z275">
            <v>1020788135</v>
          </cell>
          <cell r="AA275" t="str">
            <v>N-A</v>
          </cell>
          <cell r="AB275" t="str">
            <v>11 NO SE DILIGENCIA INFORMACIÓN PARA ESTE FORMULARIO EN ESTE PERÍODO DE REPORTE</v>
          </cell>
          <cell r="AC275" t="str">
            <v>MASCULINO</v>
          </cell>
          <cell r="AD275" t="str">
            <v>CUNDINAMARCA</v>
          </cell>
          <cell r="AE275" t="str">
            <v>BOGOTÁ</v>
          </cell>
          <cell r="AF275" t="str">
            <v>OSCAR</v>
          </cell>
          <cell r="AG275" t="str">
            <v>DAVID</v>
          </cell>
          <cell r="AH275" t="str">
            <v>REYES</v>
          </cell>
          <cell r="AI275" t="str">
            <v>SOCHA</v>
          </cell>
          <cell r="AJ275" t="str">
            <v>NO</v>
          </cell>
          <cell r="AK275" t="str">
            <v>6 NO CONSTITUYÓ GARANTÍAS</v>
          </cell>
          <cell r="AL275" t="str">
            <v>N-A</v>
          </cell>
          <cell r="AM275" t="str">
            <v>N-A</v>
          </cell>
          <cell r="AN275" t="str">
            <v>N-A</v>
          </cell>
          <cell r="AO275" t="str">
            <v>N-A</v>
          </cell>
          <cell r="AP275" t="str">
            <v>SAF-SUBDIRECCION ADMINISTRATIVA Y FINANCIERA</v>
          </cell>
          <cell r="AQ275" t="str">
            <v>GRUPO DE CONTRATOS</v>
          </cell>
          <cell r="AR275" t="str">
            <v>GRUPO DE TECNOLOGÍAS DE LA INFORMACIÓN Y LAS COMUNICACIONES</v>
          </cell>
          <cell r="AS275" t="str">
            <v>2 SUPERVISOR</v>
          </cell>
          <cell r="AT275" t="str">
            <v>3 CÉDULA DE CIUDADANÍA</v>
          </cell>
          <cell r="AU275">
            <v>79245176</v>
          </cell>
          <cell r="AV275" t="str">
            <v>CARLOS ARTURO SAENZ BARON</v>
          </cell>
          <cell r="AW275">
            <v>122</v>
          </cell>
          <cell r="AX275">
            <v>4.0666666666666664</v>
          </cell>
          <cell r="BF275">
            <v>45167</v>
          </cell>
          <cell r="BH275">
            <v>45167</v>
          </cell>
          <cell r="BI275">
            <v>45290</v>
          </cell>
          <cell r="BS275" t="str">
            <v>2023420501000271E</v>
          </cell>
          <cell r="BT275">
            <v>20491933</v>
          </cell>
          <cell r="BU275" t="str">
            <v>LEIDY MARCELA GARAVITO ROMERO</v>
          </cell>
          <cell r="BV275" t="str">
            <v>https://www.secop.gov.co/CO1BusinessLine/Tendering/BuyerWorkArea/Index?docUniqueIdentifier=CO1.BDOS.4886387</v>
          </cell>
          <cell r="BW275" t="str">
            <v>VIGENTE</v>
          </cell>
          <cell r="BY275" t="str">
            <v>https://community.secop.gov.co/Public/Tendering/OpportunityDetail/Index?noticeUID=CO1.NTC.4895503&amp;isFromPublicArea=True&amp;isModal=False</v>
          </cell>
          <cell r="BZ275" t="str">
            <v>Bogotá</v>
          </cell>
          <cell r="CA275" t="str">
            <v>D.C.</v>
          </cell>
          <cell r="CB275" t="str">
            <v>N-A</v>
          </cell>
          <cell r="CC275">
            <v>45162</v>
          </cell>
          <cell r="CD275" t="str">
            <v>oscar.reyes</v>
          </cell>
          <cell r="CE275" t="str">
            <v>@parquesnacionales.gov.co</v>
          </cell>
          <cell r="CF275" t="str">
            <v>oscar.reyes@parquesnacionales.gov.co</v>
          </cell>
          <cell r="CG275" t="str">
            <v>ADMINISTRADOR DE EMPRESAS</v>
          </cell>
          <cell r="CH275">
            <v>2023</v>
          </cell>
          <cell r="CI275" t="str">
            <v>BOGOTA</v>
          </cell>
          <cell r="CJ275" t="str">
            <v>AHORROS</v>
          </cell>
          <cell r="CK275" t="str">
            <v>047277637</v>
          </cell>
          <cell r="CL275" t="str">
            <v>18/12/1993</v>
          </cell>
          <cell r="CM275" t="str">
            <v>NO</v>
          </cell>
        </row>
        <row r="276">
          <cell r="A276" t="str">
            <v>NC-CPS-272-2023</v>
          </cell>
          <cell r="B276" t="str">
            <v>2 NACIONAL</v>
          </cell>
          <cell r="C276" t="str">
            <v>CD-NC-295-2023</v>
          </cell>
          <cell r="D276">
            <v>272</v>
          </cell>
          <cell r="E276" t="str">
            <v>HECTOR DUBAN CHACON MOTATO</v>
          </cell>
          <cell r="F276">
            <v>45168</v>
          </cell>
          <cell r="G276" t="str">
            <v>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v>
          </cell>
          <cell r="H276" t="str">
            <v>PROFESIONAL</v>
          </cell>
          <cell r="I276" t="str">
            <v>2 CONTRATACIÓN DIRECTA</v>
          </cell>
          <cell r="J276" t="str">
            <v>14 PRESTACIÓN DE SERVICIOS</v>
          </cell>
          <cell r="K276" t="str">
            <v>N/A</v>
          </cell>
          <cell r="L276">
            <v>81111811</v>
          </cell>
          <cell r="M276">
            <v>48923</v>
          </cell>
          <cell r="O276">
            <v>97323</v>
          </cell>
          <cell r="P276">
            <v>45168</v>
          </cell>
          <cell r="S276" t="str">
            <v>SIMPLIFICADO</v>
          </cell>
          <cell r="T276">
            <v>3028000</v>
          </cell>
          <cell r="U276">
            <v>12414800</v>
          </cell>
          <cell r="V276" t="str">
            <v>Doce millones cuatrocientos catorce mil ochocientos pesos</v>
          </cell>
          <cell r="X276" t="str">
            <v>1 PERSONA NATURAL</v>
          </cell>
          <cell r="Y276" t="str">
            <v>3 CÉDULA DE CIUDADANÍA</v>
          </cell>
          <cell r="Z276">
            <v>1000332185</v>
          </cell>
          <cell r="AA276" t="str">
            <v>N-A</v>
          </cell>
          <cell r="AB276" t="str">
            <v>11 NO SE DILIGENCIA INFORMACIÓN PARA ESTE FORMULARIO EN ESTE PERÍODO DE REPORTE</v>
          </cell>
          <cell r="AC276" t="str">
            <v>MASCULINO</v>
          </cell>
          <cell r="AD276" t="str">
            <v>CUNDINAMARCA</v>
          </cell>
          <cell r="AE276" t="str">
            <v>BOGOTÁ</v>
          </cell>
          <cell r="AF276" t="str">
            <v>HECTOR</v>
          </cell>
          <cell r="AG276" t="str">
            <v>DUBAN</v>
          </cell>
          <cell r="AH276" t="str">
            <v>CHACON</v>
          </cell>
          <cell r="AI276" t="str">
            <v>MOTATO</v>
          </cell>
          <cell r="AJ276" t="str">
            <v>NO</v>
          </cell>
          <cell r="AK276" t="str">
            <v>6 NO CONSTITUYÓ GARANTÍAS</v>
          </cell>
          <cell r="AL276" t="str">
            <v>N-A</v>
          </cell>
          <cell r="AM276" t="str">
            <v>N-A</v>
          </cell>
          <cell r="AN276" t="str">
            <v>N-A</v>
          </cell>
          <cell r="AO276" t="str">
            <v>N-A</v>
          </cell>
          <cell r="AP276" t="str">
            <v>SAF-SUBDIRECCION ADMINISTRATIVA Y FINANCIERA</v>
          </cell>
          <cell r="AQ276" t="str">
            <v>GRUPO DE CONTRATOS</v>
          </cell>
          <cell r="AR276" t="str">
            <v>GRUPO DE TECNOLOGÍAS DE LA INFORMACIÓN Y LAS COMUNICACIONES</v>
          </cell>
          <cell r="AS276" t="str">
            <v>2 SUPERVISOR</v>
          </cell>
          <cell r="AT276" t="str">
            <v>3 CÉDULA DE CIUDADANÍA</v>
          </cell>
          <cell r="AU276">
            <v>26603047</v>
          </cell>
          <cell r="AV276" t="str">
            <v>CLAUDIA PATRICIA BERROCAL CONDE</v>
          </cell>
          <cell r="AW276">
            <v>133</v>
          </cell>
          <cell r="AX276">
            <v>4.4333333333333336</v>
          </cell>
          <cell r="BF276">
            <v>45168</v>
          </cell>
          <cell r="BH276">
            <v>45168</v>
          </cell>
          <cell r="BI276">
            <v>45229</v>
          </cell>
          <cell r="BJ276">
            <v>45229</v>
          </cell>
          <cell r="BR276" t="str">
            <v>TERA</v>
          </cell>
          <cell r="BS276" t="str">
            <v>2023420501000272E</v>
          </cell>
          <cell r="BT276">
            <v>12414800</v>
          </cell>
          <cell r="BU276" t="str">
            <v>URIEL VALDERRAMA</v>
          </cell>
          <cell r="BV276" t="str">
            <v>https://www.secop.gov.co/CO1BusinessLine/Tendering/BuyerWorkArea/Index?docUniqueIdentifier=CO1.BDOS.4854014</v>
          </cell>
          <cell r="BW276" t="str">
            <v>VIGENTE</v>
          </cell>
          <cell r="BY276" t="str">
            <v>https://community.secop.gov.co/Public/Tendering/OpportunityDetail/Index?noticeUID=CO1.NTC.4895055&amp;isFromPublicArea=True&amp;isModal=False</v>
          </cell>
          <cell r="BZ276" t="str">
            <v>Bogotá</v>
          </cell>
          <cell r="CA276" t="str">
            <v>D.C.</v>
          </cell>
          <cell r="CB276" t="str">
            <v>N-A</v>
          </cell>
          <cell r="CC276">
            <v>45155</v>
          </cell>
          <cell r="CD276" t="str">
            <v>soporteit.central</v>
          </cell>
          <cell r="CE276" t="str">
            <v>@parquesnacionales.gov.co</v>
          </cell>
          <cell r="CF276" t="str">
            <v>soporteit.central@parquesnacionales.gov.co</v>
          </cell>
          <cell r="CG276" t="str">
            <v>TECNOLOG EN GESTION DE REDES DATOS</v>
          </cell>
          <cell r="CH276">
            <v>2023</v>
          </cell>
          <cell r="CI276" t="str">
            <v>DAVIVIENDA</v>
          </cell>
          <cell r="CJ276" t="str">
            <v>AHORROS</v>
          </cell>
          <cell r="CK276" t="str">
            <v>473000080837</v>
          </cell>
          <cell r="CM276" t="str">
            <v>NO</v>
          </cell>
        </row>
        <row r="277">
          <cell r="A277" t="str">
            <v>NC-CPS-273-2023</v>
          </cell>
          <cell r="B277" t="str">
            <v>2 NACIONAL</v>
          </cell>
          <cell r="C277" t="str">
            <v>CD-NC-303-2023</v>
          </cell>
          <cell r="D277">
            <v>273</v>
          </cell>
          <cell r="E277" t="str">
            <v>DANIEL HUMBERTO RODRIGUEZ CARDENAS</v>
          </cell>
          <cell r="F277">
            <v>45168</v>
          </cell>
          <cell r="G277" t="str">
            <v>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v>
          </cell>
          <cell r="H277" t="str">
            <v>PROFESIONAL</v>
          </cell>
          <cell r="I277" t="str">
            <v>2 CONTRATACIÓN DIRECTA</v>
          </cell>
          <cell r="J277" t="str">
            <v>14 PRESTACIÓN DE SERVICIOS</v>
          </cell>
          <cell r="K277" t="str">
            <v>N/A</v>
          </cell>
          <cell r="L277">
            <v>81112209</v>
          </cell>
          <cell r="M277">
            <v>48323</v>
          </cell>
          <cell r="O277">
            <v>97423</v>
          </cell>
          <cell r="P277">
            <v>45168</v>
          </cell>
          <cell r="S277" t="str">
            <v>SIMPLIFICADO</v>
          </cell>
          <cell r="T277">
            <v>7986620</v>
          </cell>
          <cell r="U277">
            <v>33810025</v>
          </cell>
          <cell r="V277" t="str">
            <v>Treinta y tres millones ochocientos diez mil veinticinco pesos</v>
          </cell>
          <cell r="X277" t="str">
            <v>1 PERSONA NATURAL</v>
          </cell>
          <cell r="Y277" t="str">
            <v>3 CÉDULA DE CIUDADANÍA</v>
          </cell>
          <cell r="Z277">
            <v>80904052</v>
          </cell>
          <cell r="AA277" t="str">
            <v>N-A</v>
          </cell>
          <cell r="AB277" t="str">
            <v>11 NO SE DILIGENCIA INFORMACIÓN PARA ESTE FORMULARIO EN ESTE PERÍODO DE REPORTE</v>
          </cell>
          <cell r="AC277" t="str">
            <v>MASCULINO</v>
          </cell>
          <cell r="AD277" t="str">
            <v>CUNDINAMARCA</v>
          </cell>
          <cell r="AE277" t="str">
            <v>BOGOTÁ</v>
          </cell>
          <cell r="AF277" t="str">
            <v>DANIEL</v>
          </cell>
          <cell r="AG277" t="str">
            <v>HUMBERTO</v>
          </cell>
          <cell r="AH277" t="str">
            <v>RODRIGUEZ</v>
          </cell>
          <cell r="AI277" t="str">
            <v>CARDENAS</v>
          </cell>
          <cell r="AJ277" t="str">
            <v>NO</v>
          </cell>
          <cell r="AK277" t="str">
            <v>6 NO CONSTITUYÓ GARANTÍAS</v>
          </cell>
          <cell r="AL277" t="str">
            <v>N-A</v>
          </cell>
          <cell r="AM277" t="str">
            <v>N-A</v>
          </cell>
          <cell r="AN277" t="str">
            <v>N-A</v>
          </cell>
          <cell r="AO277" t="str">
            <v>N-A</v>
          </cell>
          <cell r="AP277" t="str">
            <v>SAF-SUBDIRECCION ADMINISTRATIVA Y FINANCIERA</v>
          </cell>
          <cell r="AQ277" t="str">
            <v>GRUPO DE CONTRATOS</v>
          </cell>
          <cell r="AR277" t="str">
            <v>GRUPO DE TECNOLOGÍAS DE LA INFORMACIÓN Y LAS COMUNICACIONES</v>
          </cell>
          <cell r="AS277" t="str">
            <v>2 SUPERVISOR</v>
          </cell>
          <cell r="AT277" t="str">
            <v>3 CÉDULA DE CIUDADANÍA</v>
          </cell>
          <cell r="AU277">
            <v>26603047</v>
          </cell>
          <cell r="AV277" t="str">
            <v>CLAUDIA PATRICIA BERROCAL CONDE</v>
          </cell>
          <cell r="AW277">
            <v>120</v>
          </cell>
          <cell r="AX277">
            <v>4</v>
          </cell>
          <cell r="BF277">
            <v>45168</v>
          </cell>
          <cell r="BH277">
            <v>45168</v>
          </cell>
          <cell r="BI277">
            <v>45290</v>
          </cell>
          <cell r="BS277" t="str">
            <v>2023420501000273E</v>
          </cell>
          <cell r="BT277">
            <v>33810025</v>
          </cell>
          <cell r="BU277" t="str">
            <v>JEAN CARLO MARTINEZ</v>
          </cell>
          <cell r="BV277" t="str">
            <v>https://www.secop.gov.co/CO1BusinessLine/Tendering/BuyerWorkArea/Index?docUniqueIdentifier=CO1.BDOS.4885210</v>
          </cell>
          <cell r="BW277" t="str">
            <v>VIGENTE</v>
          </cell>
          <cell r="BY277" t="str">
            <v>https://community.secop.gov.co/Public/Tendering/OpportunityDetail/Index?noticeUID=CO1.NTC.4895445&amp;isFromPublicArea=True&amp;isModal=False</v>
          </cell>
          <cell r="BZ277" t="str">
            <v>Bogotá</v>
          </cell>
          <cell r="CA277" t="str">
            <v>D.C.</v>
          </cell>
          <cell r="CB277" t="str">
            <v>N-A</v>
          </cell>
          <cell r="CC277">
            <v>45168</v>
          </cell>
          <cell r="CD277" t="str">
            <v>daniel.rodriguez</v>
          </cell>
          <cell r="CE277" t="str">
            <v>@parquesnacionales.gov.co</v>
          </cell>
          <cell r="CF277" t="str">
            <v>daniel.rodriguez@parquesnacionales.gov.co</v>
          </cell>
          <cell r="CG277" t="str">
            <v>INGENIERO DE SISTEMAS</v>
          </cell>
          <cell r="CH277">
            <v>2023</v>
          </cell>
          <cell r="CI277" t="str">
            <v>BANCOLOMBIA</v>
          </cell>
          <cell r="CJ277" t="str">
            <v>AHORROS</v>
          </cell>
          <cell r="CK277" t="str">
            <v>58259115181</v>
          </cell>
          <cell r="CM277" t="str">
            <v>NO</v>
          </cell>
        </row>
        <row r="278">
          <cell r="A278" t="str">
            <v>NC-CPS-274-2023</v>
          </cell>
          <cell r="B278" t="str">
            <v>2 NACIONAL</v>
          </cell>
          <cell r="C278" t="str">
            <v>CD-NC-300-2023</v>
          </cell>
          <cell r="D278">
            <v>274</v>
          </cell>
          <cell r="E278" t="str">
            <v>JORGE ANDRES DUARTE TORRES</v>
          </cell>
          <cell r="F278">
            <v>45168</v>
          </cell>
          <cell r="G278" t="str">
            <v>Prestar los servicios profesionales para gestionar, estructurar y actualizar la base de datos geográfica institucional, garantizando el cumplimiento los diferentes estándares de información geográfica adoptados por la entidad, orientados a la estructuración y documentación de los diferentes objetos geográficos que la conforman, contribuyendo al proyecto administración del SPNN.</v>
          </cell>
          <cell r="H278" t="str">
            <v>PROFESIONAL</v>
          </cell>
          <cell r="I278" t="str">
            <v>2 CONTRATACIÓN DIRECTA</v>
          </cell>
          <cell r="J278" t="str">
            <v>14 PRESTACIÓN DE SERVICIOS</v>
          </cell>
          <cell r="K278" t="str">
            <v>N/A</v>
          </cell>
          <cell r="L278">
            <v>81101512</v>
          </cell>
          <cell r="M278">
            <v>49023</v>
          </cell>
          <cell r="O278">
            <v>97523</v>
          </cell>
          <cell r="P278">
            <v>45168</v>
          </cell>
          <cell r="S278" t="str">
            <v>SIMPLIFICADO</v>
          </cell>
          <cell r="T278">
            <v>7315000</v>
          </cell>
          <cell r="U278">
            <v>29503833</v>
          </cell>
          <cell r="V278" t="str">
            <v>Veintinueve millones quinientos tres mil ochocientos treinta y tres pesos</v>
          </cell>
          <cell r="X278" t="str">
            <v>1 PERSONA NATURAL</v>
          </cell>
          <cell r="Y278" t="str">
            <v>3 CÉDULA DE CIUDADANÍA</v>
          </cell>
          <cell r="Z278">
            <v>1032406008</v>
          </cell>
          <cell r="AA278" t="str">
            <v>N-A</v>
          </cell>
          <cell r="AB278" t="str">
            <v>11 NO SE DILIGENCIA INFORMACIÓN PARA ESTE FORMULARIO EN ESTE PERÍODO DE REPORTE</v>
          </cell>
          <cell r="AC278" t="str">
            <v>MASCULINO</v>
          </cell>
          <cell r="AD278" t="str">
            <v>CUNDINAMARCA</v>
          </cell>
          <cell r="AE278" t="str">
            <v>BOGOTÁ</v>
          </cell>
          <cell r="AF278" t="str">
            <v>JORGE</v>
          </cell>
          <cell r="AG278" t="str">
            <v>ANDRES</v>
          </cell>
          <cell r="AH278" t="str">
            <v>DUARTE</v>
          </cell>
          <cell r="AI278" t="str">
            <v>TORRES</v>
          </cell>
          <cell r="AJ278" t="str">
            <v>NO</v>
          </cell>
          <cell r="AK278" t="str">
            <v>6 NO CONSTITUYÓ GARANTÍAS</v>
          </cell>
          <cell r="AL278" t="str">
            <v>N-A</v>
          </cell>
          <cell r="AM278" t="str">
            <v>N-A</v>
          </cell>
          <cell r="AN278" t="str">
            <v>N-A</v>
          </cell>
          <cell r="AO278" t="str">
            <v>N-A</v>
          </cell>
          <cell r="AP278" t="str">
            <v>SAF-SUBDIRECCION ADMINISTRATIVA Y FINANCIERA</v>
          </cell>
          <cell r="AQ278" t="str">
            <v>GRUPO DE CONTRATOS</v>
          </cell>
          <cell r="AR278" t="str">
            <v>GRUPO DE TECNOLOGÍAS DE LA INFORMACIÓN Y LAS COMUNICACIONES</v>
          </cell>
          <cell r="AS278" t="str">
            <v>2 SUPERVISOR</v>
          </cell>
          <cell r="AT278" t="str">
            <v>3 CÉDULA DE CIUDADANÍA</v>
          </cell>
          <cell r="AU278">
            <v>26603047</v>
          </cell>
          <cell r="AV278" t="str">
            <v>CLAUDIA PATRICIA BERROCAL CONDE</v>
          </cell>
          <cell r="AW278">
            <v>121</v>
          </cell>
          <cell r="AX278">
            <v>4.0333333333333332</v>
          </cell>
          <cell r="BF278">
            <v>45168</v>
          </cell>
          <cell r="BH278">
            <v>45168</v>
          </cell>
          <cell r="BI278">
            <v>45290</v>
          </cell>
          <cell r="BS278" t="str">
            <v>2023420501000274E</v>
          </cell>
          <cell r="BT278">
            <v>29503833</v>
          </cell>
          <cell r="BU278" t="str">
            <v>LUZ JANETH VILLALBA SUAREZ</v>
          </cell>
          <cell r="BV278" t="str">
            <v>https://www.secop.gov.co/CO1BusinessLine/Tendering/BuyerWorkArea/Index?docUniqueIdentifier=CO1.BDOS.4873846</v>
          </cell>
          <cell r="BW278" t="str">
            <v>VIGENTE</v>
          </cell>
          <cell r="BY278" t="str">
            <v>https://community.secop.gov.co/Public/Tendering/OpportunityDetail/Index?noticeUID=CO1.NTC.4898426&amp;isFromPublicArea=True&amp;isModal=False</v>
          </cell>
          <cell r="BZ278" t="str">
            <v>Bogotá</v>
          </cell>
          <cell r="CA278" t="str">
            <v>D.C.</v>
          </cell>
          <cell r="CB278" t="str">
            <v>N-A</v>
          </cell>
          <cell r="CC278">
            <v>45168</v>
          </cell>
          <cell r="CD278" t="str">
            <v>sistema.informacion</v>
          </cell>
          <cell r="CE278" t="str">
            <v>@parquesnacionales.gov.co</v>
          </cell>
          <cell r="CF278" t="str">
            <v>sistema.informacion@parquesnacionales.gov.co</v>
          </cell>
          <cell r="CG278" t="str">
            <v>INGENIERO TOPOGRAFICO</v>
          </cell>
          <cell r="CH278">
            <v>2023</v>
          </cell>
          <cell r="CI278" t="str">
            <v>AV VILLAS</v>
          </cell>
          <cell r="CJ278" t="str">
            <v>AHORROS</v>
          </cell>
          <cell r="CK278" t="str">
            <v>008819562</v>
          </cell>
          <cell r="CM278" t="str">
            <v>SI</v>
          </cell>
        </row>
        <row r="279">
          <cell r="A279" t="str">
            <v>NC-CPS-275-2023</v>
          </cell>
          <cell r="B279" t="str">
            <v>2 NACIONAL</v>
          </cell>
          <cell r="C279" t="str">
            <v>CD-NC-301-2023</v>
          </cell>
          <cell r="D279">
            <v>275</v>
          </cell>
          <cell r="E279" t="str">
            <v>LUIS ALEJANDRO CAMPOS MORA</v>
          </cell>
          <cell r="F279">
            <v>45168</v>
          </cell>
          <cell r="G279" t="str">
            <v>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v>
          </cell>
          <cell r="H279" t="str">
            <v>PROFESIONAL</v>
          </cell>
          <cell r="I279" t="str">
            <v>2 CONTRATACIÓN DIRECTA</v>
          </cell>
          <cell r="J279" t="str">
            <v>14 PRESTACIÓN DE SERVICIOS</v>
          </cell>
          <cell r="K279" t="str">
            <v>N/A</v>
          </cell>
          <cell r="L279">
            <v>77101604</v>
          </cell>
          <cell r="M279">
            <v>49623</v>
          </cell>
          <cell r="O279">
            <v>97923</v>
          </cell>
          <cell r="P279">
            <v>45170</v>
          </cell>
          <cell r="S279" t="str">
            <v>SIMPLIFICADO</v>
          </cell>
          <cell r="T279">
            <v>6400000</v>
          </cell>
          <cell r="U279">
            <v>25600000</v>
          </cell>
          <cell r="V279" t="str">
            <v>Veinticinco millones seiscientos mil pesos</v>
          </cell>
          <cell r="X279" t="str">
            <v>1 PERSONA NATURAL</v>
          </cell>
          <cell r="Y279" t="str">
            <v>3 CÉDULA DE CIUDADANÍA</v>
          </cell>
          <cell r="Z279">
            <v>1024476764</v>
          </cell>
          <cell r="AA279" t="str">
            <v>N-A</v>
          </cell>
          <cell r="AB279" t="str">
            <v>11 NO SE DILIGENCIA INFORMACIÓN PARA ESTE FORMULARIO EN ESTE PERÍODO DE REPORTE</v>
          </cell>
          <cell r="AC279" t="str">
            <v>MASCULINO</v>
          </cell>
          <cell r="AD279" t="str">
            <v>CUNDINAMARCA</v>
          </cell>
          <cell r="AE279" t="str">
            <v>SOACHA</v>
          </cell>
          <cell r="AF279" t="str">
            <v>LUIS</v>
          </cell>
          <cell r="AG279" t="str">
            <v>ALEJANDRO</v>
          </cell>
          <cell r="AH279" t="str">
            <v>CAMPOS</v>
          </cell>
          <cell r="AI279" t="str">
            <v>MORA</v>
          </cell>
          <cell r="AJ279" t="str">
            <v>NO</v>
          </cell>
          <cell r="AK279" t="str">
            <v>6 NO CONSTITUYÓ GARANTÍAS</v>
          </cell>
          <cell r="AL279" t="str">
            <v>N-A</v>
          </cell>
          <cell r="AM279" t="str">
            <v>N-A</v>
          </cell>
          <cell r="AN279" t="str">
            <v>N-A</v>
          </cell>
          <cell r="AO279" t="str">
            <v>N-A</v>
          </cell>
          <cell r="AP279" t="str">
            <v>SAF-SUBDIRECCION ADMINISTRATIVA Y FINANCIERA</v>
          </cell>
          <cell r="AQ279" t="str">
            <v>GRUPO DE CONTRATOS</v>
          </cell>
          <cell r="AR279" t="str">
            <v>OFICINA GESTION DEL RIESGO</v>
          </cell>
          <cell r="AS279" t="str">
            <v>2 SUPERVISOR</v>
          </cell>
          <cell r="AT279" t="str">
            <v>3 CÉDULA DE CIUDADANÍA</v>
          </cell>
          <cell r="AU279">
            <v>1026272261</v>
          </cell>
          <cell r="AV279" t="str">
            <v>GIPSY VIVIAN ARENAS HERNANDEZ</v>
          </cell>
          <cell r="AW279">
            <v>126</v>
          </cell>
          <cell r="AX279">
            <v>4.2</v>
          </cell>
          <cell r="BF279">
            <v>45170</v>
          </cell>
          <cell r="BH279">
            <v>45170</v>
          </cell>
          <cell r="BI279">
            <v>45290</v>
          </cell>
          <cell r="BS279" t="str">
            <v>2023420501000275E</v>
          </cell>
          <cell r="BT279">
            <v>25600000</v>
          </cell>
          <cell r="BU279" t="str">
            <v>URIEL VALDERRAMA</v>
          </cell>
          <cell r="BV279" t="str">
            <v>https://www.secop.gov.co/CO1BusinessLine/Tendering/BuyerWorkArea/Index?docUniqueIdentifier=CO1.BDOS.4873944</v>
          </cell>
          <cell r="BW279" t="str">
            <v>VIGENTE</v>
          </cell>
          <cell r="BY279" t="str">
            <v>https://community.secop.gov.co/Public/Tendering/OpportunityDetail/Index?noticeUID=CO1.NTC.4899411&amp;isFromPublicArea=True&amp;isModal=False</v>
          </cell>
          <cell r="BZ279" t="str">
            <v>Bogotá</v>
          </cell>
          <cell r="CA279" t="str">
            <v>D.C.</v>
          </cell>
          <cell r="CB279" t="str">
            <v>N-A</v>
          </cell>
          <cell r="CC279">
            <v>45166</v>
          </cell>
          <cell r="CD279" t="str">
            <v>luis.campos</v>
          </cell>
          <cell r="CE279" t="str">
            <v>@parquesnacionales.gov.co</v>
          </cell>
          <cell r="CF279" t="str">
            <v>luis.campos@parquesnacionales.gov.co</v>
          </cell>
          <cell r="CG279" t="str">
            <v>SOCIOLOGO</v>
          </cell>
          <cell r="CH279">
            <v>2023</v>
          </cell>
          <cell r="CI279" t="str">
            <v>SCOTIABANK COLPATRIA</v>
          </cell>
          <cell r="CJ279" t="str">
            <v>AHORROS</v>
          </cell>
          <cell r="CK279" t="str">
            <v>112004605</v>
          </cell>
          <cell r="CL279" t="str">
            <v>08/10/1987</v>
          </cell>
          <cell r="CM279" t="str">
            <v>NO</v>
          </cell>
        </row>
        <row r="280">
          <cell r="A280" t="str">
            <v>NC-CPS-276-2023</v>
          </cell>
          <cell r="B280" t="str">
            <v>2 NACIONAL</v>
          </cell>
          <cell r="C280" t="str">
            <v>CD-NC-302-2023</v>
          </cell>
          <cell r="D280">
            <v>276</v>
          </cell>
          <cell r="E280" t="str">
            <v>ÁNGELA MARÍA TORRES RAMÍREZ</v>
          </cell>
          <cell r="F280">
            <v>45170</v>
          </cell>
          <cell r="G280" t="str">
            <v>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v>
          </cell>
          <cell r="H280" t="str">
            <v>PROFESIONAL</v>
          </cell>
          <cell r="I280" t="str">
            <v>2 CONTRATACIÓN DIRECTA</v>
          </cell>
          <cell r="J280" t="str">
            <v>14 PRESTACIÓN DE SERVICIOS</v>
          </cell>
          <cell r="K280" t="str">
            <v>N/A</v>
          </cell>
          <cell r="L280">
            <v>77101706</v>
          </cell>
          <cell r="M280">
            <v>50923</v>
          </cell>
          <cell r="O280">
            <v>98323</v>
          </cell>
          <cell r="P280">
            <v>45170</v>
          </cell>
          <cell r="S280" t="str">
            <v>SIMPLIFICADO</v>
          </cell>
          <cell r="T280">
            <v>4278535</v>
          </cell>
          <cell r="U280">
            <v>17114140</v>
          </cell>
          <cell r="V280" t="str">
            <v>Diecisiete millones ciento catorce mil ciento cuarenta pesos</v>
          </cell>
          <cell r="X280" t="str">
            <v>1 PERSONA NATURAL</v>
          </cell>
          <cell r="Y280" t="str">
            <v>3 CÉDULA DE CIUDADANÍA</v>
          </cell>
          <cell r="Z280">
            <v>1110546258</v>
          </cell>
          <cell r="AA280" t="str">
            <v>N-A</v>
          </cell>
          <cell r="AB280" t="str">
            <v>11 NO SE DILIGENCIA INFORMACIÓN PARA ESTE FORMULARIO EN ESTE PERÍODO DE REPORTE</v>
          </cell>
          <cell r="AC280" t="str">
            <v>FEMENINO</v>
          </cell>
          <cell r="AD280" t="str">
            <v>TOLIMA</v>
          </cell>
          <cell r="AE280" t="str">
            <v>IBAGUÉ</v>
          </cell>
          <cell r="AF280" t="str">
            <v>ÁNGELA</v>
          </cell>
          <cell r="AG280" t="str">
            <v>MARÍA</v>
          </cell>
          <cell r="AH280" t="str">
            <v>TORRES</v>
          </cell>
          <cell r="AI280" t="str">
            <v>RAMÍREZ</v>
          </cell>
          <cell r="AJ280" t="str">
            <v>NO</v>
          </cell>
          <cell r="AK280" t="str">
            <v>6 NO CONSTITUYÓ GARANTÍAS</v>
          </cell>
          <cell r="AL280" t="str">
            <v>N-A</v>
          </cell>
          <cell r="AM280" t="str">
            <v>N-A</v>
          </cell>
          <cell r="AN280" t="str">
            <v>N-A</v>
          </cell>
          <cell r="AO280" t="str">
            <v>N-A</v>
          </cell>
          <cell r="AP280" t="str">
            <v>SGMAP-SUBDIRECCION DE GESTION Y MANEJO DE AREAS PROTEGIDAS</v>
          </cell>
          <cell r="AQ280" t="str">
            <v>GRUPO DE CONTRATOS</v>
          </cell>
          <cell r="AR280" t="str">
            <v>GRUPO DE TRÁMITES Y EVALUACIÓN AMBIENTAL</v>
          </cell>
          <cell r="AS280" t="str">
            <v>2 SUPERVISOR</v>
          </cell>
          <cell r="AT280" t="str">
            <v>3 CÉDULA DE CIUDADANÍA</v>
          </cell>
          <cell r="AU280">
            <v>79690000</v>
          </cell>
          <cell r="AV280" t="str">
            <v>GUILLERMO ALBERTO SANTOS CEBALLOS</v>
          </cell>
          <cell r="AW280">
            <v>120</v>
          </cell>
          <cell r="AX280">
            <v>4</v>
          </cell>
          <cell r="BF280">
            <v>45170</v>
          </cell>
          <cell r="BH280">
            <v>45170</v>
          </cell>
          <cell r="BI280">
            <v>45290</v>
          </cell>
          <cell r="BS280" t="str">
            <v>2023420501000276E</v>
          </cell>
          <cell r="BT280">
            <v>17114140</v>
          </cell>
          <cell r="BU280" t="str">
            <v>EDNA ROCIO CASTRO</v>
          </cell>
          <cell r="BV280" t="str">
            <v>https://www.secop.gov.co/CO1BusinessLine/Tendering/BuyerWorkArea/Index?docUniqueIdentifier=CO1.BDOS.4882559</v>
          </cell>
          <cell r="BW280" t="str">
            <v>VIGENTE</v>
          </cell>
          <cell r="BY280" t="str">
            <v>https://community.secop.gov.co/Public/Tendering/OpportunityDetail/Index?noticeUID=CO1.NTC.4897805&amp;isFromPublicArea=True&amp;isModal=False</v>
          </cell>
          <cell r="BZ280" t="str">
            <v>Bogotá</v>
          </cell>
          <cell r="CA280" t="str">
            <v>D.C.</v>
          </cell>
          <cell r="CB280" t="str">
            <v>N-A</v>
          </cell>
          <cell r="CC280">
            <v>45168</v>
          </cell>
          <cell r="CE280" t="str">
            <v>@parquesnacionales.gov.co</v>
          </cell>
          <cell r="CF280" t="str">
            <v>@parquesnacionales.gov.co</v>
          </cell>
          <cell r="CG280" t="str">
            <v>ABOGADA</v>
          </cell>
          <cell r="CH280">
            <v>2023</v>
          </cell>
          <cell r="CI280" t="str">
            <v>BANCOLOMBIA</v>
          </cell>
          <cell r="CJ280" t="str">
            <v>AHORROS</v>
          </cell>
          <cell r="CK280" t="str">
            <v>59757829741</v>
          </cell>
          <cell r="CL280" t="str">
            <v>25/04/1994</v>
          </cell>
          <cell r="CM280" t="str">
            <v>NO</v>
          </cell>
        </row>
        <row r="281">
          <cell r="A281" t="str">
            <v>NC-CPS-277-2023</v>
          </cell>
          <cell r="B281" t="str">
            <v>2 NACIONAL</v>
          </cell>
          <cell r="C281" t="str">
            <v>CD-NC-305-2023</v>
          </cell>
          <cell r="D281">
            <v>277</v>
          </cell>
          <cell r="E281" t="str">
            <v>CAMILA ANDREA BELTRAN BELTRAN</v>
          </cell>
          <cell r="F281">
            <v>45170</v>
          </cell>
          <cell r="G281" t="str">
            <v>Prestación de servicios profesionales en el área de las ciencias naturales como apoyo en la revisión técnica al trámite de registro y seguimiento de las Reservas Naturales de la Sociedad Civil en el marco del procedimiento establecido para tal fin por la Subdirección de Gestión y Manejo de Áreas Protegidas de PNNC.</v>
          </cell>
          <cell r="H281" t="str">
            <v>PROFESIONAL</v>
          </cell>
          <cell r="I281" t="str">
            <v>2 CONTRATACIÓN DIRECTA</v>
          </cell>
          <cell r="J281" t="str">
            <v>14 PRESTACIÓN DE SERVICIOS</v>
          </cell>
          <cell r="K281" t="str">
            <v>N/A</v>
          </cell>
          <cell r="L281">
            <v>77101604</v>
          </cell>
          <cell r="M281">
            <v>50523</v>
          </cell>
          <cell r="O281">
            <v>98423</v>
          </cell>
          <cell r="P281">
            <v>45170</v>
          </cell>
          <cell r="S281" t="str">
            <v>SIMPLIFICADO</v>
          </cell>
          <cell r="T281">
            <v>4278535</v>
          </cell>
          <cell r="U281">
            <v>17114140</v>
          </cell>
          <cell r="V281" t="str">
            <v>Diecisiete millones ciento catorce mil ciento cuarenta pesos</v>
          </cell>
          <cell r="X281" t="str">
            <v>1 PERSONA NATURAL</v>
          </cell>
          <cell r="Y281" t="str">
            <v>3 CÉDULA DE CIUDADANÍA</v>
          </cell>
          <cell r="Z281">
            <v>53118460</v>
          </cell>
          <cell r="AA281" t="str">
            <v>N-A</v>
          </cell>
          <cell r="AB281" t="str">
            <v>11 NO SE DILIGENCIA INFORMACIÓN PARA ESTE FORMULARIO EN ESTE PERÍODO DE REPORTE</v>
          </cell>
          <cell r="AC281" t="str">
            <v>FEMENINO</v>
          </cell>
          <cell r="AD281" t="str">
            <v>CUNDINAMARCA</v>
          </cell>
          <cell r="AE281" t="str">
            <v>BOGOTÁ</v>
          </cell>
          <cell r="AF281" t="str">
            <v>CAMILA</v>
          </cell>
          <cell r="AG281" t="str">
            <v>ANDREA</v>
          </cell>
          <cell r="AH281" t="str">
            <v>BELTRAN</v>
          </cell>
          <cell r="AI281" t="str">
            <v>BELTRAN</v>
          </cell>
          <cell r="AJ281" t="str">
            <v>NO</v>
          </cell>
          <cell r="AK281" t="str">
            <v>6 NO CONSTITUYÓ GARANTÍAS</v>
          </cell>
          <cell r="AL281" t="str">
            <v>N-A</v>
          </cell>
          <cell r="AM281" t="str">
            <v>N-A</v>
          </cell>
          <cell r="AN281" t="str">
            <v>N-A</v>
          </cell>
          <cell r="AO281" t="str">
            <v>N-A</v>
          </cell>
          <cell r="AP281" t="str">
            <v>SGMAP-SUBDIRECCION DE GESTION Y MANEJO DE AREAS PROTEGIDAS</v>
          </cell>
          <cell r="AQ281" t="str">
            <v>GRUPO DE CONTRATOS</v>
          </cell>
          <cell r="AR281" t="str">
            <v>GRUPO DE TRÁMITES Y EVALUACIÓN AMBIENTAL</v>
          </cell>
          <cell r="AS281" t="str">
            <v>2 SUPERVISOR</v>
          </cell>
          <cell r="AT281" t="str">
            <v>3 CÉDULA DE CIUDADANÍA</v>
          </cell>
          <cell r="AU281">
            <v>79690000</v>
          </cell>
          <cell r="AV281" t="str">
            <v>GUILLERMO ALBERTO SANTOS CEBALLOS</v>
          </cell>
          <cell r="AW281">
            <v>120</v>
          </cell>
          <cell r="AX281">
            <v>4</v>
          </cell>
          <cell r="BF281">
            <v>45170</v>
          </cell>
          <cell r="BH281">
            <v>45170</v>
          </cell>
          <cell r="BI281">
            <v>45290</v>
          </cell>
          <cell r="BS281" t="str">
            <v>2023420501000277E</v>
          </cell>
          <cell r="BT281">
            <v>17114140</v>
          </cell>
          <cell r="BU281" t="str">
            <v>EDNA ROCIO CASTRO</v>
          </cell>
          <cell r="BV281" t="str">
            <v>https://www.secop.gov.co/CO1BusinessLine/Tendering/BuyerWorkArea/Index?docUniqueIdentifier=CO1.BDOS.4889138</v>
          </cell>
          <cell r="BW281" t="str">
            <v>VIGENTE</v>
          </cell>
          <cell r="BY281" t="str">
            <v>https://community.secop.gov.co/Public/Tendering/OpportunityDetail/Index?noticeUID=CO1.NTC.4903734&amp;isFromPublicArea=True&amp;isModal=False</v>
          </cell>
          <cell r="BZ281" t="str">
            <v>Bogotá</v>
          </cell>
          <cell r="CA281" t="str">
            <v>D.C.</v>
          </cell>
          <cell r="CB281" t="str">
            <v>N-A</v>
          </cell>
          <cell r="CC281">
            <v>45169</v>
          </cell>
          <cell r="CE281" t="str">
            <v>@parquesnacionales.gov.co</v>
          </cell>
          <cell r="CF281" t="str">
            <v>@parquesnacionales.gov.co</v>
          </cell>
          <cell r="CG281" t="str">
            <v>BIOLOGA</v>
          </cell>
          <cell r="CH281">
            <v>2023</v>
          </cell>
          <cell r="CI281" t="str">
            <v>DAVIVIENDA</v>
          </cell>
          <cell r="CJ281" t="str">
            <v>AHORROS</v>
          </cell>
          <cell r="CK281" t="str">
            <v>001970151682</v>
          </cell>
          <cell r="CL281" t="str">
            <v>02/10/1985</v>
          </cell>
          <cell r="CM281" t="str">
            <v>NO</v>
          </cell>
        </row>
        <row r="282">
          <cell r="A282" t="str">
            <v>NC-CPS-278-2023</v>
          </cell>
          <cell r="B282" t="str">
            <v>2 NACIONAL</v>
          </cell>
          <cell r="C282" t="str">
            <v>CD-NC-311-2023</v>
          </cell>
          <cell r="D282">
            <v>278</v>
          </cell>
          <cell r="E282" t="str">
            <v>ROBIN DAVID ROZO AVENDAÑO</v>
          </cell>
          <cell r="F282">
            <v>45170</v>
          </cell>
          <cell r="G282" t="str">
            <v>Prestar los servicios profesionales especializados para el desarrollo de los procesos y procedimientos del Grupo de Gestión Humana y las actividades inherentes al cumplimiento de la Política de la Gestión Estratégica de Talento Humano GETH, de la Dimensión de Talento Humano del Modelo Integrado de Planeación y Gestión MIPG.</v>
          </cell>
          <cell r="H282" t="str">
            <v>PROFESIONAL</v>
          </cell>
          <cell r="I282" t="str">
            <v>2 CONTRATACIÓN DIRECTA</v>
          </cell>
          <cell r="J282" t="str">
            <v>14 PRESTACIÓN DE SERVICIOS</v>
          </cell>
          <cell r="K282" t="str">
            <v>N/A</v>
          </cell>
          <cell r="L282">
            <v>80111600</v>
          </cell>
          <cell r="M282">
            <v>53123</v>
          </cell>
          <cell r="O282">
            <v>98523</v>
          </cell>
          <cell r="P282">
            <v>45170</v>
          </cell>
          <cell r="S282" t="str">
            <v>SIMPLIFICADO</v>
          </cell>
          <cell r="T282">
            <v>6494854</v>
          </cell>
          <cell r="U282">
            <v>25979416</v>
          </cell>
          <cell r="V282" t="str">
            <v>Veinticinco millones novecientos setenta y nueve mil cuatrocientos dieciséis pesos</v>
          </cell>
          <cell r="X282" t="str">
            <v>1 PERSONA NATURAL</v>
          </cell>
          <cell r="Y282" t="str">
            <v>3 CÉDULA DE CIUDADANÍA</v>
          </cell>
          <cell r="Z282">
            <v>1013594446</v>
          </cell>
          <cell r="AA282" t="str">
            <v>N-A</v>
          </cell>
          <cell r="AB282" t="str">
            <v>11 NO SE DILIGENCIA INFORMACIÓN PARA ESTE FORMULARIO EN ESTE PERÍODO DE REPORTE</v>
          </cell>
          <cell r="AC282" t="str">
            <v>MASCULINO</v>
          </cell>
          <cell r="AD282" t="str">
            <v>CUNDINAMARCA</v>
          </cell>
          <cell r="AE282" t="str">
            <v>BOGOTÁ</v>
          </cell>
          <cell r="AF282" t="str">
            <v>ROBIN</v>
          </cell>
          <cell r="AG282" t="str">
            <v>DAVID</v>
          </cell>
          <cell r="AH282" t="str">
            <v>ROZO</v>
          </cell>
          <cell r="AI282" t="str">
            <v>AVENDAÑO</v>
          </cell>
          <cell r="AJ282" t="str">
            <v>NO</v>
          </cell>
          <cell r="AK282" t="str">
            <v>6 NO CONSTITUYÓ GARANTÍAS</v>
          </cell>
          <cell r="AL282" t="str">
            <v>N-A</v>
          </cell>
          <cell r="AM282" t="str">
            <v>N-A</v>
          </cell>
          <cell r="AN282" t="str">
            <v>N-A</v>
          </cell>
          <cell r="AO282" t="str">
            <v>N-A</v>
          </cell>
          <cell r="AP282" t="str">
            <v>SAF-SUBDIRECCION ADMINISTRATIVA Y FINANCIERA</v>
          </cell>
          <cell r="AQ282" t="str">
            <v>GRUPO DE CONTRATOS</v>
          </cell>
          <cell r="AR282" t="str">
            <v>GRUPO DE GESTIÓN HUMANA</v>
          </cell>
          <cell r="AS282" t="str">
            <v>2 SUPERVISOR</v>
          </cell>
          <cell r="AT282" t="str">
            <v>3 CÉDULA DE CIUDADANÍA</v>
          </cell>
          <cell r="AU282">
            <v>51790514</v>
          </cell>
          <cell r="AV282" t="str">
            <v>JULIA ASTRID DEL CASTILLO SABOGAL</v>
          </cell>
          <cell r="AW282">
            <v>120</v>
          </cell>
          <cell r="AX282">
            <v>4</v>
          </cell>
          <cell r="BF282">
            <v>45170</v>
          </cell>
          <cell r="BH282">
            <v>45170</v>
          </cell>
          <cell r="BI282">
            <v>45290</v>
          </cell>
          <cell r="BS282" t="str">
            <v>2023420501000278E</v>
          </cell>
          <cell r="BT282">
            <v>25979416</v>
          </cell>
          <cell r="BU282" t="str">
            <v>EDNA ROCIO CASTRO</v>
          </cell>
          <cell r="BV282" t="str">
            <v>https://www.secop.gov.co/CO1BusinessLine/Tendering/BuyerWorkArea/Index?docUniqueIdentifier=CO1.BDOS.4895417</v>
          </cell>
          <cell r="BW282" t="str">
            <v>VIGENTE</v>
          </cell>
          <cell r="BY282" t="str">
            <v>https://community.secop.gov.co/Public/Tendering/OpportunityDetail/Index?noticeUID=CO1.NTC.4907764&amp;isFromPublicArea=True&amp;isModal=False</v>
          </cell>
          <cell r="BZ282" t="str">
            <v>Bogotá</v>
          </cell>
          <cell r="CA282" t="str">
            <v>D.C.</v>
          </cell>
          <cell r="CB282" t="str">
            <v>N-A</v>
          </cell>
          <cell r="CC282" t="str">
            <v>-</v>
          </cell>
          <cell r="CD282" t="str">
            <v>robin.rozo</v>
          </cell>
          <cell r="CE282" t="str">
            <v>@parquesnacionales.gov.co</v>
          </cell>
          <cell r="CF282" t="str">
            <v>robin.rozo@parquesnacionales.gov.co</v>
          </cell>
          <cell r="CG282" t="str">
            <v>INGENIERO INDUSTRIAL</v>
          </cell>
          <cell r="CH282">
            <v>2023</v>
          </cell>
          <cell r="CI282" t="str">
            <v>SCOTIABANK COLPATRIA</v>
          </cell>
          <cell r="CJ282" t="str">
            <v>AHORROS</v>
          </cell>
          <cell r="CK282" t="str">
            <v>1003753898</v>
          </cell>
          <cell r="CL282" t="str">
            <v>02/10/1985</v>
          </cell>
          <cell r="CM282" t="str">
            <v>SI</v>
          </cell>
        </row>
        <row r="283">
          <cell r="A283" t="str">
            <v>NC-CPS-279-2023</v>
          </cell>
          <cell r="B283" t="str">
            <v>2 NACIONAL</v>
          </cell>
          <cell r="C283" t="str">
            <v>CD-NC-308-2023</v>
          </cell>
          <cell r="D283">
            <v>279</v>
          </cell>
          <cell r="E283" t="str">
            <v>SANDRA YOLANDA QUINTERO GOMEZ</v>
          </cell>
          <cell r="F283">
            <v>45170</v>
          </cell>
          <cell r="G283" t="str">
            <v>Prestar servicios profesionales para revisar la documentación jurídica y sustanciar los productos derivados del análisis en el marco del trámite de registro y seguimiento de reservas naturales de la sociedad civil, en el marco del proceso de Coordinación del SINAP</v>
          </cell>
          <cell r="H283" t="str">
            <v>PROFESIONAL</v>
          </cell>
          <cell r="I283" t="str">
            <v>2 CONTRATACIÓN DIRECTA</v>
          </cell>
          <cell r="J283" t="str">
            <v>14 PRESTACIÓN DE SERVICIOS</v>
          </cell>
          <cell r="K283" t="str">
            <v>N/A</v>
          </cell>
          <cell r="L283">
            <v>80111600</v>
          </cell>
          <cell r="M283">
            <v>50423</v>
          </cell>
          <cell r="O283">
            <v>98623</v>
          </cell>
          <cell r="P283">
            <v>45170</v>
          </cell>
          <cell r="S283" t="str">
            <v>SIMPLIFICADO</v>
          </cell>
          <cell r="T283">
            <v>4278535</v>
          </cell>
          <cell r="U283">
            <v>17114140</v>
          </cell>
          <cell r="V283" t="str">
            <v>Diecisiete millones ciento catorce mil ciento cuarenta pesos</v>
          </cell>
          <cell r="X283" t="str">
            <v>1 PERSONA NATURAL</v>
          </cell>
          <cell r="Y283" t="str">
            <v>3 CÉDULA DE CIUDADANÍA</v>
          </cell>
          <cell r="Z283">
            <v>52202996</v>
          </cell>
          <cell r="AA283" t="str">
            <v>N-A</v>
          </cell>
          <cell r="AB283" t="str">
            <v>11 NO SE DILIGENCIA INFORMACIÓN PARA ESTE FORMULARIO EN ESTE PERÍODO DE REPORTE</v>
          </cell>
          <cell r="AC283" t="str">
            <v>FEMENINO</v>
          </cell>
          <cell r="AD283" t="str">
            <v>CUNDINAMARCA</v>
          </cell>
          <cell r="AE283" t="str">
            <v>BOGOTÁ</v>
          </cell>
          <cell r="AF283" t="str">
            <v>SANDRA</v>
          </cell>
          <cell r="AG283" t="str">
            <v>YOLANDA</v>
          </cell>
          <cell r="AH283" t="str">
            <v>QUINTERO</v>
          </cell>
          <cell r="AI283" t="str">
            <v>GOMEZ</v>
          </cell>
          <cell r="AJ283" t="str">
            <v>NO</v>
          </cell>
          <cell r="AK283" t="str">
            <v>6 NO CONSTITUYÓ GARANTÍAS</v>
          </cell>
          <cell r="AL283" t="str">
            <v>N-A</v>
          </cell>
          <cell r="AM283" t="str">
            <v>N-A</v>
          </cell>
          <cell r="AN283" t="str">
            <v>N-A</v>
          </cell>
          <cell r="AO283" t="str">
            <v>N-A</v>
          </cell>
          <cell r="AP283" t="str">
            <v>SGMAP-SUBDIRECCION DE GESTION Y MANEJO DE AREAS PROTEGIDAS</v>
          </cell>
          <cell r="AQ283" t="str">
            <v>GRUPO DE CONTRATOS</v>
          </cell>
          <cell r="AR283" t="str">
            <v>GRUPO DE TRÁMITES Y EVALUACIÓN AMBIENTAL</v>
          </cell>
          <cell r="AS283" t="str">
            <v>2 SUPERVISOR</v>
          </cell>
          <cell r="AT283" t="str">
            <v>3 CÉDULA DE CIUDADANÍA</v>
          </cell>
          <cell r="AU283">
            <v>79690000</v>
          </cell>
          <cell r="AV283" t="str">
            <v>GUILLERMO ALBERTO SANTOS CEBALLOS</v>
          </cell>
          <cell r="AW283">
            <v>120</v>
          </cell>
          <cell r="AX283">
            <v>4</v>
          </cell>
          <cell r="BF283">
            <v>45170</v>
          </cell>
          <cell r="BH283">
            <v>45170</v>
          </cell>
          <cell r="BI283">
            <v>45290</v>
          </cell>
          <cell r="BS283" t="str">
            <v>2023420501000279E</v>
          </cell>
          <cell r="BT283">
            <v>17114140</v>
          </cell>
          <cell r="BU283" t="str">
            <v>JEAN CARLO MARTINEZ</v>
          </cell>
          <cell r="BV283" t="str">
            <v>https://www.secop.gov.co/CO1BusinessLine/Tendering/BuyerWorkArea/Index?docUniqueIdentifier=CO1.BDOS.4894173</v>
          </cell>
          <cell r="BW283" t="str">
            <v>VIGENTE</v>
          </cell>
          <cell r="BY283" t="str">
            <v>https://community.secop.gov.co/Public/Tendering/OpportunityDetail/Index?noticeUID=CO1.NTC.4904832&amp;isFromPublicArea=True&amp;isModal=False</v>
          </cell>
          <cell r="BZ283" t="str">
            <v>Bogotá</v>
          </cell>
          <cell r="CA283" t="str">
            <v>D.C.</v>
          </cell>
          <cell r="CB283" t="str">
            <v>N-A</v>
          </cell>
          <cell r="CC283">
            <v>45170</v>
          </cell>
          <cell r="CE283" t="str">
            <v>@parquesnacionales.gov.co</v>
          </cell>
          <cell r="CF283" t="str">
            <v>@parquesnacionales.gov.co</v>
          </cell>
          <cell r="CG283" t="str">
            <v>ABOGADA</v>
          </cell>
          <cell r="CH283">
            <v>2023</v>
          </cell>
          <cell r="CI283" t="str">
            <v>DAVIVIENDA</v>
          </cell>
          <cell r="CJ283" t="str">
            <v>AHORROS</v>
          </cell>
          <cell r="CK283" t="str">
            <v>0570009070247482</v>
          </cell>
          <cell r="CL283" t="str">
            <v>15/05/1972</v>
          </cell>
          <cell r="CM283" t="str">
            <v>NO</v>
          </cell>
        </row>
        <row r="284">
          <cell r="A284" t="str">
            <v>NC-CPS-280-2023</v>
          </cell>
          <cell r="B284" t="str">
            <v>2 NACIONAL</v>
          </cell>
          <cell r="C284" t="str">
            <v>CD-NC-312-2023</v>
          </cell>
          <cell r="D284">
            <v>280</v>
          </cell>
          <cell r="E284" t="str">
            <v>CATALINA SANCHEZ LALINDE</v>
          </cell>
          <cell r="F284">
            <v>45170</v>
          </cell>
          <cell r="G284" t="str">
            <v>Prestación de servicios profesionales de apoyo para validar técnicamente la información asociada a los expedientes en trámite y seguimiento para el registro de Reservas Naturales de la Sociedad Civil en el marco del proceso de coordinación SINAP.</v>
          </cell>
          <cell r="H284" t="str">
            <v>PROFESIONAL</v>
          </cell>
          <cell r="I284" t="str">
            <v>2 CONTRATACIÓN DIRECTA</v>
          </cell>
          <cell r="J284" t="str">
            <v>14 PRESTACIÓN DE SERVICIOS</v>
          </cell>
          <cell r="K284" t="str">
            <v>N/A</v>
          </cell>
          <cell r="L284">
            <v>77101604</v>
          </cell>
          <cell r="M284">
            <v>50323</v>
          </cell>
          <cell r="O284">
            <v>98723</v>
          </cell>
          <cell r="P284">
            <v>45170</v>
          </cell>
          <cell r="S284" t="str">
            <v>SIMPLIFICADO</v>
          </cell>
          <cell r="T284">
            <v>4278535</v>
          </cell>
          <cell r="U284">
            <v>17114140</v>
          </cell>
          <cell r="V284" t="str">
            <v>Diecisiete millones ciento catorce mil ciento cuarenta pesos</v>
          </cell>
          <cell r="X284" t="str">
            <v>1 PERSONA NATURAL</v>
          </cell>
          <cell r="Y284" t="str">
            <v>3 CÉDULA DE CIUDADANÍA</v>
          </cell>
          <cell r="Z284">
            <v>52862689</v>
          </cell>
          <cell r="AA284" t="str">
            <v>N-A</v>
          </cell>
          <cell r="AB284" t="str">
            <v>11 NO SE DILIGENCIA INFORMACIÓN PARA ESTE FORMULARIO EN ESTE PERÍODO DE REPORTE</v>
          </cell>
          <cell r="AC284" t="str">
            <v>FEMENINO</v>
          </cell>
          <cell r="AD284" t="str">
            <v>CUNDINAMARCA</v>
          </cell>
          <cell r="AE284" t="str">
            <v>BOGOTÁ</v>
          </cell>
          <cell r="AF284" t="str">
            <v>CATALINA</v>
          </cell>
          <cell r="AH284" t="str">
            <v>SANCHEZ</v>
          </cell>
          <cell r="AI284" t="str">
            <v>LALINDE</v>
          </cell>
          <cell r="AJ284" t="str">
            <v>NO</v>
          </cell>
          <cell r="AK284" t="str">
            <v>6 NO CONSTITUYÓ GARANTÍAS</v>
          </cell>
          <cell r="AL284" t="str">
            <v>N-A</v>
          </cell>
          <cell r="AM284" t="str">
            <v>N-A</v>
          </cell>
          <cell r="AN284" t="str">
            <v>N-A</v>
          </cell>
          <cell r="AO284" t="str">
            <v>N-A</v>
          </cell>
          <cell r="AP284" t="str">
            <v>SGMAP-SUBDIRECCION DE GESTION Y MANEJO DE AREAS PROTEGIDAS</v>
          </cell>
          <cell r="AQ284" t="str">
            <v>GRUPO DE CONTRATOS</v>
          </cell>
          <cell r="AR284" t="str">
            <v>GRUPO DE TRÁMITES Y EVALUACIÓN AMBIENTAL</v>
          </cell>
          <cell r="AS284" t="str">
            <v>2 SUPERVISOR</v>
          </cell>
          <cell r="AT284" t="str">
            <v>3 CÉDULA DE CIUDADANÍA</v>
          </cell>
          <cell r="AU284">
            <v>79690000</v>
          </cell>
          <cell r="AV284" t="str">
            <v>GUILLERMO ALBERTO SANTOS CEBALLOS</v>
          </cell>
          <cell r="AW284">
            <v>120</v>
          </cell>
          <cell r="AX284">
            <v>4</v>
          </cell>
          <cell r="BF284">
            <v>45170</v>
          </cell>
          <cell r="BH284">
            <v>45170</v>
          </cell>
          <cell r="BI284">
            <v>45290</v>
          </cell>
          <cell r="BS284" t="str">
            <v>2023420501000280E</v>
          </cell>
          <cell r="BT284">
            <v>17114140</v>
          </cell>
          <cell r="BU284" t="str">
            <v>LUZ JANETH VILLALBA SUAREZ</v>
          </cell>
          <cell r="BV284" t="str">
            <v>https://www.secop.gov.co/CO1BusinessLine/Tendering/BuyerWorkArea/Index?docUniqueIdentifier=CO1.BDOS.4894321</v>
          </cell>
          <cell r="BW284" t="str">
            <v>VIGENTE</v>
          </cell>
          <cell r="BY284" t="str">
            <v>https://community.secop.gov.co/Public/Tendering/OpportunityDetail/Index?noticeUID=CO1.NTC.4907156&amp;isFromPublicArea=True&amp;isModal=False</v>
          </cell>
          <cell r="BZ284" t="str">
            <v>Bogotá</v>
          </cell>
          <cell r="CA284" t="str">
            <v>D.C.</v>
          </cell>
          <cell r="CB284" t="str">
            <v>N-A</v>
          </cell>
          <cell r="CC284">
            <v>45170</v>
          </cell>
          <cell r="CE284" t="str">
            <v>@parquesnacionales.gov.co</v>
          </cell>
          <cell r="CF284" t="str">
            <v>@parquesnacionales.gov.co</v>
          </cell>
          <cell r="CG284" t="str">
            <v>BIOLOGA</v>
          </cell>
          <cell r="CH284">
            <v>2023</v>
          </cell>
          <cell r="CI284" t="str">
            <v>BANCOLOMBIA</v>
          </cell>
          <cell r="CJ284" t="str">
            <v>AHORROS</v>
          </cell>
          <cell r="CK284" t="str">
            <v>20225870107</v>
          </cell>
          <cell r="CL284" t="str">
            <v>28/07/1981</v>
          </cell>
          <cell r="CM284" t="str">
            <v>NO</v>
          </cell>
        </row>
        <row r="285">
          <cell r="A285" t="str">
            <v>NC-CPS-281-2023</v>
          </cell>
          <cell r="B285" t="str">
            <v>2 NACIONAL</v>
          </cell>
          <cell r="C285" t="str">
            <v>CD-NC-313-2023</v>
          </cell>
          <cell r="D285">
            <v>281</v>
          </cell>
          <cell r="E285" t="str">
            <v>JUAN MANUEL GARCIA OCAMPO</v>
          </cell>
          <cell r="F285">
            <v>45170</v>
          </cell>
          <cell r="G285" t="str">
            <v>Prestación de servicios profesionales en el Grupo de Trámites y Evaluación Ambiental de la Subdirección de Gestión y Manejo de Áreas Protegidas, para la evaluación y monitoreo de los trámites ambientales.</v>
          </cell>
          <cell r="H285" t="str">
            <v>PROFESIONAL</v>
          </cell>
          <cell r="I285" t="str">
            <v>2 CONTRATACIÓN DIRECTA</v>
          </cell>
          <cell r="J285" t="str">
            <v>14 PRESTACIÓN DE SERVICIOS</v>
          </cell>
          <cell r="K285" t="str">
            <v>N/A</v>
          </cell>
          <cell r="L285">
            <v>77101504</v>
          </cell>
          <cell r="M285">
            <v>51223</v>
          </cell>
          <cell r="O285">
            <v>98823</v>
          </cell>
          <cell r="P285">
            <v>45170</v>
          </cell>
          <cell r="S285" t="str">
            <v>SIMPLIFICADO</v>
          </cell>
          <cell r="T285">
            <v>4278535</v>
          </cell>
          <cell r="U285">
            <v>17114140</v>
          </cell>
          <cell r="V285" t="str">
            <v>Diecisiete millones ciento catorce mil ciento cuarenta pesos</v>
          </cell>
          <cell r="X285" t="str">
            <v>1 PERSONA NATURAL</v>
          </cell>
          <cell r="Y285" t="str">
            <v>3 CÉDULA DE CIUDADANÍA</v>
          </cell>
          <cell r="Z285">
            <v>10004569</v>
          </cell>
          <cell r="AA285" t="str">
            <v>N-A</v>
          </cell>
          <cell r="AB285" t="str">
            <v>11 NO SE DILIGENCIA INFORMACIÓN PARA ESTE FORMULARIO EN ESTE PERÍODO DE REPORTE</v>
          </cell>
          <cell r="AC285" t="str">
            <v>MASCULINO</v>
          </cell>
          <cell r="AD285" t="str">
            <v>CALDAS</v>
          </cell>
          <cell r="AE285" t="str">
            <v>MANIZALES</v>
          </cell>
          <cell r="AF285" t="str">
            <v>JUAN</v>
          </cell>
          <cell r="AG285" t="str">
            <v>MANUEL</v>
          </cell>
          <cell r="AH285" t="str">
            <v>GARCIA</v>
          </cell>
          <cell r="AI285" t="str">
            <v>OCAMPO</v>
          </cell>
          <cell r="AJ285" t="str">
            <v>NO</v>
          </cell>
          <cell r="AK285" t="str">
            <v>6 NO CONSTITUYÓ GARANTÍAS</v>
          </cell>
          <cell r="AL285" t="str">
            <v>N-A</v>
          </cell>
          <cell r="AM285" t="str">
            <v>N-A</v>
          </cell>
          <cell r="AN285" t="str">
            <v>N-A</v>
          </cell>
          <cell r="AO285" t="str">
            <v>N-A</v>
          </cell>
          <cell r="AP285" t="str">
            <v>SGMAP-SUBDIRECCION DE GESTION Y MANEJO DE AREAS PROTEGIDAS</v>
          </cell>
          <cell r="AQ285" t="str">
            <v>GRUPO DE CONTRATOS</v>
          </cell>
          <cell r="AR285" t="str">
            <v>GRUPO DE TRÁMITES Y EVALUACIÓN AMBIENTAL</v>
          </cell>
          <cell r="AS285" t="str">
            <v>2 SUPERVISOR</v>
          </cell>
          <cell r="AT285" t="str">
            <v>3 CÉDULA DE CIUDADANÍA</v>
          </cell>
          <cell r="AU285">
            <v>79690000</v>
          </cell>
          <cell r="AV285" t="str">
            <v>GUILLERMO ALBERTO SANTOS CEBALLOS</v>
          </cell>
          <cell r="AW285">
            <v>120</v>
          </cell>
          <cell r="AX285">
            <v>4</v>
          </cell>
          <cell r="BF285">
            <v>45170</v>
          </cell>
          <cell r="BH285">
            <v>45170</v>
          </cell>
          <cell r="BI285">
            <v>45290</v>
          </cell>
          <cell r="BS285" t="str">
            <v>2023420501000281E</v>
          </cell>
          <cell r="BT285">
            <v>17114140</v>
          </cell>
          <cell r="BU285" t="str">
            <v>LUZ JANETH VILLALBA SUAREZ</v>
          </cell>
          <cell r="BV285" t="str">
            <v>https://www.secop.gov.co/CO1BusinessLine/Tendering/BuyerWorkArea/Index?docUniqueIdentifier=CO1.BDOS.4897911</v>
          </cell>
          <cell r="BW285" t="str">
            <v>VIGENTE</v>
          </cell>
          <cell r="BY285" t="str">
            <v>https://community.secop.gov.co/Public/Tendering/OpportunityDetail/Index?noticeUID=CO1.NTC.4906881&amp;isFromPublicArea=True&amp;isModal=False</v>
          </cell>
          <cell r="BZ285" t="str">
            <v>Bogotá</v>
          </cell>
          <cell r="CA285" t="str">
            <v>D.C.</v>
          </cell>
          <cell r="CB285" t="str">
            <v>N-A</v>
          </cell>
          <cell r="CC285">
            <v>45170</v>
          </cell>
          <cell r="CD285" t="str">
            <v>tecnico.tramites</v>
          </cell>
          <cell r="CE285" t="str">
            <v>@parquesnacionales.gov.co</v>
          </cell>
          <cell r="CF285" t="str">
            <v>tecnico.tramites@parquesnacionales.gov.co</v>
          </cell>
          <cell r="CG285" t="str">
            <v>INGENIERO AMBIENTAL</v>
          </cell>
          <cell r="CH285">
            <v>2023</v>
          </cell>
          <cell r="CI285" t="str">
            <v>BANCOLOMBIA</v>
          </cell>
          <cell r="CJ285" t="str">
            <v>AHORROS</v>
          </cell>
          <cell r="CK285" t="str">
            <v>04230715748</v>
          </cell>
          <cell r="CL285" t="str">
            <v>16/11/1977</v>
          </cell>
          <cell r="CM285" t="str">
            <v>NO</v>
          </cell>
        </row>
        <row r="286">
          <cell r="A286" t="str">
            <v>NC-CPS-282-2023</v>
          </cell>
          <cell r="B286" t="str">
            <v>2 NACIONAL</v>
          </cell>
          <cell r="C286" t="str">
            <v>CD-NC-314-2023</v>
          </cell>
          <cell r="D286">
            <v>282</v>
          </cell>
          <cell r="E286" t="str">
            <v>JHONNY SEBSATIAN CASTILLO CARDENAS</v>
          </cell>
          <cell r="F286">
            <v>45170</v>
          </cell>
          <cell r="G286" t="str">
            <v>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v>
          </cell>
          <cell r="H286" t="str">
            <v>PROFESIONAL</v>
          </cell>
          <cell r="I286" t="str">
            <v>2 CONTRATACIÓN DIRECTA</v>
          </cell>
          <cell r="J286" t="str">
            <v>14 PRESTACIÓN DE SERVICIOS</v>
          </cell>
          <cell r="K286" t="str">
            <v>N/A</v>
          </cell>
          <cell r="L286">
            <v>77101604</v>
          </cell>
          <cell r="M286">
            <v>51023</v>
          </cell>
          <cell r="O286">
            <v>100323</v>
          </cell>
          <cell r="P286">
            <v>45173</v>
          </cell>
          <cell r="S286" t="str">
            <v>SIMPLIFICADO</v>
          </cell>
          <cell r="T286">
            <v>3399000</v>
          </cell>
          <cell r="U286">
            <v>13596000</v>
          </cell>
          <cell r="V286" t="str">
            <v>Trece millones quinientos noventa y seis mil pesos</v>
          </cell>
          <cell r="X286" t="str">
            <v>1 PERSONA NATURAL</v>
          </cell>
          <cell r="Y286" t="str">
            <v>3 CÉDULA DE CIUDADANÍA</v>
          </cell>
          <cell r="Z286">
            <v>1233890974</v>
          </cell>
          <cell r="AA286" t="str">
            <v>N-A</v>
          </cell>
          <cell r="AB286" t="str">
            <v>11 NO SE DILIGENCIA INFORMACIÓN PARA ESTE FORMULARIO EN ESTE PERÍODO DE REPORTE</v>
          </cell>
          <cell r="AC286" t="str">
            <v>MASCULINO</v>
          </cell>
          <cell r="AD286" t="str">
            <v>CUNDINAMARCA</v>
          </cell>
          <cell r="AE286" t="str">
            <v>BOGOTÁ</v>
          </cell>
          <cell r="AF286" t="str">
            <v>JHONNY</v>
          </cell>
          <cell r="AG286" t="str">
            <v>SEBSATIAN</v>
          </cell>
          <cell r="AH286" t="str">
            <v>CASTILLO</v>
          </cell>
          <cell r="AI286" t="str">
            <v>CARDENAS</v>
          </cell>
          <cell r="AJ286" t="str">
            <v>NO</v>
          </cell>
          <cell r="AK286" t="str">
            <v>6 NO CONSTITUYÓ GARANTÍAS</v>
          </cell>
          <cell r="AL286" t="str">
            <v>N-A</v>
          </cell>
          <cell r="AM286" t="str">
            <v>N-A</v>
          </cell>
          <cell r="AN286" t="str">
            <v>N-A</v>
          </cell>
          <cell r="AO286" t="str">
            <v>N-A</v>
          </cell>
          <cell r="AP286" t="str">
            <v>SGMAP-SUBDIRECCION DE GESTION Y MANEJO DE AREAS PROTEGIDAS</v>
          </cell>
          <cell r="AQ286" t="str">
            <v>GRUPO DE CONTRATOS</v>
          </cell>
          <cell r="AR286" t="str">
            <v>GRUPO DE TRÁMITES Y EVALUACIÓN AMBIENTAL</v>
          </cell>
          <cell r="AS286" t="str">
            <v>2 SUPERVISOR</v>
          </cell>
          <cell r="AT286" t="str">
            <v>3 CÉDULA DE CIUDADANÍA</v>
          </cell>
          <cell r="AU286">
            <v>79690000</v>
          </cell>
          <cell r="AV286" t="str">
            <v>GUILLERMO ALBERTO SANTOS CEBALLOS</v>
          </cell>
          <cell r="AW286">
            <v>120</v>
          </cell>
          <cell r="AX286">
            <v>4</v>
          </cell>
          <cell r="BF286">
            <v>45173</v>
          </cell>
          <cell r="BH286">
            <v>45173</v>
          </cell>
          <cell r="BI286">
            <v>45290</v>
          </cell>
          <cell r="BS286" t="str">
            <v>2023420501000282E</v>
          </cell>
          <cell r="BT286">
            <v>13596000</v>
          </cell>
          <cell r="BU286" t="str">
            <v>LEIDY MARCELA GARAVITO ROMERO</v>
          </cell>
          <cell r="BV286" t="str">
            <v>https://www.secop.gov.co/CO1BusinessLine/Tendering/BuyerWorkArea/Index?docUniqueIdentifier=CO1.BDOS.4895163</v>
          </cell>
          <cell r="BW286" t="str">
            <v>VIGENTE</v>
          </cell>
          <cell r="BY286" t="str">
            <v>https://community.secop.gov.co/Public/Tendering/OpportunityDetail/Index?noticeUID=CO1.NTC.4904908&amp;isFromPublicArea=True&amp;isModal=False</v>
          </cell>
          <cell r="BZ286" t="str">
            <v>Bogotá</v>
          </cell>
          <cell r="CA286" t="str">
            <v>D.C.</v>
          </cell>
          <cell r="CB286" t="str">
            <v>N-A</v>
          </cell>
          <cell r="CC286">
            <v>45169</v>
          </cell>
          <cell r="CE286" t="str">
            <v>@parquesnacionales.gov.co</v>
          </cell>
          <cell r="CF286" t="str">
            <v>@parquesnacionales.gov.co</v>
          </cell>
          <cell r="CG286" t="str">
            <v>INGENIERO AMBIENTAL Y SANITARIO</v>
          </cell>
          <cell r="CH286">
            <v>2023</v>
          </cell>
          <cell r="CI286" t="str">
            <v>SCOTIABANK COLPATRIA</v>
          </cell>
          <cell r="CJ286" t="str">
            <v>AHORROS</v>
          </cell>
          <cell r="CK286" t="str">
            <v>6342057443</v>
          </cell>
          <cell r="CL286" t="str">
            <v>10/05/1997</v>
          </cell>
          <cell r="CM286" t="str">
            <v>NO</v>
          </cell>
        </row>
        <row r="287">
          <cell r="A287" t="str">
            <v>NC-CPS-283-2023</v>
          </cell>
          <cell r="B287" t="str">
            <v>2 NACIONAL</v>
          </cell>
          <cell r="C287" t="str">
            <v>CD-NC-307-2023</v>
          </cell>
          <cell r="D287">
            <v>283</v>
          </cell>
          <cell r="E287" t="str">
            <v>ARLENSON PELAES CONTRERAS</v>
          </cell>
          <cell r="F287">
            <v>45173</v>
          </cell>
          <cell r="G287" t="str">
            <v>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v>
          </cell>
          <cell r="H287" t="str">
            <v>APOYO A LA GESTIÓN</v>
          </cell>
          <cell r="I287" t="str">
            <v>2 CONTRATACIÓN DIRECTA</v>
          </cell>
          <cell r="J287" t="str">
            <v>14 PRESTACIÓN DE SERVICIOS</v>
          </cell>
          <cell r="K287" t="str">
            <v>N/A</v>
          </cell>
          <cell r="L287">
            <v>80111600</v>
          </cell>
          <cell r="M287">
            <v>50723</v>
          </cell>
          <cell r="O287">
            <v>100423</v>
          </cell>
          <cell r="P287">
            <v>45173</v>
          </cell>
          <cell r="S287" t="str">
            <v>SIMPLIFICADO</v>
          </cell>
          <cell r="T287">
            <v>2987824</v>
          </cell>
          <cell r="U287">
            <v>11951296</v>
          </cell>
          <cell r="V287" t="str">
            <v>Once millones novecientos cincuenta y un mil doscientos noventa y seis pesos</v>
          </cell>
          <cell r="X287" t="str">
            <v>1 PERSONA NATURAL</v>
          </cell>
          <cell r="Y287" t="str">
            <v>3 CÉDULA DE CIUDADANÍA</v>
          </cell>
          <cell r="Z287">
            <v>1069750818</v>
          </cell>
          <cell r="AA287" t="str">
            <v>N-A</v>
          </cell>
          <cell r="AB287" t="str">
            <v>11 NO SE DILIGENCIA INFORMACIÓN PARA ESTE FORMULARIO EN ESTE PERÍODO DE REPORTE</v>
          </cell>
          <cell r="AC287" t="str">
            <v>MASCULINO</v>
          </cell>
          <cell r="AD287" t="str">
            <v>CAQUETÁ</v>
          </cell>
          <cell r="AE287" t="str">
            <v>SAN VICENTE DEL CAGUÁN</v>
          </cell>
          <cell r="AF287" t="str">
            <v>ARLENSON</v>
          </cell>
          <cell r="AH287" t="str">
            <v>PELAES</v>
          </cell>
          <cell r="AI287" t="str">
            <v>CONTRERAS</v>
          </cell>
          <cell r="AJ287" t="str">
            <v>NO</v>
          </cell>
          <cell r="AK287" t="str">
            <v>6 NO CONSTITUYÓ GARANTÍAS</v>
          </cell>
          <cell r="AL287" t="str">
            <v>N-A</v>
          </cell>
          <cell r="AM287" t="str">
            <v>N-A</v>
          </cell>
          <cell r="AN287" t="str">
            <v>N-A</v>
          </cell>
          <cell r="AO287" t="str">
            <v>N-A</v>
          </cell>
          <cell r="AP287" t="str">
            <v>SGMAP-SUBDIRECCION DE GESTION Y MANEJO DE AREAS PROTEGIDAS</v>
          </cell>
          <cell r="AQ287" t="str">
            <v>GRUPO DE CONTRATOS</v>
          </cell>
          <cell r="AR287" t="str">
            <v>GRUPO DE TRÁMITES Y EVALUACIÓN AMBIENTAL</v>
          </cell>
          <cell r="AS287" t="str">
            <v>2 SUPERVISOR</v>
          </cell>
          <cell r="AT287" t="str">
            <v>3 CÉDULA DE CIUDADANÍA</v>
          </cell>
          <cell r="AU287">
            <v>79690000</v>
          </cell>
          <cell r="AV287" t="str">
            <v>GUILLERMO ALBERTO SANTOS CEBALLOS</v>
          </cell>
          <cell r="AW287">
            <v>120</v>
          </cell>
          <cell r="AX287">
            <v>4</v>
          </cell>
          <cell r="BF287">
            <v>45173</v>
          </cell>
          <cell r="BH287">
            <v>45173</v>
          </cell>
          <cell r="BI287">
            <v>45290</v>
          </cell>
          <cell r="BS287" t="str">
            <v>2023420501000283E</v>
          </cell>
          <cell r="BT287">
            <v>11951296</v>
          </cell>
          <cell r="BU287" t="str">
            <v>JEAN CARLO MARTINEZ</v>
          </cell>
          <cell r="BV287" t="str">
            <v>https://www.secop.gov.co/CO1BusinessLine/Tendering/BuyerWorkArea/Index?docUniqueIdentifier=CO1.BDOS.4894108</v>
          </cell>
          <cell r="BW287" t="str">
            <v>VIGENTE</v>
          </cell>
          <cell r="BY287" t="str">
            <v>https://community.secop.gov.co/Public/Tendering/OpportunityDetail/Index?noticeUID=CO1.NTC.4904774&amp;isFromPublicArea=True&amp;isModal=False</v>
          </cell>
          <cell r="BZ287" t="str">
            <v>Bogotá</v>
          </cell>
          <cell r="CA287" t="str">
            <v>D.C.</v>
          </cell>
          <cell r="CB287" t="str">
            <v>N-A</v>
          </cell>
          <cell r="CC287">
            <v>45169</v>
          </cell>
          <cell r="CE287" t="str">
            <v>@parquesnacionales.gov.co</v>
          </cell>
          <cell r="CF287" t="str">
            <v>@parquesnacionales.gov.co</v>
          </cell>
          <cell r="CG287" t="str">
            <v>TECNOLOGA EN CARTOGRAFIA</v>
          </cell>
          <cell r="CH287">
            <v>2023</v>
          </cell>
          <cell r="CI287" t="str">
            <v>BOGOTA</v>
          </cell>
          <cell r="CJ287" t="str">
            <v>AHORROS</v>
          </cell>
          <cell r="CK287" t="str">
            <v>047277637</v>
          </cell>
          <cell r="CL287" t="str">
            <v>21/3/1995</v>
          </cell>
          <cell r="CM287" t="str">
            <v>NO</v>
          </cell>
        </row>
        <row r="288">
          <cell r="A288" t="str">
            <v>NC-CPS-284-2023</v>
          </cell>
          <cell r="B288" t="str">
            <v>2 NACIONAL</v>
          </cell>
          <cell r="C288" t="str">
            <v>CD-NC-309-2023</v>
          </cell>
          <cell r="D288">
            <v>284</v>
          </cell>
          <cell r="E288" t="str">
            <v>MAGALY ELIZABETH ARDILA REYES</v>
          </cell>
          <cell r="F288">
            <v>45174</v>
          </cell>
          <cell r="G288" t="str">
            <v>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v>
          </cell>
          <cell r="H288" t="str">
            <v>PROFESIONAL</v>
          </cell>
          <cell r="I288" t="str">
            <v>2 CONTRATACIÓN DIRECTA</v>
          </cell>
          <cell r="J288" t="str">
            <v>14 PRESTACIÓN DE SERVICIOS</v>
          </cell>
          <cell r="K288" t="str">
            <v>N/A</v>
          </cell>
          <cell r="L288">
            <v>77101604</v>
          </cell>
          <cell r="M288">
            <v>50623</v>
          </cell>
          <cell r="O288">
            <v>101023</v>
          </cell>
          <cell r="P288">
            <v>45174</v>
          </cell>
          <cell r="S288" t="str">
            <v>SIMPLIFICADO</v>
          </cell>
          <cell r="T288">
            <v>4278535</v>
          </cell>
          <cell r="U288">
            <v>17114140</v>
          </cell>
          <cell r="V288" t="str">
            <v>Diecisiete millones ciento catorce mil ciento cuarenta pesos</v>
          </cell>
          <cell r="X288" t="str">
            <v>1 PERSONA NATURAL</v>
          </cell>
          <cell r="Y288" t="str">
            <v>3 CÉDULA DE CIUDADANÍA</v>
          </cell>
          <cell r="Z288">
            <v>52047402</v>
          </cell>
          <cell r="AA288" t="str">
            <v>N-A</v>
          </cell>
          <cell r="AB288" t="str">
            <v>11 NO SE DILIGENCIA INFORMACIÓN PARA ESTE FORMULARIO EN ESTE PERÍODO DE REPORTE</v>
          </cell>
          <cell r="AC288" t="str">
            <v>MASCULINO</v>
          </cell>
          <cell r="AD288" t="str">
            <v>CUNDINAMARCA</v>
          </cell>
          <cell r="AE288" t="str">
            <v>BOGOTÁ</v>
          </cell>
          <cell r="AF288" t="str">
            <v>MAGALY</v>
          </cell>
          <cell r="AG288" t="str">
            <v>ELIZABETH</v>
          </cell>
          <cell r="AH288" t="str">
            <v>ARDILA</v>
          </cell>
          <cell r="AI288" t="str">
            <v>REYES</v>
          </cell>
          <cell r="AJ288" t="str">
            <v>NO</v>
          </cell>
          <cell r="AK288" t="str">
            <v>6 NO CONSTITUYÓ GARANTÍAS</v>
          </cell>
          <cell r="AL288" t="str">
            <v>N-A</v>
          </cell>
          <cell r="AM288" t="str">
            <v>N-A</v>
          </cell>
          <cell r="AN288" t="str">
            <v>N-A</v>
          </cell>
          <cell r="AO288" t="str">
            <v>N-A</v>
          </cell>
          <cell r="AP288" t="str">
            <v>SGMAP-SUBDIRECCION DE GESTION Y MANEJO DE AREAS PROTEGIDAS</v>
          </cell>
          <cell r="AQ288" t="str">
            <v>GRUPO DE CONTRATOS</v>
          </cell>
          <cell r="AR288" t="str">
            <v>GRUPO DE TRÁMITES Y EVALUACIÓN AMBIENTAL</v>
          </cell>
          <cell r="AS288" t="str">
            <v>2 SUPERVISOR</v>
          </cell>
          <cell r="AT288" t="str">
            <v>3 CÉDULA DE CIUDADANÍA</v>
          </cell>
          <cell r="AU288">
            <v>79690000</v>
          </cell>
          <cell r="AV288" t="str">
            <v>GUILLERMO ALBERTO SANTOS CEBALLOS</v>
          </cell>
          <cell r="AW288">
            <v>120</v>
          </cell>
          <cell r="AX288">
            <v>4</v>
          </cell>
          <cell r="BF288">
            <v>45174</v>
          </cell>
          <cell r="BH288">
            <v>45174</v>
          </cell>
          <cell r="BI288">
            <v>45290</v>
          </cell>
          <cell r="BS288" t="str">
            <v>2023420501000284E</v>
          </cell>
          <cell r="BT288">
            <v>17114140</v>
          </cell>
          <cell r="BU288" t="str">
            <v>LEIDY MARCELA GARAVITO ROMERO</v>
          </cell>
          <cell r="BV288" t="str">
            <v>https://www.secop.gov.co/CO1BusinessLine/Tendering/BuyerWorkArea/Index?docUniqueIdentifier=CO1.BDOS.4894608</v>
          </cell>
          <cell r="BW288" t="str">
            <v>VIGENTE</v>
          </cell>
          <cell r="BY288" t="str">
            <v>https://community.secop.gov.co/Public/Tendering/OpportunityDetail/Index?noticeUID=CO1.NTC.4904730&amp;isFromPublicArea=True&amp;isModal=False</v>
          </cell>
          <cell r="BZ288" t="str">
            <v>Bogotá</v>
          </cell>
          <cell r="CA288" t="str">
            <v>D.C.</v>
          </cell>
          <cell r="CB288" t="str">
            <v>N-A</v>
          </cell>
          <cell r="CC288">
            <v>45169</v>
          </cell>
          <cell r="CE288" t="str">
            <v>@parquesnacionales.gov.co</v>
          </cell>
          <cell r="CF288" t="str">
            <v>@parquesnacionales.gov.co</v>
          </cell>
          <cell r="CG288" t="str">
            <v>BIOLOGA</v>
          </cell>
          <cell r="CH288">
            <v>2023</v>
          </cell>
          <cell r="CI288" t="str">
            <v>SCOTIABANK COLPATRIA</v>
          </cell>
          <cell r="CJ288" t="str">
            <v>AHORROS</v>
          </cell>
          <cell r="CK288" t="str">
            <v>4722027660</v>
          </cell>
          <cell r="CL288" t="str">
            <v>16/12/1971</v>
          </cell>
          <cell r="CM288" t="str">
            <v>NO</v>
          </cell>
        </row>
        <row r="289">
          <cell r="A289" t="str">
            <v>NC-CPS-285-2023</v>
          </cell>
          <cell r="B289" t="str">
            <v>2 NACIONAL</v>
          </cell>
          <cell r="C289" t="str">
            <v>CD-NC-316-2023</v>
          </cell>
          <cell r="D289">
            <v>285</v>
          </cell>
          <cell r="E289" t="str">
            <v>ROSIRIS ENEIDA GANEM TAMAYO</v>
          </cell>
          <cell r="F289">
            <v>45175</v>
          </cell>
          <cell r="G289" t="str">
            <v>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v>
          </cell>
          <cell r="H289" t="str">
            <v>PROFESIONAL</v>
          </cell>
          <cell r="I289" t="str">
            <v>2 CONTRATACIÓN DIRECTA</v>
          </cell>
          <cell r="J289" t="str">
            <v>14 PRESTACIÓN DE SERVICIOS</v>
          </cell>
          <cell r="K289" t="str">
            <v>N/A</v>
          </cell>
          <cell r="L289">
            <v>77101604</v>
          </cell>
          <cell r="M289">
            <v>47823</v>
          </cell>
          <cell r="O289">
            <v>102723</v>
          </cell>
          <cell r="P289">
            <v>45175</v>
          </cell>
          <cell r="S289" t="str">
            <v>SIMPLIFICADO</v>
          </cell>
          <cell r="T289">
            <v>6400000</v>
          </cell>
          <cell r="U289">
            <v>24746667</v>
          </cell>
          <cell r="V289" t="str">
            <v>Veinticuatro millones setecientos cuarenta y seis mil seiscientos sesenta y siete pesos</v>
          </cell>
          <cell r="X289" t="str">
            <v>1 PERSONA NATURAL</v>
          </cell>
          <cell r="Y289" t="str">
            <v>3 CÉDULA DE CIUDADANÍA</v>
          </cell>
          <cell r="Z289">
            <v>1067893634</v>
          </cell>
          <cell r="AA289" t="str">
            <v>N-A</v>
          </cell>
          <cell r="AB289" t="str">
            <v>11 NO SE DILIGENCIA INFORMACIÓN PARA ESTE FORMULARIO EN ESTE PERÍODO DE REPORTE</v>
          </cell>
          <cell r="AC289" t="str">
            <v>MASCULINO</v>
          </cell>
          <cell r="AD289" t="str">
            <v>CORDOBÁ</v>
          </cell>
          <cell r="AE289" t="str">
            <v>TIERRA ALTA</v>
          </cell>
          <cell r="AF289" t="str">
            <v>ROSIRIS</v>
          </cell>
          <cell r="AG289" t="str">
            <v>ENEIDA</v>
          </cell>
          <cell r="AH289" t="str">
            <v>GANEM</v>
          </cell>
          <cell r="AI289" t="str">
            <v>TAMAYO</v>
          </cell>
          <cell r="AJ289" t="str">
            <v>NO</v>
          </cell>
          <cell r="AK289" t="str">
            <v>6 NO CONSTITUYÓ GARANTÍAS</v>
          </cell>
          <cell r="AL289" t="str">
            <v>N-A</v>
          </cell>
          <cell r="AM289" t="str">
            <v>N-A</v>
          </cell>
          <cell r="AN289" t="str">
            <v>N-A</v>
          </cell>
          <cell r="AO289" t="str">
            <v>N-A</v>
          </cell>
          <cell r="AP289" t="str">
            <v>SAF-SUBDIRECCION ADMINISTRATIVA Y FINANCIERA</v>
          </cell>
          <cell r="AQ289" t="str">
            <v>GRUPO DE CONTRATOS</v>
          </cell>
          <cell r="AR289" t="str">
            <v>OFICINA GESTION DEL RIESGO</v>
          </cell>
          <cell r="AS289" t="str">
            <v>2 SUPERVISOR</v>
          </cell>
          <cell r="AT289" t="str">
            <v>3 CÉDULA DE CIUDADANÍA</v>
          </cell>
          <cell r="AU289">
            <v>1026272261</v>
          </cell>
          <cell r="AV289" t="str">
            <v>GIPSY VIVIAN ARENAS HERNANDEZ</v>
          </cell>
          <cell r="AW289">
            <v>115</v>
          </cell>
          <cell r="AX289">
            <v>3.8333333333333335</v>
          </cell>
          <cell r="BF289">
            <v>45175</v>
          </cell>
          <cell r="BH289">
            <v>45175</v>
          </cell>
          <cell r="BI289">
            <v>45290</v>
          </cell>
          <cell r="BS289" t="str">
            <v>2023420501000285E</v>
          </cell>
          <cell r="BT289">
            <v>24746667</v>
          </cell>
          <cell r="BU289" t="str">
            <v>MYRIAM JANETH GONZALEZ</v>
          </cell>
          <cell r="BV289" t="str">
            <v>https://www.secop.gov.co/CO1BusinessLine/Tendering/BuyerWorkArea/Index?docUniqueIdentifier=CO1.BDOS.4905738</v>
          </cell>
          <cell r="BW289" t="str">
            <v>VIGENTE</v>
          </cell>
          <cell r="BY289" t="str">
            <v>https://community.secop.gov.co/Public/Tendering/OpportunityDetail/Index?noticeUID=CO1.NTC.4923475&amp;isFromPublicArea=True&amp;isModal=False</v>
          </cell>
          <cell r="BZ289" t="str">
            <v>Bogotá</v>
          </cell>
          <cell r="CA289" t="str">
            <v>D.C.</v>
          </cell>
          <cell r="CB289" t="str">
            <v>N-A</v>
          </cell>
          <cell r="CC289">
            <v>45174</v>
          </cell>
          <cell r="CD289" t="str">
            <v>rosiris.ganem</v>
          </cell>
          <cell r="CE289" t="str">
            <v>@parquesnacionales.gov.co</v>
          </cell>
          <cell r="CF289" t="str">
            <v>rosiris.ganem@parquesnacionales.gov.co</v>
          </cell>
          <cell r="CG289" t="str">
            <v>GEOFRAFÁ</v>
          </cell>
          <cell r="CH289">
            <v>2023</v>
          </cell>
          <cell r="CI289" t="str">
            <v>BANCOLOMBIA</v>
          </cell>
          <cell r="CJ289" t="str">
            <v>AHORROS</v>
          </cell>
          <cell r="CK289" t="str">
            <v>79025412261</v>
          </cell>
          <cell r="CL289" t="str">
            <v>06/10/1990</v>
          </cell>
          <cell r="CM289" t="str">
            <v>NO</v>
          </cell>
        </row>
        <row r="290">
          <cell r="A290" t="str">
            <v>NC-CPS-286-2023</v>
          </cell>
          <cell r="B290" t="str">
            <v>2 NACIONAL</v>
          </cell>
          <cell r="C290" t="str">
            <v>CD-NC-310-2023</v>
          </cell>
          <cell r="D290">
            <v>286</v>
          </cell>
          <cell r="E290" t="str">
            <v>JOSÉ FELIPE VÉLEZ GARCÍA</v>
          </cell>
          <cell r="F290">
            <v>45176</v>
          </cell>
          <cell r="G290" t="str">
            <v>Prestar servicios profesionales en el área de la biología para la validación, análisis y producción técnica asociada al registro de Reservas Naturales de la Sociedad Civil - RNSC, dentro del procedimiento establecido para tal fin por la Subdirección de Gestión y Manejo de Áreas Protegidas</v>
          </cell>
          <cell r="H290" t="str">
            <v>PROFESIONAL</v>
          </cell>
          <cell r="I290" t="str">
            <v>2 CONTRATACIÓN DIRECTA</v>
          </cell>
          <cell r="J290" t="str">
            <v>14 PRESTACIÓN DE SERVICIOS</v>
          </cell>
          <cell r="K290" t="str">
            <v>N/A</v>
          </cell>
          <cell r="L290">
            <v>77101604</v>
          </cell>
          <cell r="M290">
            <v>50823</v>
          </cell>
          <cell r="O290">
            <v>104623</v>
          </cell>
          <cell r="P290">
            <v>45176</v>
          </cell>
          <cell r="S290" t="str">
            <v>SIMPLIFICADO</v>
          </cell>
          <cell r="T290">
            <v>6494854</v>
          </cell>
          <cell r="U290">
            <v>25979416</v>
          </cell>
          <cell r="V290" t="str">
            <v>Veinticinco millones novecientos setenta y nueve mil cuatrocientos dieciséis pesos</v>
          </cell>
          <cell r="X290" t="str">
            <v>1 PERSONA NATURAL</v>
          </cell>
          <cell r="Y290" t="str">
            <v>3 CÉDULA DE CIUDADANÍA</v>
          </cell>
          <cell r="Z290">
            <v>79723905</v>
          </cell>
          <cell r="AA290" t="str">
            <v>N-A</v>
          </cell>
          <cell r="AB290" t="str">
            <v>11 NO SE DILIGENCIA INFORMACIÓN PARA ESTE FORMULARIO EN ESTE PERÍODO DE REPORTE</v>
          </cell>
          <cell r="AC290" t="str">
            <v>MASCULINO</v>
          </cell>
          <cell r="AD290" t="str">
            <v>CUNDINAMARCA</v>
          </cell>
          <cell r="AE290" t="str">
            <v>BOGOTÁ</v>
          </cell>
          <cell r="AF290" t="str">
            <v>JOSÉ</v>
          </cell>
          <cell r="AG290" t="str">
            <v>FELIPE</v>
          </cell>
          <cell r="AH290" t="str">
            <v>VÉLEZ</v>
          </cell>
          <cell r="AI290" t="str">
            <v>GARCÍA</v>
          </cell>
          <cell r="AJ290" t="str">
            <v>NO</v>
          </cell>
          <cell r="AK290" t="str">
            <v>6 NO CONSTITUYÓ GARANTÍAS</v>
          </cell>
          <cell r="AL290" t="str">
            <v>N-A</v>
          </cell>
          <cell r="AM290" t="str">
            <v>N-A</v>
          </cell>
          <cell r="AN290" t="str">
            <v>N-A</v>
          </cell>
          <cell r="AO290" t="str">
            <v>N-A</v>
          </cell>
          <cell r="AP290" t="str">
            <v>SGMAP-SUBDIRECCION DE GESTION Y MANEJO DE AREAS PROTEGIDAS</v>
          </cell>
          <cell r="AQ290" t="str">
            <v>GRUPO DE CONTRATOS</v>
          </cell>
          <cell r="AR290" t="str">
            <v>GRUPO DE TRÁMITES Y EVALUACIÓN AMBIENTAL</v>
          </cell>
          <cell r="AS290" t="str">
            <v>2 SUPERVISOR</v>
          </cell>
          <cell r="AT290" t="str">
            <v>3 CÉDULA DE CIUDADANÍA</v>
          </cell>
          <cell r="AU290">
            <v>79690000</v>
          </cell>
          <cell r="AV290" t="str">
            <v>GUILLERMO ALBERTO SANTOS CEBALLOS</v>
          </cell>
          <cell r="AW290">
            <v>120</v>
          </cell>
          <cell r="AX290">
            <v>4</v>
          </cell>
          <cell r="BF290">
            <v>45176</v>
          </cell>
          <cell r="BH290">
            <v>45176</v>
          </cell>
          <cell r="BI290">
            <v>45290</v>
          </cell>
          <cell r="BS290" t="str">
            <v>2023420501000286E</v>
          </cell>
          <cell r="BT290">
            <v>25979416</v>
          </cell>
          <cell r="BU290" t="str">
            <v>LEIDY MARCELA GARAVITO ROMERO</v>
          </cell>
          <cell r="BV290" t="str">
            <v>https://www.secop.gov.co/CO1BusinessLine/Tendering/BuyerWorkArea/Index?docUniqueIdentifier=CO1.BDOS.4894830</v>
          </cell>
          <cell r="BW290" t="str">
            <v>VIGENTE</v>
          </cell>
          <cell r="BY290" t="str">
            <v>https://community.secop.gov.co/Public/Tendering/OpportunityDetail/Index?noticeUID=CO1.NTC.4908951&amp;isFromPublicArea=True&amp;isModal=False</v>
          </cell>
          <cell r="BZ290" t="str">
            <v>Bogotá</v>
          </cell>
          <cell r="CA290" t="str">
            <v>D.C.</v>
          </cell>
          <cell r="CB290" t="str">
            <v>N-A</v>
          </cell>
          <cell r="CC290" t="str">
            <v>-</v>
          </cell>
          <cell r="CE290" t="str">
            <v>@parquesnacionales.gov.co</v>
          </cell>
          <cell r="CF290" t="str">
            <v>@parquesnacionales.gov.co</v>
          </cell>
          <cell r="CG290" t="str">
            <v>BIOLOGO</v>
          </cell>
          <cell r="CH290">
            <v>2023</v>
          </cell>
          <cell r="CI290" t="str">
            <v>DAVIVIENDA</v>
          </cell>
          <cell r="CJ290" t="str">
            <v>AHORROS</v>
          </cell>
          <cell r="CK290" t="str">
            <v>452970037233</v>
          </cell>
          <cell r="CL290" t="str">
            <v>12/03/1979</v>
          </cell>
          <cell r="CM290" t="str">
            <v>NO</v>
          </cell>
        </row>
        <row r="291">
          <cell r="A291" t="str">
            <v>NC-CPS-287-2023</v>
          </cell>
          <cell r="B291" t="str">
            <v>2 NACIONAL</v>
          </cell>
          <cell r="C291" t="str">
            <v>CD-NC-306-2023</v>
          </cell>
          <cell r="D291">
            <v>287</v>
          </cell>
          <cell r="E291" t="str">
            <v>NUBIA DIEZ MAYORGA</v>
          </cell>
          <cell r="F291">
            <v>45176</v>
          </cell>
          <cell r="G291" t="str">
            <v>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v>
          </cell>
          <cell r="H291" t="str">
            <v>PROFESIONAL</v>
          </cell>
          <cell r="I291" t="str">
            <v>2 CONTRATACIÓN DIRECTA</v>
          </cell>
          <cell r="J291" t="str">
            <v>14 PRESTACIÓN DE SERVICIOS</v>
          </cell>
          <cell r="K291" t="str">
            <v>N/A</v>
          </cell>
          <cell r="L291">
            <v>77101604</v>
          </cell>
          <cell r="M291">
            <v>51123</v>
          </cell>
          <cell r="O291">
            <v>104723</v>
          </cell>
          <cell r="P291">
            <v>45176</v>
          </cell>
          <cell r="S291" t="str">
            <v>SIMPLIFICADO</v>
          </cell>
          <cell r="T291">
            <v>6484854</v>
          </cell>
          <cell r="U291">
            <v>25329931</v>
          </cell>
          <cell r="V291" t="str">
            <v>Veinticinco millones trescientos veintinueve mil novecientos treinta y un pesos</v>
          </cell>
          <cell r="X291" t="str">
            <v>1 PERSONA NATURAL</v>
          </cell>
          <cell r="Y291" t="str">
            <v>3 CÉDULA DE CIUDADANÍA</v>
          </cell>
          <cell r="Z291">
            <v>52786971</v>
          </cell>
          <cell r="AA291" t="str">
            <v>N-A</v>
          </cell>
          <cell r="AB291" t="str">
            <v>11 NO SE DILIGENCIA INFORMACIÓN PARA ESTE FORMULARIO EN ESTE PERÍODO DE REPORTE</v>
          </cell>
          <cell r="AC291" t="str">
            <v>MASCULINO</v>
          </cell>
          <cell r="AD291" t="str">
            <v>CUNDINAMARCA</v>
          </cell>
          <cell r="AE291" t="str">
            <v>BOGOTÁ</v>
          </cell>
          <cell r="AF291" t="str">
            <v>NUBIA</v>
          </cell>
          <cell r="AH291" t="str">
            <v>DIEZ</v>
          </cell>
          <cell r="AI291" t="str">
            <v>MAYORGA</v>
          </cell>
          <cell r="AJ291" t="str">
            <v>NO</v>
          </cell>
          <cell r="AK291" t="str">
            <v>6 NO CONSTITUYÓ GARANTÍAS</v>
          </cell>
          <cell r="AL291" t="str">
            <v>N-A</v>
          </cell>
          <cell r="AM291" t="str">
            <v>N-A</v>
          </cell>
          <cell r="AN291" t="str">
            <v>N-A</v>
          </cell>
          <cell r="AO291" t="str">
            <v>N-A</v>
          </cell>
          <cell r="AP291" t="str">
            <v>SGMAP-SUBDIRECCION DE GESTION Y MANEJO DE AREAS PROTEGIDAS</v>
          </cell>
          <cell r="AQ291" t="str">
            <v>GRUPO DE CONTRATOS</v>
          </cell>
          <cell r="AR291" t="str">
            <v>GRUPO DE TRÁMITES Y EVALUACIÓN AMBIENTAL</v>
          </cell>
          <cell r="AS291" t="str">
            <v>2 SUPERVISOR</v>
          </cell>
          <cell r="AT291" t="str">
            <v>3 CÉDULA DE CIUDADANÍA</v>
          </cell>
          <cell r="AU291">
            <v>79690000</v>
          </cell>
          <cell r="AV291" t="str">
            <v>GUILLERMO ALBERTO SANTOS CEBALLOS</v>
          </cell>
          <cell r="AW291">
            <v>120</v>
          </cell>
          <cell r="AX291">
            <v>4</v>
          </cell>
          <cell r="BF291">
            <v>45176</v>
          </cell>
          <cell r="BH291">
            <v>45176</v>
          </cell>
          <cell r="BI291">
            <v>45290</v>
          </cell>
          <cell r="BS291" t="str">
            <v>2023420501000287E</v>
          </cell>
          <cell r="BT291">
            <v>25329931</v>
          </cell>
          <cell r="BU291" t="str">
            <v>JEAN CARLO MARTINEZ</v>
          </cell>
          <cell r="BV291" t="str">
            <v>https://www.secop.gov.co/CO1BusinessLine/Tendering/BuyerWorkArea/Index?docUniqueIdentifier=CO1.BDOS.4893929</v>
          </cell>
          <cell r="BW291" t="str">
            <v>VIGENTE</v>
          </cell>
          <cell r="BY291" t="str">
            <v>https://community.secop.gov.co/Public/Tendering/OpportunityDetail/Index?noticeUID=CO1.NTC.4928202&amp;isFromPublicArea=True&amp;isModal=False</v>
          </cell>
          <cell r="BZ291" t="str">
            <v>Bogotá</v>
          </cell>
          <cell r="CA291" t="str">
            <v>D.C.</v>
          </cell>
          <cell r="CB291" t="str">
            <v>N-A</v>
          </cell>
          <cell r="CC291">
            <v>45168</v>
          </cell>
          <cell r="CE291" t="str">
            <v>@parquesnacionales.gov.co</v>
          </cell>
          <cell r="CF291" t="str">
            <v>@parquesnacionales.gov.co</v>
          </cell>
          <cell r="CG291" t="str">
            <v>INGENIERA AMBIENTAL Y SANITARIA</v>
          </cell>
          <cell r="CH291">
            <v>2023</v>
          </cell>
          <cell r="CI291" t="str">
            <v>BANCOLOMBIA</v>
          </cell>
          <cell r="CJ291" t="str">
            <v>AHORROS</v>
          </cell>
          <cell r="CK291" t="str">
            <v>14117063136</v>
          </cell>
          <cell r="CL291" t="str">
            <v>09/12/1979</v>
          </cell>
          <cell r="CM291" t="str">
            <v>NO</v>
          </cell>
        </row>
        <row r="292">
          <cell r="A292" t="str">
            <v>NC-CPS-288-2023</v>
          </cell>
          <cell r="B292" t="str">
            <v>2 NACIONAL</v>
          </cell>
          <cell r="C292" t="str">
            <v>CD-NC-318-2023</v>
          </cell>
          <cell r="D292">
            <v>288</v>
          </cell>
          <cell r="E292" t="str">
            <v>ELIZABETH CRISTINA SÁNCHEZ TORO</v>
          </cell>
          <cell r="F292">
            <v>45177</v>
          </cell>
          <cell r="G292" t="str">
            <v>Prestación de servicios profesionales para la estructuración de los productos geográficos y alfanuméricos, a partir de los muestreos realizados en las áreas protegidas, para la consolidación de la información de monitoreo e investigación en la GDB institucional.</v>
          </cell>
          <cell r="H292" t="str">
            <v>PROFESIONAL</v>
          </cell>
          <cell r="I292" t="str">
            <v>2 CONTRATACIÓN DIRECTA</v>
          </cell>
          <cell r="J292" t="str">
            <v>14 PRESTACIÓN DE SERVICIOS</v>
          </cell>
          <cell r="K292" t="str">
            <v>N/A</v>
          </cell>
          <cell r="L292">
            <v>81101512</v>
          </cell>
          <cell r="M292">
            <v>52923</v>
          </cell>
          <cell r="O292">
            <v>105023</v>
          </cell>
          <cell r="P292">
            <v>45177</v>
          </cell>
          <cell r="S292" t="str">
            <v>SIMPLIFICADO</v>
          </cell>
          <cell r="T292">
            <v>6884546</v>
          </cell>
          <cell r="U292">
            <v>25931790</v>
          </cell>
          <cell r="V292" t="str">
            <v>Veinticinco millones novecientos treinta y un mil setecientos noventa pesos</v>
          </cell>
          <cell r="X292" t="str">
            <v>1 PERSONA NATURAL</v>
          </cell>
          <cell r="Y292" t="str">
            <v>3 CÉDULA DE CIUDADANÍA</v>
          </cell>
          <cell r="Z292">
            <v>67040354</v>
          </cell>
          <cell r="AA292" t="str">
            <v>N-A</v>
          </cell>
          <cell r="AB292" t="str">
            <v>11 NO SE DILIGENCIA INFORMACIÓN PARA ESTE FORMULARIO EN ESTE PERÍODO DE REPORTE</v>
          </cell>
          <cell r="AC292" t="str">
            <v>MASCULINO</v>
          </cell>
          <cell r="AD292" t="str">
            <v>VALLE DEL CAUCA</v>
          </cell>
          <cell r="AE292" t="str">
            <v>PALMIRA</v>
          </cell>
          <cell r="AF292" t="str">
            <v>ELIZABETH</v>
          </cell>
          <cell r="AG292" t="str">
            <v>CRISTINA</v>
          </cell>
          <cell r="AH292" t="str">
            <v>SÁNCHEZ</v>
          </cell>
          <cell r="AI292" t="str">
            <v>TORO</v>
          </cell>
          <cell r="AJ292" t="str">
            <v>NO</v>
          </cell>
          <cell r="AK292" t="str">
            <v>6 NO CONSTITUYÓ GARANTÍAS</v>
          </cell>
          <cell r="AL292" t="str">
            <v>N-A</v>
          </cell>
          <cell r="AM292" t="str">
            <v>N-A</v>
          </cell>
          <cell r="AN292" t="str">
            <v>N-A</v>
          </cell>
          <cell r="AO292" t="str">
            <v>N-A</v>
          </cell>
          <cell r="AP292" t="str">
            <v>SGMAP-SUBDIRECCION DE GESTION Y MANEJO DE AREAS PROTEGIDAS</v>
          </cell>
          <cell r="AQ292" t="str">
            <v>GRUPO DE CONTRATOS</v>
          </cell>
          <cell r="AR292" t="str">
            <v>GRUPO DE GESTIÓN DEL CONOCIMIENTO E INNOVACIÓN</v>
          </cell>
          <cell r="AS292" t="str">
            <v>2 SUPERVISOR</v>
          </cell>
          <cell r="AT292" t="str">
            <v>3 CÉDULA DE CIUDADANÍA</v>
          </cell>
          <cell r="AU292">
            <v>51723033</v>
          </cell>
          <cell r="AV292" t="str">
            <v>LUZ MILA SOTELO DELGADILLO</v>
          </cell>
          <cell r="AW292">
            <v>113</v>
          </cell>
          <cell r="AX292">
            <v>3.7666666666666666</v>
          </cell>
          <cell r="BF292">
            <v>45177</v>
          </cell>
          <cell r="BH292">
            <v>45177</v>
          </cell>
          <cell r="BI292">
            <v>45290</v>
          </cell>
          <cell r="BS292" t="str">
            <v>2023420501000288E</v>
          </cell>
          <cell r="BT292">
            <v>25931790</v>
          </cell>
          <cell r="BU292" t="str">
            <v>MYRIAM JANETH GONZALEZ</v>
          </cell>
          <cell r="BV292" t="str">
            <v>https://www.secop.gov.co/CO1BusinessLine/Tendering/BuyerWorkArea/Index?docUniqueIdentifier=CO1.BDOS.4922332</v>
          </cell>
          <cell r="BW292" t="str">
            <v>VIGENTE</v>
          </cell>
          <cell r="BY292" t="str">
            <v>https://community.secop.gov.co/Public/Tendering/OpportunityDetail/Index?noticeUID=CO1.NTC.4935251&amp;isFromPublicArea=True&amp;isModal=False</v>
          </cell>
          <cell r="BZ292" t="str">
            <v>Bogotá</v>
          </cell>
          <cell r="CA292" t="str">
            <v>D.C.</v>
          </cell>
          <cell r="CB292" t="str">
            <v>N-A</v>
          </cell>
          <cell r="CC292">
            <v>45177</v>
          </cell>
          <cell r="CD292" t="str">
            <v>monitoreosig.ggci</v>
          </cell>
          <cell r="CE292" t="str">
            <v>@parquesnacionales.gov.co</v>
          </cell>
          <cell r="CF292" t="str">
            <v>monitoreosig.ggci@parquesnacionales.gov.co</v>
          </cell>
          <cell r="CG292" t="str">
            <v>BIOLOGA</v>
          </cell>
          <cell r="CH292">
            <v>2023</v>
          </cell>
          <cell r="CI292" t="str">
            <v>SCOTIABANK COLPATRIA</v>
          </cell>
          <cell r="CJ292" t="str">
            <v>AHORROS</v>
          </cell>
          <cell r="CK292" t="str">
            <v>1012277683</v>
          </cell>
          <cell r="CL292" t="str">
            <v>29/01/1986</v>
          </cell>
          <cell r="CM292" t="str">
            <v>NO</v>
          </cell>
        </row>
        <row r="293">
          <cell r="A293" t="str">
            <v>NC-CPS-289-2023</v>
          </cell>
          <cell r="B293" t="str">
            <v>2 NACIONAL</v>
          </cell>
          <cell r="C293" t="str">
            <v>CD-NC-317-2023</v>
          </cell>
          <cell r="D293">
            <v>289</v>
          </cell>
          <cell r="E293" t="str">
            <v>ANDREA MILENA WANUMEN MESA</v>
          </cell>
          <cell r="F293">
            <v>45177</v>
          </cell>
          <cell r="G293" t="str">
            <v>Prestación de servicios profesionales para desarrollar el procesamiento de las imágenes requeridas y adelantar la reinterpretación de las coberturas de la tierra a escala 1:100.000 al interior de las áreas protegidas continentales que conforman el SPNN</v>
          </cell>
          <cell r="H293" t="str">
            <v>PROFESIONAL</v>
          </cell>
          <cell r="I293" t="str">
            <v>2 CONTRATACIÓN DIRECTA</v>
          </cell>
          <cell r="J293" t="str">
            <v>14 PRESTACIÓN DE SERVICIOS</v>
          </cell>
          <cell r="K293" t="str">
            <v>N/A</v>
          </cell>
          <cell r="L293">
            <v>81112002</v>
          </cell>
          <cell r="M293">
            <v>51323</v>
          </cell>
          <cell r="O293">
            <v>105123</v>
          </cell>
          <cell r="P293">
            <v>45177</v>
          </cell>
          <cell r="S293" t="str">
            <v>SIMPLIFICADO</v>
          </cell>
          <cell r="T293">
            <v>5271477</v>
          </cell>
          <cell r="U293">
            <v>19855897</v>
          </cell>
          <cell r="V293" t="str">
            <v>Diecinueve millones ochocientos cincuenta y cinco mil ochocientos noventa y siete pesos</v>
          </cell>
          <cell r="X293" t="str">
            <v>1 PERSONA NATURAL</v>
          </cell>
          <cell r="Y293" t="str">
            <v>3 CÉDULA DE CIUDADANÍA</v>
          </cell>
          <cell r="Z293">
            <v>46378201</v>
          </cell>
          <cell r="AA293" t="str">
            <v>N-A</v>
          </cell>
          <cell r="AB293" t="str">
            <v>11 NO SE DILIGENCIA INFORMACIÓN PARA ESTE FORMULARIO EN ESTE PERÍODO DE REPORTE</v>
          </cell>
          <cell r="AC293" t="str">
            <v>MASCULINO</v>
          </cell>
          <cell r="AD293" t="str">
            <v>BOYACÁ</v>
          </cell>
          <cell r="AE293" t="str">
            <v>SOGAMOSO</v>
          </cell>
          <cell r="AF293" t="str">
            <v>ANDREA</v>
          </cell>
          <cell r="AG293" t="str">
            <v>MILENA</v>
          </cell>
          <cell r="AH293" t="str">
            <v>WANUMEN</v>
          </cell>
          <cell r="AI293" t="str">
            <v>MESA</v>
          </cell>
          <cell r="AJ293" t="str">
            <v>NO</v>
          </cell>
          <cell r="AK293" t="str">
            <v>6 NO CONSTITUYÓ GARANTÍAS</v>
          </cell>
          <cell r="AL293" t="str">
            <v>N-A</v>
          </cell>
          <cell r="AM293" t="str">
            <v>N-A</v>
          </cell>
          <cell r="AN293" t="str">
            <v>N-A</v>
          </cell>
          <cell r="AO293" t="str">
            <v>N-A</v>
          </cell>
          <cell r="AP293" t="str">
            <v>SGMAP-SUBDIRECCION DE GESTION Y MANEJO DE AREAS PROTEGIDAS</v>
          </cell>
          <cell r="AQ293" t="str">
            <v>GRUPO DE CONTRATOS</v>
          </cell>
          <cell r="AR293" t="str">
            <v>GRUPO DE GESTIÓN DEL CONOCIMIENTO E INNOVACIÓN</v>
          </cell>
          <cell r="AS293" t="str">
            <v>2 SUPERVISOR</v>
          </cell>
          <cell r="AT293" t="str">
            <v>3 CÉDULA DE CIUDADANÍA</v>
          </cell>
          <cell r="AU293">
            <v>51723033</v>
          </cell>
          <cell r="AV293" t="str">
            <v>LUZ MILA SOTELO DELGADILLO</v>
          </cell>
          <cell r="AW293">
            <v>113</v>
          </cell>
          <cell r="AX293">
            <v>3.7666666666666666</v>
          </cell>
          <cell r="BF293">
            <v>45177</v>
          </cell>
          <cell r="BH293">
            <v>45177</v>
          </cell>
          <cell r="BI293">
            <v>45290</v>
          </cell>
          <cell r="BS293" t="str">
            <v>2023420501000289E</v>
          </cell>
          <cell r="BT293">
            <v>19855897</v>
          </cell>
          <cell r="BU293" t="str">
            <v>MYRIAM JANETH GONZALEZ</v>
          </cell>
          <cell r="BV293" t="str">
            <v>https://www.secop.gov.co/CO1BusinessLine/Tendering/BuyerWorkArea/Index?docUniqueIdentifier=CO1.BDOS.4921755</v>
          </cell>
          <cell r="BW293" t="str">
            <v>VIGENTE</v>
          </cell>
          <cell r="BY293" t="str">
            <v>https://community.secop.gov.co/Public/Tendering/OpportunityDetail/Index?noticeUID=CO1.NTC.4935285&amp;isFromPublicArea=True&amp;isModal=False</v>
          </cell>
          <cell r="BZ293" t="str">
            <v>Bogotá</v>
          </cell>
          <cell r="CA293" t="str">
            <v>D.C.</v>
          </cell>
          <cell r="CB293" t="str">
            <v>N-A</v>
          </cell>
          <cell r="CC293">
            <v>45177</v>
          </cell>
          <cell r="CD293" t="str">
            <v>andrea.wanumen</v>
          </cell>
          <cell r="CE293" t="str">
            <v>@parquesnacionales.gov.co</v>
          </cell>
          <cell r="CF293" t="str">
            <v>andrea.wanumen@parquesnacionales.gov.co</v>
          </cell>
          <cell r="CG293" t="str">
            <v>INGENIERA FORESTAL</v>
          </cell>
          <cell r="CH293">
            <v>2023</v>
          </cell>
          <cell r="CI293" t="str">
            <v>BANCOLOMBIA</v>
          </cell>
          <cell r="CJ293" t="str">
            <v>AHORROS</v>
          </cell>
          <cell r="CK293" t="str">
            <v>04889807097</v>
          </cell>
          <cell r="CL293" t="str">
            <v>11/11/1979</v>
          </cell>
          <cell r="CM293" t="str">
            <v>NO</v>
          </cell>
        </row>
        <row r="294">
          <cell r="A294" t="str">
            <v>NC-CPS-290-2023</v>
          </cell>
          <cell r="B294" t="str">
            <v>2 NACIONAL</v>
          </cell>
          <cell r="C294" t="str">
            <v>CD-NC-322-2023</v>
          </cell>
          <cell r="D294">
            <v>290</v>
          </cell>
          <cell r="E294" t="str">
            <v>HERLY GARCIA DUARTE</v>
          </cell>
          <cell r="F294">
            <v>45182</v>
          </cell>
          <cell r="G294" t="str">
            <v>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v>
          </cell>
          <cell r="H294" t="str">
            <v>PROFESIONAL</v>
          </cell>
          <cell r="I294" t="str">
            <v>2 CONTRATACIÓN DIRECTA</v>
          </cell>
          <cell r="J294" t="str">
            <v>14 PRESTACIÓN DE SERVICIOS</v>
          </cell>
          <cell r="K294" t="str">
            <v>N/A</v>
          </cell>
          <cell r="L294">
            <v>84111502</v>
          </cell>
          <cell r="M294">
            <v>54323</v>
          </cell>
          <cell r="O294">
            <v>107723</v>
          </cell>
          <cell r="P294">
            <v>45182</v>
          </cell>
          <cell r="S294" t="str">
            <v>SIMPLIFICADO</v>
          </cell>
          <cell r="T294">
            <v>7574000</v>
          </cell>
          <cell r="U294">
            <v>27518867</v>
          </cell>
          <cell r="V294" t="str">
            <v>Veintisiete millones quinientos dieciocho mil ochocientos sesenta y siete pesos</v>
          </cell>
          <cell r="X294" t="str">
            <v>1 PERSONA NATURAL</v>
          </cell>
          <cell r="Y294" t="str">
            <v>3 CÉDULA DE CIUDADANÍA</v>
          </cell>
          <cell r="Z294">
            <v>52764997</v>
          </cell>
          <cell r="AA294" t="str">
            <v>N-A</v>
          </cell>
          <cell r="AB294" t="str">
            <v>11 NO SE DILIGENCIA INFORMACIÓN PARA ESTE FORMULARIO EN ESTE PERÍODO DE REPORTE</v>
          </cell>
          <cell r="AC294" t="str">
            <v>FEMENINO</v>
          </cell>
          <cell r="AD294" t="str">
            <v>CUNDINAMARCA</v>
          </cell>
          <cell r="AE294" t="str">
            <v>BOGOTÁ</v>
          </cell>
          <cell r="AF294" t="str">
            <v>HERLY</v>
          </cell>
          <cell r="AH294" t="str">
            <v>GARCIA</v>
          </cell>
          <cell r="AI294" t="str">
            <v>DUARTE</v>
          </cell>
          <cell r="AJ294" t="str">
            <v>NO</v>
          </cell>
          <cell r="AK294" t="str">
            <v>6 NO CONSTITUYÓ GARANTÍAS</v>
          </cell>
          <cell r="AL294" t="str">
            <v>N-A</v>
          </cell>
          <cell r="AM294" t="str">
            <v>N-A</v>
          </cell>
          <cell r="AN294" t="str">
            <v>N-A</v>
          </cell>
          <cell r="AO294" t="str">
            <v>N-A</v>
          </cell>
          <cell r="AP294" t="str">
            <v>SAF-SUBDIRECCION ADMINISTRATIVA Y FINANCIERA</v>
          </cell>
          <cell r="AQ294" t="str">
            <v>GRUPO DE CONTRATOS</v>
          </cell>
          <cell r="AR294" t="str">
            <v>GRUPO DE GESTIÓN FINANCIERA</v>
          </cell>
          <cell r="AS294" t="str">
            <v>2 SUPERVISOR</v>
          </cell>
          <cell r="AT294" t="str">
            <v>3 CÉDULA DE CIUDADANÍA</v>
          </cell>
          <cell r="AU294">
            <v>52076213</v>
          </cell>
          <cell r="AV294" t="str">
            <v>DORA LUCIA BASTIDAS CAMARGO</v>
          </cell>
          <cell r="AW294">
            <v>109</v>
          </cell>
          <cell r="AX294">
            <v>3.6333333333333333</v>
          </cell>
          <cell r="BF294">
            <v>45182</v>
          </cell>
          <cell r="BH294">
            <v>45182</v>
          </cell>
          <cell r="BI294">
            <v>45290</v>
          </cell>
          <cell r="BS294" t="str">
            <v>2023420501000290E</v>
          </cell>
          <cell r="BT294">
            <v>27518867</v>
          </cell>
          <cell r="BU294" t="str">
            <v>MYRIAM JANETH GONZALEZ</v>
          </cell>
          <cell r="BV294" t="str">
            <v>https://www.secop.gov.co/CO1BusinessLine/Tendering/BuyerWorkArea/Index?docUniqueIdentifier=CO1.BDOS.4938308</v>
          </cell>
          <cell r="BW294" t="str">
            <v>VIGENTE</v>
          </cell>
          <cell r="BY294" t="str">
            <v>https://community.secop.gov.co/Public/Tendering/OpportunityDetail/Index?noticeUID=CO1.NTC.4947776&amp;isFromPublicArea=True&amp;isModal=False</v>
          </cell>
          <cell r="BZ294" t="str">
            <v>Bogotá</v>
          </cell>
          <cell r="CA294" t="str">
            <v>D.C.</v>
          </cell>
          <cell r="CB294" t="str">
            <v>N-A</v>
          </cell>
          <cell r="CC294">
            <v>45182</v>
          </cell>
          <cell r="CD294" t="str">
            <v>herly.garcia</v>
          </cell>
          <cell r="CE294" t="str">
            <v>@parquesnacionales.gov.co</v>
          </cell>
          <cell r="CF294" t="str">
            <v>herly.garcia@parquesnacionales.gov.co</v>
          </cell>
          <cell r="CG294" t="str">
            <v>CONTADORA PÚBLICA</v>
          </cell>
          <cell r="CH294">
            <v>2023</v>
          </cell>
          <cell r="CI294" t="str">
            <v>BBVA</v>
          </cell>
          <cell r="CJ294" t="str">
            <v>AHORROS</v>
          </cell>
          <cell r="CK294" t="str">
            <v>178094801</v>
          </cell>
          <cell r="CL294" t="str">
            <v>24/04/1979</v>
          </cell>
          <cell r="CM294" t="str">
            <v>NO</v>
          </cell>
        </row>
        <row r="295">
          <cell r="A295" t="str">
            <v>NC-CPS-291-2023</v>
          </cell>
          <cell r="B295" t="str">
            <v>2 NACIONAL</v>
          </cell>
          <cell r="C295" t="str">
            <v>CD-NC-321-2023</v>
          </cell>
          <cell r="D295">
            <v>291</v>
          </cell>
          <cell r="E295" t="str">
            <v>LUZ AYDA CASTRO TRIANA</v>
          </cell>
          <cell r="F295">
            <v>45184</v>
          </cell>
          <cell r="G295" t="str">
            <v>Prestación de servicios profesionales para orientar técnicamente a las áreas protegidas en ambientes marino-costero y con vocación ecoturística, para la formulación y actualización de Planes de Ordenamiento Ecoturístico (POE) y la actualización de lineamientos para el monitoreo de impactos asociados al ecoturismo.</v>
          </cell>
          <cell r="H295" t="str">
            <v>PROFESIONAL</v>
          </cell>
          <cell r="I295" t="str">
            <v>2 CONTRATACIÓN DIRECTA</v>
          </cell>
          <cell r="J295" t="str">
            <v>14 PRESTACIÓN DE SERVICIOS</v>
          </cell>
          <cell r="K295" t="str">
            <v>N/A</v>
          </cell>
          <cell r="L295">
            <v>77101604</v>
          </cell>
          <cell r="M295">
            <v>52623</v>
          </cell>
          <cell r="O295">
            <v>108223</v>
          </cell>
          <cell r="P295">
            <v>45184</v>
          </cell>
          <cell r="S295" t="str">
            <v>SIMPLIFICADO</v>
          </cell>
          <cell r="T295">
            <v>6494854</v>
          </cell>
          <cell r="U295">
            <v>22948484</v>
          </cell>
          <cell r="V295" t="str">
            <v>Veintidos millones novecientos cuarenta y ocho mil cuatrocientos ochenta y cuatro pesos</v>
          </cell>
          <cell r="X295" t="str">
            <v>1 PERSONA NATURAL</v>
          </cell>
          <cell r="Y295" t="str">
            <v>3 CÉDULA DE CIUDADANÍA</v>
          </cell>
          <cell r="Z295">
            <v>52867613</v>
          </cell>
          <cell r="AA295" t="str">
            <v>N-A</v>
          </cell>
          <cell r="AB295" t="str">
            <v>11 NO SE DILIGENCIA INFORMACIÓN PARA ESTE FORMULARIO EN ESTE PERÍODO DE REPORTE</v>
          </cell>
          <cell r="AC295" t="str">
            <v>MASCULINO</v>
          </cell>
          <cell r="AD295" t="str">
            <v>BOLIVAR</v>
          </cell>
          <cell r="AE295" t="str">
            <v>CARTAGENA DE INDIAS</v>
          </cell>
          <cell r="AF295" t="str">
            <v>LUZ</v>
          </cell>
          <cell r="AG295" t="str">
            <v>AYDA</v>
          </cell>
          <cell r="AH295" t="str">
            <v>CASTRO</v>
          </cell>
          <cell r="AI295" t="str">
            <v>TRIANA</v>
          </cell>
          <cell r="AJ295" t="str">
            <v>NO</v>
          </cell>
          <cell r="AK295" t="str">
            <v>6 NO CONSTITUYÓ GARANTÍAS</v>
          </cell>
          <cell r="AL295" t="str">
            <v>N-A</v>
          </cell>
          <cell r="AM295" t="str">
            <v>N-A</v>
          </cell>
          <cell r="AN295" t="str">
            <v>N-A</v>
          </cell>
          <cell r="AO295" t="str">
            <v>N-A</v>
          </cell>
          <cell r="AP295" t="str">
            <v>SGMAP-SUBDIRECCION DE GESTION Y MANEJO DE AREAS PROTEGIDAS</v>
          </cell>
          <cell r="AQ295" t="str">
            <v>GRUPO DE CONTRATOS</v>
          </cell>
          <cell r="AR295" t="str">
            <v>GRUPO DE PLANEACIÓN Y MANEJO</v>
          </cell>
          <cell r="AS295" t="str">
            <v>2 SUPERVISOR</v>
          </cell>
          <cell r="AT295" t="str">
            <v>3 CÉDULA DE CIUDADANÍA</v>
          </cell>
          <cell r="AU295">
            <v>80875190</v>
          </cell>
          <cell r="AV295" t="str">
            <v>CESAR ANDRES DELGADO HERNÁNDEZ</v>
          </cell>
          <cell r="AW295">
            <v>106</v>
          </cell>
          <cell r="AX295">
            <v>3.5333333333333332</v>
          </cell>
          <cell r="BF295">
            <v>45184</v>
          </cell>
          <cell r="BH295">
            <v>45184</v>
          </cell>
          <cell r="BI295">
            <v>45290</v>
          </cell>
          <cell r="BS295" t="str">
            <v>2023420501000291E</v>
          </cell>
          <cell r="BT295">
            <v>22948484</v>
          </cell>
          <cell r="BU295" t="str">
            <v>MYRIAM JANETH GONZALEZ</v>
          </cell>
          <cell r="BV295" t="str">
            <v>https://www.secop.gov.co/CO1BusinessLine/Tendering/BuyerWorkArea/Index?docUniqueIdentifier=CO1.BDOS.4935898</v>
          </cell>
          <cell r="BW295" t="str">
            <v>VIGENTE</v>
          </cell>
          <cell r="BY295" t="str">
            <v>https://community.secop.gov.co/Public/Tendering/OpportunityDetail/Index?noticeUID=CO1.NTC.4960402&amp;isFromPublicArea=True&amp;isModal=False</v>
          </cell>
          <cell r="BZ295" t="str">
            <v>Bogotá</v>
          </cell>
          <cell r="CA295" t="str">
            <v>D.C.</v>
          </cell>
          <cell r="CB295" t="str">
            <v>N-A</v>
          </cell>
          <cell r="CC295">
            <v>45182</v>
          </cell>
          <cell r="CD295" t="str">
            <v>turismonaturaleza</v>
          </cell>
          <cell r="CE295" t="str">
            <v>@parquesnacionales.gov.co</v>
          </cell>
          <cell r="CF295" t="str">
            <v>turismonaturaleza@parquesnacionales.gov.co</v>
          </cell>
          <cell r="CG295" t="str">
            <v>ECOLOGA</v>
          </cell>
          <cell r="CH295">
            <v>2023</v>
          </cell>
          <cell r="CI295" t="str">
            <v>DAVIVIENDA</v>
          </cell>
          <cell r="CJ295" t="str">
            <v>AHORROS</v>
          </cell>
          <cell r="CK295" t="str">
            <v>477700022106</v>
          </cell>
          <cell r="CL295" t="str">
            <v>26/07/1982</v>
          </cell>
          <cell r="CM295" t="str">
            <v>NO</v>
          </cell>
        </row>
        <row r="296">
          <cell r="A296" t="str">
            <v>NC-CPS-292-2023</v>
          </cell>
          <cell r="B296" t="str">
            <v>2 NACIONAL</v>
          </cell>
          <cell r="C296" t="str">
            <v>CD-NC-320-2023</v>
          </cell>
          <cell r="D296">
            <v>292</v>
          </cell>
          <cell r="E296" t="str">
            <v>NESTOR RAUL ESPEJO DELGADO</v>
          </cell>
          <cell r="F296">
            <v>45184</v>
          </cell>
          <cell r="G296" t="str">
            <v>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v>
          </cell>
          <cell r="H296" t="str">
            <v>PROFESIONAL</v>
          </cell>
          <cell r="I296" t="str">
            <v>2 CONTRATACIÓN DIRECTA</v>
          </cell>
          <cell r="J296" t="str">
            <v>14 PRESTACIÓN DE SERVICIOS</v>
          </cell>
          <cell r="K296" t="str">
            <v>N/A</v>
          </cell>
          <cell r="L296">
            <v>77101604</v>
          </cell>
          <cell r="M296">
            <v>52823</v>
          </cell>
          <cell r="O296">
            <v>108323</v>
          </cell>
          <cell r="P296">
            <v>45184</v>
          </cell>
          <cell r="S296" t="str">
            <v>SIMPLIFICADO</v>
          </cell>
          <cell r="T296">
            <v>5877696</v>
          </cell>
          <cell r="U296">
            <v>20767859</v>
          </cell>
          <cell r="V296" t="str">
            <v>Veinte millones setecientos sesenta y siete mil ochocientos cincuenta y nueve pesos</v>
          </cell>
          <cell r="X296" t="str">
            <v>1 PERSONA NATURAL</v>
          </cell>
          <cell r="Y296" t="str">
            <v>3 CÉDULA DE CIUDADANÍA</v>
          </cell>
          <cell r="Z296">
            <v>80192897</v>
          </cell>
          <cell r="AA296" t="str">
            <v>N-A</v>
          </cell>
          <cell r="AB296" t="str">
            <v>11 NO SE DILIGENCIA INFORMACIÓN PARA ESTE FORMULARIO EN ESTE PERÍODO DE REPORTE</v>
          </cell>
          <cell r="AC296" t="str">
            <v>MASCULINO</v>
          </cell>
          <cell r="AD296" t="str">
            <v>CUNDINAMARCA</v>
          </cell>
          <cell r="AE296" t="str">
            <v>BOGOTÁ</v>
          </cell>
          <cell r="AF296" t="str">
            <v>NESTOR</v>
          </cell>
          <cell r="AG296" t="str">
            <v>RAUL</v>
          </cell>
          <cell r="AH296" t="str">
            <v>ESPEJO</v>
          </cell>
          <cell r="AI296" t="str">
            <v>DELGADO</v>
          </cell>
          <cell r="AJ296" t="str">
            <v>NO</v>
          </cell>
          <cell r="AK296" t="str">
            <v>6 NO CONSTITUYÓ GARANTÍAS</v>
          </cell>
          <cell r="AL296" t="str">
            <v>N-A</v>
          </cell>
          <cell r="AM296" t="str">
            <v>N-A</v>
          </cell>
          <cell r="AN296" t="str">
            <v>N-A</v>
          </cell>
          <cell r="AO296" t="str">
            <v>N-A</v>
          </cell>
          <cell r="AP296" t="str">
            <v>SGMAP-SUBDIRECCION DE GESTION Y MANEJO DE AREAS PROTEGIDAS</v>
          </cell>
          <cell r="AQ296" t="str">
            <v>GRUPO DE CONTRATOS</v>
          </cell>
          <cell r="AR296" t="str">
            <v>GRUPO DE PLANEACIÓN Y MANEJO</v>
          </cell>
          <cell r="AS296" t="str">
            <v>2 SUPERVISOR</v>
          </cell>
          <cell r="AT296" t="str">
            <v>3 CÉDULA DE CIUDADANÍA</v>
          </cell>
          <cell r="AU296">
            <v>80875190</v>
          </cell>
          <cell r="AV296" t="str">
            <v>CESAR ANDRES DELGADO HERNÁNDEZ</v>
          </cell>
          <cell r="AW296">
            <v>106</v>
          </cell>
          <cell r="AX296">
            <v>3.5333333333333332</v>
          </cell>
          <cell r="BF296">
            <v>45184</v>
          </cell>
          <cell r="BH296">
            <v>45184</v>
          </cell>
          <cell r="BI296">
            <v>45290</v>
          </cell>
          <cell r="BS296" t="str">
            <v>2023420501000292E</v>
          </cell>
          <cell r="BT296">
            <v>20767859</v>
          </cell>
          <cell r="BU296" t="str">
            <v>MYRIAM JANETH GONZALEZ</v>
          </cell>
          <cell r="BV296" t="str">
            <v>https://www.secop.gov.co/CO1BusinessLine/Tendering/BuyerWorkArea/Index?docUniqueIdentifier=CO1.BDOS.4936084</v>
          </cell>
          <cell r="BW296" t="str">
            <v>VIGENTE</v>
          </cell>
          <cell r="BY296" t="str">
            <v>https://community.secop.gov.co/Public/Tendering/OpportunityDetail/Index?noticeUID=CO1.NTC.4961030&amp;isFromPublicArea=True&amp;isModal=False</v>
          </cell>
          <cell r="BZ296" t="str">
            <v>Bogotá</v>
          </cell>
          <cell r="CA296" t="str">
            <v>D.C.</v>
          </cell>
          <cell r="CB296" t="str">
            <v>N-A</v>
          </cell>
          <cell r="CC296">
            <v>45182</v>
          </cell>
          <cell r="CE296" t="str">
            <v>@parquesnacionales.gov.co</v>
          </cell>
          <cell r="CF296" t="e">
            <v>#REF!</v>
          </cell>
          <cell r="CG296" t="str">
            <v>LICENCIANDO EN BIOLOGIA</v>
          </cell>
          <cell r="CH296">
            <v>2023</v>
          </cell>
          <cell r="CI296" t="str">
            <v>DAVIVIENDA</v>
          </cell>
          <cell r="CJ296" t="str">
            <v>AHORROS</v>
          </cell>
          <cell r="CK296" t="str">
            <v>001770132478</v>
          </cell>
          <cell r="CL296" t="str">
            <v>19/03/1985</v>
          </cell>
          <cell r="CM296" t="str">
            <v>NO</v>
          </cell>
        </row>
        <row r="297">
          <cell r="A297" t="str">
            <v>NC-CPS-293-2023</v>
          </cell>
          <cell r="B297" t="str">
            <v>2 NACIONAL</v>
          </cell>
          <cell r="C297" t="str">
            <v>CD-NC-319-2023</v>
          </cell>
          <cell r="D297">
            <v>293</v>
          </cell>
          <cell r="E297" t="str">
            <v>IVAN DARIO PINTO SARMIENTO</v>
          </cell>
          <cell r="F297">
            <v>45189</v>
          </cell>
          <cell r="G297" t="str">
            <v>Prestación de servicios profesionales para la generación de información y desarrollo de los procesos de manejo de flora y fauna silvestre con énfasis en los compromisos del CONPES 4050 en las áreas administradas por Parques Nacionales Naturales de Colombia.</v>
          </cell>
          <cell r="H297" t="str">
            <v>PROFESIONAL</v>
          </cell>
          <cell r="I297" t="str">
            <v>2 CONTRATACIÓN DIRECTA</v>
          </cell>
          <cell r="J297" t="str">
            <v>14 PRESTACIÓN DE SERVICIOS</v>
          </cell>
          <cell r="K297" t="str">
            <v>N/A</v>
          </cell>
          <cell r="L297">
            <v>77101604</v>
          </cell>
          <cell r="M297">
            <v>55023</v>
          </cell>
          <cell r="O297">
            <v>109323</v>
          </cell>
          <cell r="P297">
            <v>45190</v>
          </cell>
          <cell r="S297" t="str">
            <v>SIMPLIFICADO</v>
          </cell>
          <cell r="T297">
            <v>5877696</v>
          </cell>
          <cell r="U297">
            <v>19984166</v>
          </cell>
          <cell r="V297" t="str">
            <v>Diecinueve millones novecientos ochenta y cuatro mil ciento sesenta y seis pesos</v>
          </cell>
          <cell r="X297" t="str">
            <v>1 PERSONA NATURAL</v>
          </cell>
          <cell r="Y297" t="str">
            <v>3 CÉDULA DE CIUDADANÍA</v>
          </cell>
          <cell r="Z297">
            <v>1010184555</v>
          </cell>
          <cell r="AA297" t="str">
            <v>N-A</v>
          </cell>
          <cell r="AB297" t="str">
            <v>11 NO SE DILIGENCIA INFORMACIÓN PARA ESTE FORMULARIO EN ESTE PERÍODO DE REPORTE</v>
          </cell>
          <cell r="AC297" t="str">
            <v>MASCULINO</v>
          </cell>
          <cell r="AD297" t="str">
            <v>CUNDINAMARCA</v>
          </cell>
          <cell r="AE297" t="str">
            <v>BOGOTÁ</v>
          </cell>
          <cell r="AF297" t="str">
            <v>IVAN</v>
          </cell>
          <cell r="AG297" t="str">
            <v>DARIO</v>
          </cell>
          <cell r="AH297" t="str">
            <v>PINTO</v>
          </cell>
          <cell r="AI297" t="str">
            <v>SARMIENTO</v>
          </cell>
          <cell r="AJ297" t="str">
            <v>NO</v>
          </cell>
          <cell r="AK297" t="str">
            <v>6 NO CONSTITUYÓ GARANTÍAS</v>
          </cell>
          <cell r="AL297" t="str">
            <v>N-A</v>
          </cell>
          <cell r="AM297" t="str">
            <v>N-A</v>
          </cell>
          <cell r="AN297" t="str">
            <v>N-A</v>
          </cell>
          <cell r="AO297" t="str">
            <v>N-A</v>
          </cell>
          <cell r="AP297" t="str">
            <v>SGMAP-SUBDIRECCION DE GESTION Y MANEJO DE AREAS PROTEGIDAS</v>
          </cell>
          <cell r="AQ297" t="str">
            <v>GRUPO DE CONTRATOS</v>
          </cell>
          <cell r="AR297" t="str">
            <v>GRUPO DE PLANEACIÓN Y MANEJO</v>
          </cell>
          <cell r="AS297" t="str">
            <v>2 SUPERVISOR</v>
          </cell>
          <cell r="AT297" t="str">
            <v>3 CÉDULA DE CIUDADANÍA</v>
          </cell>
          <cell r="AU297">
            <v>80875190</v>
          </cell>
          <cell r="AV297" t="str">
            <v>CESAR ANDRES DELGADO HERNÁNDEZ</v>
          </cell>
          <cell r="AW297">
            <v>102</v>
          </cell>
          <cell r="AX297">
            <v>3.4</v>
          </cell>
          <cell r="BF297">
            <v>45190</v>
          </cell>
          <cell r="BH297">
            <v>45190</v>
          </cell>
          <cell r="BI297">
            <v>45290</v>
          </cell>
          <cell r="BS297" t="str">
            <v>2023420501000293E</v>
          </cell>
          <cell r="BT297">
            <v>19984166</v>
          </cell>
          <cell r="BU297" t="str">
            <v>MYRIAM JANETH GONZALEZ</v>
          </cell>
          <cell r="BV297" t="str">
            <v>https://www.secop.gov.co/CO1BusinessLine/Tendering/BuyerWorkArea/Index?docUniqueIdentifier=CO1.BDOS.4933249</v>
          </cell>
          <cell r="BW297" t="str">
            <v>VIGENTE</v>
          </cell>
          <cell r="BY297" t="str">
            <v>https://community.secop.gov.co/Public/Tendering/OpportunityDetail/Index?noticeUID=CO1.NTC.4975354&amp;isFromPublicArea=True&amp;isModal=False</v>
          </cell>
          <cell r="BZ297" t="str">
            <v>Bogotá</v>
          </cell>
          <cell r="CA297" t="str">
            <v>D.C.</v>
          </cell>
          <cell r="CB297" t="str">
            <v>N-A</v>
          </cell>
          <cell r="CC297">
            <v>45182</v>
          </cell>
          <cell r="CD297" t="str">
            <v>ingeniero.gtea</v>
          </cell>
          <cell r="CE297" t="str">
            <v>@parquesnacionales.gov.co</v>
          </cell>
          <cell r="CF297" t="str">
            <v>@parquesnacionales.gov.co</v>
          </cell>
          <cell r="CG297" t="str">
            <v>BIOLOGO</v>
          </cell>
          <cell r="CH297">
            <v>2023</v>
          </cell>
          <cell r="CI297" t="str">
            <v>BANCOLOMBIA</v>
          </cell>
          <cell r="CJ297" t="str">
            <v>AHORROS</v>
          </cell>
          <cell r="CK297" t="str">
            <v>54784412353</v>
          </cell>
          <cell r="CL297" t="str">
            <v>26/08/1989</v>
          </cell>
          <cell r="CM297" t="str">
            <v>NO</v>
          </cell>
        </row>
        <row r="298">
          <cell r="A298" t="str">
            <v>NC-CPS-294-2023</v>
          </cell>
          <cell r="B298" t="str">
            <v>2 NACIONAL</v>
          </cell>
          <cell r="C298" t="str">
            <v>CD-NC-324-2023</v>
          </cell>
          <cell r="D298">
            <v>294</v>
          </cell>
          <cell r="E298" t="str">
            <v>KAREN LORENA RAMOS VELASQUEZ</v>
          </cell>
          <cell r="F298">
            <v>45189</v>
          </cell>
          <cell r="G298" t="str">
            <v>Prestación de servicios profesionales para el realizar el seguimiento administrativo y financiero de los proyectos de restauración que se adelantan en las áreas protegidas administradas por Parques Nacionales Naturales de Colombia y su zona de influencia.</v>
          </cell>
          <cell r="H298" t="str">
            <v>PROFESIONAL</v>
          </cell>
          <cell r="I298" t="str">
            <v>2 CONTRATACIÓN DIRECTA</v>
          </cell>
          <cell r="J298" t="str">
            <v>14 PRESTACIÓN DE SERVICIOS</v>
          </cell>
          <cell r="K298" t="str">
            <v>N/A</v>
          </cell>
          <cell r="L298">
            <v>80111600</v>
          </cell>
          <cell r="M298">
            <v>9923</v>
          </cell>
          <cell r="O298">
            <v>109423</v>
          </cell>
          <cell r="P298">
            <v>45190</v>
          </cell>
          <cell r="S298" t="str">
            <v>SIMPLIFICADO</v>
          </cell>
          <cell r="T298">
            <v>4727782</v>
          </cell>
          <cell r="U298">
            <v>16074459</v>
          </cell>
          <cell r="V298" t="str">
            <v>Dieciséis millones setenta y cuatro mil cuatrocientos cincuenta y nueve pesos</v>
          </cell>
          <cell r="X298" t="str">
            <v>1 PERSONA NATURAL</v>
          </cell>
          <cell r="Y298" t="str">
            <v>3 CÉDULA DE CIUDADANÍA</v>
          </cell>
          <cell r="Z298">
            <v>1012357631</v>
          </cell>
          <cell r="AA298" t="str">
            <v>N-A</v>
          </cell>
          <cell r="AB298" t="str">
            <v>11 NO SE DILIGENCIA INFORMACIÓN PARA ESTE FORMULARIO EN ESTE PERÍODO DE REPORTE</v>
          </cell>
          <cell r="AC298" t="str">
            <v>MASCULINO</v>
          </cell>
          <cell r="AD298" t="str">
            <v>CUNDINAMARCA</v>
          </cell>
          <cell r="AE298" t="str">
            <v>BOGOTÁ</v>
          </cell>
          <cell r="AF298" t="str">
            <v>KAREN</v>
          </cell>
          <cell r="AG298" t="str">
            <v>LORENA</v>
          </cell>
          <cell r="AH298" t="str">
            <v>RAMOS</v>
          </cell>
          <cell r="AI298" t="str">
            <v>VELASQUEZ</v>
          </cell>
          <cell r="AJ298" t="str">
            <v>NO</v>
          </cell>
          <cell r="AK298" t="str">
            <v>6 NO CONSTITUYÓ GARANTÍAS</v>
          </cell>
          <cell r="AL298" t="str">
            <v>N-A</v>
          </cell>
          <cell r="AM298" t="str">
            <v>N-A</v>
          </cell>
          <cell r="AN298" t="str">
            <v>N-A</v>
          </cell>
          <cell r="AO298" t="str">
            <v>N-A</v>
          </cell>
          <cell r="AP298" t="str">
            <v>SGMAP-SUBDIRECCION DE GESTION Y MANEJO DE AREAS PROTEGIDAS</v>
          </cell>
          <cell r="AQ298" t="str">
            <v>GRUPO DE CONTRATOS</v>
          </cell>
          <cell r="AR298" t="str">
            <v>GRUPO DE PLANEACIÓN Y MANEJO</v>
          </cell>
          <cell r="AS298" t="str">
            <v>2 SUPERVISOR</v>
          </cell>
          <cell r="AT298" t="str">
            <v>3 CÉDULA DE CIUDADANÍA</v>
          </cell>
          <cell r="AU298">
            <v>80875190</v>
          </cell>
          <cell r="AV298" t="str">
            <v>CESAR ANDRES DELGADO HERNÁNDEZ</v>
          </cell>
          <cell r="AW298">
            <v>102</v>
          </cell>
          <cell r="AX298">
            <v>3.4</v>
          </cell>
          <cell r="BF298">
            <v>45190</v>
          </cell>
          <cell r="BH298">
            <v>45190</v>
          </cell>
          <cell r="BI298">
            <v>45290</v>
          </cell>
          <cell r="BS298" t="str">
            <v>2023420501000294E</v>
          </cell>
          <cell r="BT298">
            <v>16074459</v>
          </cell>
          <cell r="BU298" t="str">
            <v>MYRIAM JANETH GONZALEZ</v>
          </cell>
          <cell r="BV298" t="str">
            <v>https://www.secop.gov.co/CO1BusinessLine/Tendering/BuyerWorkArea/Index?docUniqueIdentifier=CO1.BDOS.4961564</v>
          </cell>
          <cell r="BW298" t="str">
            <v>VIGENTE</v>
          </cell>
          <cell r="BY298" t="str">
            <v>https://community.secop.gov.co/Public/Tendering/OpportunityDetail/Index?noticeUID=CO1.NTC.4975543&amp;isFromPublicArea=True&amp;isModal=False</v>
          </cell>
          <cell r="BZ298" t="str">
            <v>Bogotá</v>
          </cell>
          <cell r="CA298" t="str">
            <v>D.C.</v>
          </cell>
          <cell r="CB298" t="str">
            <v>N-A</v>
          </cell>
          <cell r="CC298" t="str">
            <v>-</v>
          </cell>
          <cell r="CD298" t="str">
            <v>karen.ramos</v>
          </cell>
          <cell r="CE298" t="str">
            <v>@parquesnacionales.gov.co</v>
          </cell>
          <cell r="CF298" t="str">
            <v>ingeniero.gtea@parquesnacionales.gov.co</v>
          </cell>
          <cell r="CG298" t="str">
            <v>INGENIERIA AMBIENTAL</v>
          </cell>
          <cell r="CH298">
            <v>2023</v>
          </cell>
          <cell r="CI298" t="str">
            <v>BANCOLOMBIA</v>
          </cell>
          <cell r="CM298" t="str">
            <v>SI</v>
          </cell>
        </row>
        <row r="299">
          <cell r="A299" t="str">
            <v>NC-CPS-295-2023</v>
          </cell>
          <cell r="B299" t="str">
            <v>2 NACIONAL</v>
          </cell>
          <cell r="C299" t="str">
            <v>CD-NC-325-2023</v>
          </cell>
          <cell r="D299">
            <v>295</v>
          </cell>
          <cell r="E299" t="str">
            <v>LUIS EBERTO COCA GONZALEZ</v>
          </cell>
          <cell r="F299">
            <v>45198</v>
          </cell>
          <cell r="G299"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v>
          </cell>
          <cell r="H299" t="str">
            <v>PROFESIONAL</v>
          </cell>
          <cell r="I299" t="str">
            <v>2 CONTRATACIÓN DIRECTA</v>
          </cell>
          <cell r="J299" t="str">
            <v>14 PRESTACIÓN DE SERVICIOS</v>
          </cell>
          <cell r="K299" t="str">
            <v>N/A</v>
          </cell>
          <cell r="L299">
            <v>80111600</v>
          </cell>
          <cell r="M299">
            <v>51623</v>
          </cell>
          <cell r="O299">
            <v>114023</v>
          </cell>
          <cell r="P299">
            <v>45198</v>
          </cell>
          <cell r="S299" t="str">
            <v>SIMPLIFICADO</v>
          </cell>
          <cell r="T299">
            <v>6500000</v>
          </cell>
          <cell r="U299">
            <v>20366667</v>
          </cell>
          <cell r="V299" t="str">
            <v>Veinte millones trescientos sesenta y seis mil seiscientos sesenta y siete pesos</v>
          </cell>
          <cell r="X299" t="str">
            <v>1 PERSONA NATURAL</v>
          </cell>
          <cell r="Y299" t="str">
            <v>3 CÉDULA DE CIUDADANÍA</v>
          </cell>
          <cell r="Z299">
            <v>7300998</v>
          </cell>
          <cell r="AA299" t="str">
            <v>N-A</v>
          </cell>
          <cell r="AB299" t="str">
            <v>11 NO SE DILIGENCIA INFORMACIÓN PARA ESTE FORMULARIO EN ESTE PERÍODO DE REPORTE</v>
          </cell>
          <cell r="AC299" t="str">
            <v>MASCULINO</v>
          </cell>
          <cell r="AD299" t="str">
            <v>BOYACA</v>
          </cell>
          <cell r="AE299" t="str">
            <v>SABOYA</v>
          </cell>
          <cell r="AF299" t="str">
            <v>LUIS</v>
          </cell>
          <cell r="AG299" t="str">
            <v>EBERTO</v>
          </cell>
          <cell r="AH299" t="str">
            <v>COCA</v>
          </cell>
          <cell r="AI299" t="str">
            <v>GONZALEZ</v>
          </cell>
          <cell r="AJ299" t="str">
            <v>NO</v>
          </cell>
          <cell r="AK299" t="str">
            <v>6 NO CONSTITUYÓ GARANTÍAS</v>
          </cell>
          <cell r="AL299" t="str">
            <v>N-A</v>
          </cell>
          <cell r="AM299" t="str">
            <v>N-A</v>
          </cell>
          <cell r="AN299" t="str">
            <v>N-A</v>
          </cell>
          <cell r="AO299" t="str">
            <v>N-A</v>
          </cell>
          <cell r="AP299" t="str">
            <v>SAF-SUBDIRECCION ADMINISTRATIVA Y FINANCIERA</v>
          </cell>
          <cell r="AQ299" t="str">
            <v>GRUPO DE CONTRATOS</v>
          </cell>
          <cell r="AR299" t="str">
            <v>GRUPO DE CONTROL INTERNO</v>
          </cell>
          <cell r="AS299" t="str">
            <v>2 SUPERVISOR</v>
          </cell>
          <cell r="AT299" t="str">
            <v>3 CÉDULA DE CIUDADANÍA</v>
          </cell>
          <cell r="AU299">
            <v>51819216</v>
          </cell>
          <cell r="AV299" t="str">
            <v>GLADYS ESPITIA PEÑA</v>
          </cell>
          <cell r="AW299">
            <v>94</v>
          </cell>
          <cell r="AX299">
            <v>3.1333333333333333</v>
          </cell>
          <cell r="BF299">
            <v>45198</v>
          </cell>
          <cell r="BH299">
            <v>45198</v>
          </cell>
          <cell r="BI299">
            <v>45290</v>
          </cell>
          <cell r="BS299" t="str">
            <v>2023420501000295E</v>
          </cell>
          <cell r="BT299">
            <v>20366667</v>
          </cell>
          <cell r="BU299" t="str">
            <v>MYRIAM JANETH GONZALEZ</v>
          </cell>
          <cell r="BV299" t="str">
            <v>https://www.secop.gov.co/CO1BusinessLine/Tendering/BuyerWorkArea/Index?docUniqueIdentifier=CO1.BDOS.4970653</v>
          </cell>
          <cell r="BW299" t="str">
            <v>VIGENTE</v>
          </cell>
          <cell r="BY299" t="str">
            <v>https://community.secop.gov.co/Public/Tendering/OpportunityDetail/Index?noticeUID=CO1.NTC.5004221&amp;isFromPublicArea=True&amp;isModal=False</v>
          </cell>
          <cell r="BZ299" t="str">
            <v>Bogotá</v>
          </cell>
          <cell r="CA299" t="str">
            <v>D.C.</v>
          </cell>
          <cell r="CB299" t="str">
            <v>N-A</v>
          </cell>
          <cell r="CC299">
            <v>45194</v>
          </cell>
          <cell r="CD299" t="str">
            <v>luis.coca</v>
          </cell>
          <cell r="CE299" t="str">
            <v>@parquesnacionales.gov.co</v>
          </cell>
          <cell r="CF299" t="str">
            <v>karen.ramos@parquesnacionales.gov.co</v>
          </cell>
          <cell r="CG299" t="str">
            <v>CONTADOR PÚBLICO</v>
          </cell>
          <cell r="CH299">
            <v>2023</v>
          </cell>
          <cell r="CI299" t="str">
            <v>BANCOLOMBIA</v>
          </cell>
          <cell r="CJ299" t="str">
            <v>AHORROS</v>
          </cell>
          <cell r="CK299" t="str">
            <v>571-947389-11</v>
          </cell>
          <cell r="CL299" t="str">
            <v>22/08/1956</v>
          </cell>
          <cell r="CM299" t="str">
            <v>NO</v>
          </cell>
        </row>
        <row r="300">
          <cell r="A300" t="str">
            <v>NC-CPS-296-2023</v>
          </cell>
          <cell r="B300" t="str">
            <v>2 NACIONAL</v>
          </cell>
          <cell r="C300" t="str">
            <v>CD-NC-326-2023</v>
          </cell>
          <cell r="D300">
            <v>296</v>
          </cell>
          <cell r="E300" t="str">
            <v>NURY MAYERLIN QUIÑONES ALVAREZ</v>
          </cell>
          <cell r="F300">
            <v>45198</v>
          </cell>
          <cell r="G300" t="str">
            <v>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FONAM Parques, en cumplimiento del proyecto de fortalecimiento a la capacidad institucional.</v>
          </cell>
          <cell r="H300" t="str">
            <v>PROFESIONAL</v>
          </cell>
          <cell r="I300" t="str">
            <v>2 CONTRATACIÓN DIRECTA</v>
          </cell>
          <cell r="J300" t="str">
            <v>14 PRESTACIÓN DE SERVICIOS</v>
          </cell>
          <cell r="K300" t="str">
            <v>N/A</v>
          </cell>
          <cell r="L300">
            <v>93151501</v>
          </cell>
          <cell r="M300">
            <v>570023</v>
          </cell>
          <cell r="O300">
            <v>114123</v>
          </cell>
          <cell r="P300">
            <v>45198</v>
          </cell>
          <cell r="S300" t="str">
            <v>SIMPLIFICADO</v>
          </cell>
          <cell r="T300">
            <v>5877696</v>
          </cell>
          <cell r="U300">
            <v>18024934</v>
          </cell>
          <cell r="V300" t="str">
            <v>Dieciocho millones veinticuatro mil novecientos treinta y cuatro pesos</v>
          </cell>
          <cell r="X300" t="str">
            <v>1 PERSONA NATURAL</v>
          </cell>
          <cell r="Y300" t="str">
            <v>3 CÉDULA DE CIUDADANÍA</v>
          </cell>
          <cell r="Z300">
            <v>1012353910</v>
          </cell>
          <cell r="AA300" t="str">
            <v>N-A</v>
          </cell>
          <cell r="AB300" t="str">
            <v>11 NO SE DILIGENCIA INFORMACIÓN PARA ESTE FORMULARIO EN ESTE PERÍODO DE REPORTE</v>
          </cell>
          <cell r="AC300" t="str">
            <v>FEMENINO</v>
          </cell>
          <cell r="AD300" t="str">
            <v>CUNDINAMARCA</v>
          </cell>
          <cell r="AE300" t="str">
            <v>BOGOTÁ</v>
          </cell>
          <cell r="AF300" t="str">
            <v>NURY</v>
          </cell>
          <cell r="AG300" t="str">
            <v>MAYERLIN</v>
          </cell>
          <cell r="AH300" t="str">
            <v>QUIÑONES</v>
          </cell>
          <cell r="AI300" t="str">
            <v>ALVAREZ</v>
          </cell>
          <cell r="AJ300" t="str">
            <v>NO</v>
          </cell>
          <cell r="AK300" t="str">
            <v>6 NO CONSTITUYÓ GARANTÍAS</v>
          </cell>
          <cell r="AL300" t="str">
            <v>N-A</v>
          </cell>
          <cell r="AM300" t="str">
            <v>N-A</v>
          </cell>
          <cell r="AN300" t="str">
            <v>N-A</v>
          </cell>
          <cell r="AO300" t="str">
            <v>N-A</v>
          </cell>
          <cell r="AP300" t="str">
            <v>SAF-SUBDIRECCION ADMINISTRATIVA Y FINANCIERA</v>
          </cell>
          <cell r="AQ300" t="str">
            <v>GRUPO DE CONTRATOS</v>
          </cell>
          <cell r="AR300" t="str">
            <v>GRUPO DE GESTIÓN FINANCIERA</v>
          </cell>
          <cell r="AS300" t="str">
            <v>2 SUPERVISOR</v>
          </cell>
          <cell r="AT300" t="str">
            <v>3 CÉDULA DE CIUDADANÍA</v>
          </cell>
          <cell r="AU300">
            <v>52076213</v>
          </cell>
          <cell r="AV300" t="str">
            <v>DORA LUCIA BASTIDAS CAMARGO</v>
          </cell>
          <cell r="AW300">
            <v>92</v>
          </cell>
          <cell r="AX300">
            <v>3.0666666666666669</v>
          </cell>
          <cell r="BF300">
            <v>45198</v>
          </cell>
          <cell r="BH300">
            <v>45198</v>
          </cell>
          <cell r="BI300">
            <v>45290</v>
          </cell>
          <cell r="BS300" t="str">
            <v>2023420501000296E</v>
          </cell>
          <cell r="BT300">
            <v>18024934</v>
          </cell>
          <cell r="BU300" t="str">
            <v>MYRIAM JANETH GONZALEZ</v>
          </cell>
          <cell r="BV300" t="str">
            <v>https://www.secop.gov.co/CO1BusinessLine/Tendering/BuyerWorkArea/Index?docUniqueIdentifier=CO1.BDOS.4996032</v>
          </cell>
          <cell r="BW300" t="str">
            <v>VIGENTE</v>
          </cell>
          <cell r="BY300" t="str">
            <v>https://community.secop.gov.co/Public/Tendering/OpportunityDetail/Index?noticeUID=CO1.NTC.5010161&amp;isFromPublicArea=True&amp;isModal=False</v>
          </cell>
          <cell r="BZ300" t="str">
            <v>Bogotá</v>
          </cell>
          <cell r="CA300" t="str">
            <v>D.C.</v>
          </cell>
          <cell r="CB300" t="str">
            <v>N-A</v>
          </cell>
          <cell r="CC300">
            <v>45198</v>
          </cell>
          <cell r="CD300" t="str">
            <v>nury.quinones</v>
          </cell>
          <cell r="CE300" t="str">
            <v>@parquesnacionales.gov.co</v>
          </cell>
          <cell r="CF300" t="str">
            <v>luis.coca@parquesnacionales.gov.co</v>
          </cell>
          <cell r="CG300" t="str">
            <v>CONTADORA PÚBLICA</v>
          </cell>
          <cell r="CH300">
            <v>2023</v>
          </cell>
          <cell r="CI300" t="str">
            <v>BBVA</v>
          </cell>
          <cell r="CJ300" t="str">
            <v>AHORROS</v>
          </cell>
          <cell r="CK300" t="str">
            <v>023 035 728</v>
          </cell>
          <cell r="CL300" t="str">
            <v>08/07/1989</v>
          </cell>
          <cell r="CM300" t="str">
            <v>NO</v>
          </cell>
        </row>
        <row r="301">
          <cell r="A301" t="str">
            <v>NC-CPS-297-2023</v>
          </cell>
          <cell r="B301" t="str">
            <v>2 NACIONAL</v>
          </cell>
          <cell r="C301" t="str">
            <v>CD-NC-329-2023</v>
          </cell>
          <cell r="D301">
            <v>297</v>
          </cell>
          <cell r="E301" t="str">
            <v>LILIAN ALEXANDRA HURTADO BUITRAGO</v>
          </cell>
          <cell r="F301">
            <v>45208</v>
          </cell>
          <cell r="G301" t="str">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v>
          </cell>
          <cell r="H301" t="str">
            <v>PROFESIONAL</v>
          </cell>
          <cell r="I301" t="str">
            <v>2 CONTRATACIÓN DIRECTA</v>
          </cell>
          <cell r="J301" t="str">
            <v>14 PRESTACIÓN DE SERVICIOS</v>
          </cell>
          <cell r="K301" t="str">
            <v>N/A</v>
          </cell>
          <cell r="L301">
            <v>80111600</v>
          </cell>
          <cell r="M301">
            <v>58523</v>
          </cell>
          <cell r="O301">
            <v>118423</v>
          </cell>
          <cell r="P301">
            <v>45208</v>
          </cell>
          <cell r="S301" t="str">
            <v>SIMPLIFICADO</v>
          </cell>
          <cell r="T301">
            <v>9000000</v>
          </cell>
          <cell r="U301">
            <v>24600000</v>
          </cell>
          <cell r="V301" t="str">
            <v>Veinticuatro millones seiscientos mil pesos</v>
          </cell>
          <cell r="X301" t="str">
            <v>1 PERSONA NATURAL</v>
          </cell>
          <cell r="Y301" t="str">
            <v>3 CÉDULA DE CIUDADANÍA</v>
          </cell>
          <cell r="Z301">
            <v>52031168</v>
          </cell>
          <cell r="AA301" t="str">
            <v>N-A</v>
          </cell>
          <cell r="AB301" t="str">
            <v>11 NO SE DILIGENCIA INFORMACIÓN PARA ESTE FORMULARIO EN ESTE PERÍODO DE REPORTE</v>
          </cell>
          <cell r="AC301" t="str">
            <v>FEMENINO</v>
          </cell>
          <cell r="AD301" t="str">
            <v>CUNDINAMARCA</v>
          </cell>
          <cell r="AE301" t="str">
            <v>BOGOTÁ</v>
          </cell>
          <cell r="AF301" t="str">
            <v>LILIAN</v>
          </cell>
          <cell r="AG301" t="str">
            <v>ALEXANDRA</v>
          </cell>
          <cell r="AH301" t="str">
            <v>HURTADO</v>
          </cell>
          <cell r="AI301" t="str">
            <v>BUITRAGO</v>
          </cell>
          <cell r="AJ301" t="str">
            <v>NO</v>
          </cell>
          <cell r="AK301" t="str">
            <v>6 NO CONSTITUYÓ GARANTÍAS</v>
          </cell>
          <cell r="AL301" t="str">
            <v>N-A</v>
          </cell>
          <cell r="AM301" t="str">
            <v>N-A</v>
          </cell>
          <cell r="AN301" t="str">
            <v>N-A</v>
          </cell>
          <cell r="AO301" t="str">
            <v>N-A</v>
          </cell>
          <cell r="AP301" t="str">
            <v>SAF-SUBDIRECCION ADMINISTRATIVA Y FINANCIERA</v>
          </cell>
          <cell r="AQ301" t="str">
            <v>GRUPO DE CONTRATOS</v>
          </cell>
          <cell r="AR301" t="str">
            <v>GRUPO DE GESTIÓN HUMANA</v>
          </cell>
          <cell r="AS301" t="str">
            <v>2 SUPERVISOR</v>
          </cell>
          <cell r="AT301" t="str">
            <v>3 CÉDULA DE CIUDADANÍA</v>
          </cell>
          <cell r="AU301">
            <v>51790514</v>
          </cell>
          <cell r="AV301" t="str">
            <v>JULIA ASTRID DEL CASTILLO SABOGAL</v>
          </cell>
          <cell r="AW301">
            <v>82</v>
          </cell>
          <cell r="AX301">
            <v>2.7333333333333334</v>
          </cell>
          <cell r="BF301">
            <v>45208</v>
          </cell>
          <cell r="BH301">
            <v>45208</v>
          </cell>
          <cell r="BI301">
            <v>45290</v>
          </cell>
          <cell r="BS301" t="str">
            <v>2023420501000297E</v>
          </cell>
          <cell r="BT301">
            <v>24600000</v>
          </cell>
          <cell r="BU301" t="str">
            <v>MYRIAM JANETH GONZALEZ</v>
          </cell>
          <cell r="BV301" t="str">
            <v>https://www.secop.gov.co/CO1BusinessLine/Tendering/BuyerWorkArea/Index?docUniqueIdentifier=CO1.BDOS.5009410</v>
          </cell>
          <cell r="BW301" t="str">
            <v>VIGENTE</v>
          </cell>
          <cell r="BY301" t="str">
            <v>https://community.secop.gov.co/Public/Tendering/OpportunityDetail/Index?noticeUID=CO1.NTC.5045882&amp;isFromPublicArea=True&amp;isModal=False</v>
          </cell>
          <cell r="BZ301" t="str">
            <v>Bogotá</v>
          </cell>
          <cell r="CA301" t="str">
            <v>D.C.</v>
          </cell>
          <cell r="CB301" t="str">
            <v>N-A</v>
          </cell>
          <cell r="CC301">
            <v>45179</v>
          </cell>
          <cell r="CD301" t="str">
            <v>Lilian.hurtadl</v>
          </cell>
          <cell r="CE301" t="str">
            <v>@parquesnacionales.gov.co</v>
          </cell>
          <cell r="CF301" t="str">
            <v>nury.quinones@parquesnacionales.gov.co</v>
          </cell>
          <cell r="CG301" t="str">
            <v>ABOGADA</v>
          </cell>
          <cell r="CH301">
            <v>2023</v>
          </cell>
          <cell r="CI301" t="str">
            <v>CAJA SOCIAL</v>
          </cell>
          <cell r="CJ301" t="str">
            <v>AHORROS</v>
          </cell>
          <cell r="CK301" t="str">
            <v>24510404136</v>
          </cell>
          <cell r="CL301" t="str">
            <v>12/04/1970</v>
          </cell>
          <cell r="CM301" t="str">
            <v>NO</v>
          </cell>
        </row>
        <row r="302">
          <cell r="A302" t="str">
            <v>NC-CPS-298-2023</v>
          </cell>
          <cell r="B302" t="str">
            <v>2 NACIONAL</v>
          </cell>
          <cell r="C302" t="str">
            <v>CD-NC-330-2023</v>
          </cell>
          <cell r="D302">
            <v>298</v>
          </cell>
          <cell r="E302" t="str">
            <v>PAOLA ANDREA ERAZO CAMARGO</v>
          </cell>
          <cell r="F302">
            <v>45209</v>
          </cell>
          <cell r="G302" t="str">
            <v>Prestación de servicios profesionales para apoyar al Grupo del Gestión Financiera en el registro y análisis de los ingresos generados por Parques Nacionales Naturales de Colombia en virtud del fortalecimiento y capacidad institucional.</v>
          </cell>
          <cell r="H302" t="str">
            <v>PROFESIONAL</v>
          </cell>
          <cell r="I302" t="str">
            <v>2 CONTRATACIÓN DIRECTA</v>
          </cell>
          <cell r="J302" t="str">
            <v>14 PRESTACIÓN DE SERVICIOS</v>
          </cell>
          <cell r="K302" t="str">
            <v>N/A</v>
          </cell>
          <cell r="L302">
            <v>80111600</v>
          </cell>
          <cell r="M302">
            <v>58423</v>
          </cell>
          <cell r="O302">
            <v>120623</v>
          </cell>
          <cell r="P302">
            <v>45210</v>
          </cell>
          <cell r="S302" t="str">
            <v>SIMPLIFICADO</v>
          </cell>
          <cell r="T302">
            <v>5271477</v>
          </cell>
          <cell r="U302">
            <v>14408704</v>
          </cell>
          <cell r="V302" t="str">
            <v>Catorce millones cuatrocientos ocho mil setecientos cuatro pesos</v>
          </cell>
          <cell r="X302" t="str">
            <v>1 PERSONA NATURAL</v>
          </cell>
          <cell r="Y302" t="str">
            <v>3 CÉDULA DE CIUDADANÍA</v>
          </cell>
          <cell r="Z302">
            <v>52794369</v>
          </cell>
          <cell r="AA302" t="str">
            <v>N-A</v>
          </cell>
          <cell r="AB302" t="str">
            <v>11 NO SE DILIGENCIA INFORMACIÓN PARA ESTE FORMULARIO EN ESTE PERÍODO DE REPORTE</v>
          </cell>
          <cell r="AC302" t="str">
            <v>FEMENINO</v>
          </cell>
          <cell r="AD302" t="str">
            <v>ANTIOQUIA</v>
          </cell>
          <cell r="AE302" t="str">
            <v>SAN PEDRO DE LOS MILAGROS</v>
          </cell>
          <cell r="AF302" t="str">
            <v>PAOLA</v>
          </cell>
          <cell r="AG302" t="str">
            <v>ANDREA</v>
          </cell>
          <cell r="AH302" t="str">
            <v>ERAZO</v>
          </cell>
          <cell r="AI302" t="str">
            <v>CAMARGO</v>
          </cell>
          <cell r="AJ302" t="str">
            <v>NO</v>
          </cell>
          <cell r="AK302" t="str">
            <v>6 NO CONSTITUYÓ GARANTÍAS</v>
          </cell>
          <cell r="AL302" t="str">
            <v>N-A</v>
          </cell>
          <cell r="AM302" t="str">
            <v>N-A</v>
          </cell>
          <cell r="AN302" t="str">
            <v>N-A</v>
          </cell>
          <cell r="AO302" t="str">
            <v>N-A</v>
          </cell>
          <cell r="AP302" t="str">
            <v>SAF-SUBDIRECCION ADMINISTRATIVA Y FINANCIERA</v>
          </cell>
          <cell r="AQ302" t="str">
            <v>GRUPO DE CONTRATOS</v>
          </cell>
          <cell r="AR302" t="str">
            <v>GRUPO DE GESTIÓN FINANCIERA</v>
          </cell>
          <cell r="AS302" t="str">
            <v>2 SUPERVISOR</v>
          </cell>
          <cell r="AT302" t="str">
            <v>3 CÉDULA DE CIUDADANÍA</v>
          </cell>
          <cell r="AU302">
            <v>52384904</v>
          </cell>
          <cell r="AV302" t="str">
            <v>MILENA CRUZ SANDOVAL</v>
          </cell>
          <cell r="AW302">
            <v>82</v>
          </cell>
          <cell r="AX302">
            <v>2.7333333333333334</v>
          </cell>
          <cell r="BF302">
            <v>45210</v>
          </cell>
          <cell r="BH302">
            <v>45210</v>
          </cell>
          <cell r="BI302">
            <v>45290</v>
          </cell>
          <cell r="BS302" t="str">
            <v>2023420501000298E</v>
          </cell>
          <cell r="BT302">
            <v>14408704</v>
          </cell>
          <cell r="BU302" t="str">
            <v>MYRIAM JANETH GONZALEZ</v>
          </cell>
          <cell r="BW302" t="str">
            <v>VIGENTE</v>
          </cell>
          <cell r="BY302" t="str">
            <v>https://community.secop.gov.co/Public/Tendering/OpportunityDetail/Index?noticeUID=CO1.NTC.5049227&amp;isFromPublicArea=True&amp;isModal=False</v>
          </cell>
          <cell r="BZ302" t="str">
            <v>Bogotá</v>
          </cell>
          <cell r="CA302" t="str">
            <v>D.C.</v>
          </cell>
          <cell r="CB302" t="str">
            <v>N-A</v>
          </cell>
          <cell r="CC302">
            <v>45208</v>
          </cell>
          <cell r="CD302" t="str">
            <v>Paola.erazo</v>
          </cell>
          <cell r="CE302" t="str">
            <v>@parquesnacionales.gov.co</v>
          </cell>
          <cell r="CF302" t="str">
            <v>Lilian.hurtadl@parquesnacionales.gov.co</v>
          </cell>
          <cell r="CG302" t="str">
            <v>CONTADORA PÚBLICA</v>
          </cell>
          <cell r="CH302">
            <v>2023</v>
          </cell>
          <cell r="CI302" t="str">
            <v>BOGOTA</v>
          </cell>
          <cell r="CJ302" t="str">
            <v>AHORROS</v>
          </cell>
          <cell r="CK302" t="str">
            <v>009476177</v>
          </cell>
          <cell r="CL302" t="str">
            <v>08/09/1981</v>
          </cell>
          <cell r="CM302" t="str">
            <v>NO</v>
          </cell>
        </row>
        <row r="303">
          <cell r="A303" t="str">
            <v>NC-CPS-299-2023</v>
          </cell>
          <cell r="B303" t="str">
            <v>2 NACIONAL</v>
          </cell>
          <cell r="C303" t="str">
            <v>CD-NC-331-2023</v>
          </cell>
          <cell r="D303">
            <v>299</v>
          </cell>
          <cell r="E303" t="str">
            <v>MARIA SUSANA CHACON HERNANDEZ</v>
          </cell>
          <cell r="F303">
            <v>45211</v>
          </cell>
          <cell r="G303" t="str">
            <v>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v>
          </cell>
          <cell r="H303" t="str">
            <v>PROFESIONAL</v>
          </cell>
          <cell r="I303" t="str">
            <v>2 CONTRATACIÓN DIRECTA</v>
          </cell>
          <cell r="J303" t="str">
            <v>14 PRESTACIÓN DE SERVICIOS</v>
          </cell>
          <cell r="K303" t="str">
            <v>N/A</v>
          </cell>
          <cell r="L303">
            <v>80111600</v>
          </cell>
          <cell r="M303">
            <v>59323</v>
          </cell>
          <cell r="O303">
            <v>122723</v>
          </cell>
          <cell r="P303">
            <v>45211</v>
          </cell>
          <cell r="S303" t="str">
            <v>SIMPLIFICADO</v>
          </cell>
          <cell r="T303">
            <v>5000000</v>
          </cell>
          <cell r="U303">
            <v>13500000</v>
          </cell>
          <cell r="V303" t="str">
            <v>Trece millones quinientos mil pesos</v>
          </cell>
          <cell r="X303" t="str">
            <v>1 PERSONA NATURAL</v>
          </cell>
          <cell r="Y303" t="str">
            <v>3 CÉDULA DE CIUDADANÍA</v>
          </cell>
          <cell r="Z303">
            <v>52320723</v>
          </cell>
          <cell r="AA303" t="str">
            <v>N-A</v>
          </cell>
          <cell r="AB303" t="str">
            <v>11 NO SE DILIGENCIA INFORMACIÓN PARA ESTE FORMULARIO EN ESTE PERÍODO DE REPORTE</v>
          </cell>
          <cell r="AC303" t="str">
            <v>FEMENINO</v>
          </cell>
          <cell r="AD303" t="str">
            <v>CUNDINAMARCA</v>
          </cell>
          <cell r="AE303" t="str">
            <v>BOGOTÁ</v>
          </cell>
          <cell r="AF303" t="str">
            <v>MARIA</v>
          </cell>
          <cell r="AG303" t="str">
            <v>SUSANA</v>
          </cell>
          <cell r="AH303" t="str">
            <v>CHACON</v>
          </cell>
          <cell r="AI303" t="str">
            <v>HERNANDEZ</v>
          </cell>
          <cell r="AJ303" t="str">
            <v>NO</v>
          </cell>
          <cell r="AK303" t="str">
            <v>6 NO CONSTITUYÓ GARANTÍAS</v>
          </cell>
          <cell r="AL303" t="str">
            <v>N-A</v>
          </cell>
          <cell r="AM303" t="str">
            <v>N-A</v>
          </cell>
          <cell r="AN303" t="str">
            <v>N-A</v>
          </cell>
          <cell r="AO303" t="str">
            <v>N-A</v>
          </cell>
          <cell r="AP303" t="str">
            <v>SAF-SUBDIRECCION ADMINISTRATIVA Y FINANCIERA</v>
          </cell>
          <cell r="AQ303" t="str">
            <v>GRUPO DE CONTRATOS</v>
          </cell>
          <cell r="AR303" t="str">
            <v>OFICINA ASESORA JURIDICA</v>
          </cell>
          <cell r="AS303" t="str">
            <v>2 SUPERVISOR</v>
          </cell>
          <cell r="AT303" t="str">
            <v>3 CÉDULA DE CIUDADANÍA</v>
          </cell>
          <cell r="AU303">
            <v>40041023</v>
          </cell>
          <cell r="AV303" t="str">
            <v>ANDREA NAYIBE PINZON TORRES</v>
          </cell>
          <cell r="AW303">
            <v>80</v>
          </cell>
          <cell r="AX303">
            <v>2.6666666666666665</v>
          </cell>
          <cell r="BF303">
            <v>45211</v>
          </cell>
          <cell r="BH303">
            <v>45211</v>
          </cell>
          <cell r="BI303">
            <v>45290</v>
          </cell>
          <cell r="BS303" t="str">
            <v>2023420501000299E</v>
          </cell>
          <cell r="BT303">
            <v>13500000</v>
          </cell>
          <cell r="BU303" t="str">
            <v>MYRIAM JANETH GONZALEZ</v>
          </cell>
          <cell r="BV303" t="str">
            <v>https://www.secop.gov.co/CO1BusinessLine/Tendering/BuyerWorkArea/Index?docUniqueIdentifier=CO1.BDOS.5038206</v>
          </cell>
          <cell r="BW303" t="str">
            <v>VIGENTE</v>
          </cell>
          <cell r="BY303" t="str">
            <v>https://community.secop.gov.co/Public/Tendering/OpportunityDetail/Index?noticeUID=CO1.NTC.5052710&amp;isFromPublicArea=True&amp;isModal=False</v>
          </cell>
          <cell r="BZ303" t="str">
            <v>Bogotá</v>
          </cell>
          <cell r="CA303" t="str">
            <v>D.C.</v>
          </cell>
          <cell r="CB303" t="str">
            <v>N-A</v>
          </cell>
          <cell r="CC303">
            <v>45211</v>
          </cell>
          <cell r="CD303" t="str">
            <v>María.chacon</v>
          </cell>
          <cell r="CE303" t="str">
            <v>@parquesnacionales.gov.co</v>
          </cell>
          <cell r="CF303" t="str">
            <v>Paola.erazo@parquesnacionales.gov.co</v>
          </cell>
          <cell r="CG303" t="str">
            <v>ABOGADA</v>
          </cell>
          <cell r="CH303">
            <v>2023</v>
          </cell>
          <cell r="CI303" t="str">
            <v>BANCOLOMBIA</v>
          </cell>
          <cell r="CJ303" t="str">
            <v>AHORROS</v>
          </cell>
          <cell r="CK303" t="str">
            <v>59223284030</v>
          </cell>
          <cell r="CM303" t="str">
            <v>SI</v>
          </cell>
        </row>
        <row r="304">
          <cell r="A304" t="str">
            <v>NC-CPS-300-2023</v>
          </cell>
          <cell r="B304" t="str">
            <v>2 NACIONAL</v>
          </cell>
          <cell r="C304" t="str">
            <v>CD-NC-328-2023</v>
          </cell>
          <cell r="D304">
            <v>300</v>
          </cell>
          <cell r="E304" t="str">
            <v>CARMEN HELENA SEPULVEDA MORA</v>
          </cell>
          <cell r="F304">
            <v>45212</v>
          </cell>
          <cell r="G304" t="str">
            <v>Prestación de servicios profesionales para fortalecer la estrategia de Educación Ambiental en los procesos de planeación de las áreas protegidas y realizar el seguimiento de las acciones proyectadas en las áreas administradas por Parques Nacionales Naturales de Colombia.</v>
          </cell>
          <cell r="H304" t="str">
            <v>PROFESIONAL</v>
          </cell>
          <cell r="I304" t="str">
            <v>2 CONTRATACIÓN DIRECTA</v>
          </cell>
          <cell r="J304" t="str">
            <v>14 PRESTACIÓN DE SERVICIOS</v>
          </cell>
          <cell r="K304" t="str">
            <v>N/A</v>
          </cell>
          <cell r="L304">
            <v>80111600</v>
          </cell>
          <cell r="M304">
            <v>58723</v>
          </cell>
          <cell r="O304">
            <v>124023</v>
          </cell>
          <cell r="P304">
            <v>45212</v>
          </cell>
          <cell r="S304" t="str">
            <v>SIMPLIFICADO</v>
          </cell>
          <cell r="T304">
            <v>6494854</v>
          </cell>
          <cell r="U304">
            <v>17103115</v>
          </cell>
          <cell r="V304" t="str">
            <v>Diecisiete millones ciento tres mil ciento quince pesos</v>
          </cell>
          <cell r="X304" t="str">
            <v>1 PERSONA NATURAL</v>
          </cell>
          <cell r="Y304" t="str">
            <v>3 CÉDULA DE CIUDADANÍA</v>
          </cell>
          <cell r="Z304">
            <v>52771103</v>
          </cell>
          <cell r="AA304" t="str">
            <v>N-A</v>
          </cell>
          <cell r="AB304" t="str">
            <v>11 NO SE DILIGENCIA INFORMACIÓN PARA ESTE FORMULARIO EN ESTE PERÍODO DE REPORTE</v>
          </cell>
          <cell r="AC304" t="str">
            <v>FEMENINO</v>
          </cell>
          <cell r="AD304" t="str">
            <v>CUNDINAMARCA</v>
          </cell>
          <cell r="AE304" t="str">
            <v>BOGOTÁ</v>
          </cell>
          <cell r="AF304" t="str">
            <v>CARMEN</v>
          </cell>
          <cell r="AG304" t="str">
            <v>HELENA</v>
          </cell>
          <cell r="AH304" t="str">
            <v>SEPULVEDA</v>
          </cell>
          <cell r="AI304" t="str">
            <v>MORA</v>
          </cell>
          <cell r="AJ304" t="str">
            <v>NO</v>
          </cell>
          <cell r="AK304" t="str">
            <v>6 NO CONSTITUYÓ GARANTÍAS</v>
          </cell>
          <cell r="AL304" t="str">
            <v>N-A</v>
          </cell>
          <cell r="AM304" t="str">
            <v>N-A</v>
          </cell>
          <cell r="AN304" t="str">
            <v>N-A</v>
          </cell>
          <cell r="AO304" t="str">
            <v>N-A</v>
          </cell>
          <cell r="AP304" t="str">
            <v>SAF-SUBDIRECCION ADMINISTRATIVA Y FINANCIERA</v>
          </cell>
          <cell r="AQ304" t="str">
            <v>GRUPO DE CONTRATOS</v>
          </cell>
          <cell r="AR304" t="str">
            <v>GRUPO DE COMUNICACIONES</v>
          </cell>
          <cell r="AS304" t="str">
            <v>2 SUPERVISOR</v>
          </cell>
          <cell r="AT304" t="str">
            <v>3 CÉDULA DE CIUDADANÍA</v>
          </cell>
          <cell r="AU304">
            <v>79624413</v>
          </cell>
          <cell r="AV304" t="str">
            <v>JORGE ENRIQUE PATIÑO OSPINA</v>
          </cell>
          <cell r="AW304">
            <v>79</v>
          </cell>
          <cell r="AX304">
            <v>2.6333333333333333</v>
          </cell>
          <cell r="BF304">
            <v>45212</v>
          </cell>
          <cell r="BH304">
            <v>45212</v>
          </cell>
          <cell r="BI304">
            <v>45290</v>
          </cell>
          <cell r="BS304" t="str">
            <v>2023420501000300E</v>
          </cell>
          <cell r="BT304">
            <v>17103115</v>
          </cell>
          <cell r="BU304" t="str">
            <v>MYRIAM JANETH GONZALEZ</v>
          </cell>
          <cell r="BV304" t="str">
            <v>https://www.secop.gov.co/CO1BusinessLine/Tendering/BuyerWorkArea/Index?docUniqueIdentifier=CO1.BDOS.4994823</v>
          </cell>
          <cell r="BW304" t="str">
            <v>VIGENTE</v>
          </cell>
          <cell r="BY304" t="str">
            <v>https://community.secop.gov.co/Public/Tendering/OpportunityDetail/Index?noticeUID=CO1.NTC.5061308&amp;isFromPublicArea=True&amp;isModal=False</v>
          </cell>
          <cell r="BZ304" t="str">
            <v>Bogotá</v>
          </cell>
          <cell r="CA304" t="str">
            <v>D.C.</v>
          </cell>
          <cell r="CB304" t="str">
            <v>N-A</v>
          </cell>
          <cell r="CC304">
            <v>45209</v>
          </cell>
          <cell r="CE304" t="str">
            <v>@parquesnacionales.gov.co</v>
          </cell>
          <cell r="CF304" t="str">
            <v>María.chacon@parquesnacionales.gov.co</v>
          </cell>
          <cell r="CG304" t="str">
            <v>LICENCIADA EN BIOLOGIA</v>
          </cell>
          <cell r="CH304">
            <v>2023</v>
          </cell>
          <cell r="CI304" t="str">
            <v>DAVIVIENDA</v>
          </cell>
          <cell r="CJ304" t="str">
            <v>AHORROS</v>
          </cell>
          <cell r="CK304" t="str">
            <v>474670009445</v>
          </cell>
          <cell r="CM304" t="str">
            <v>NO</v>
          </cell>
        </row>
        <row r="305">
          <cell r="A305" t="str">
            <v>NC-CPS-301-2023</v>
          </cell>
          <cell r="B305" t="str">
            <v>2 NACIONAL</v>
          </cell>
          <cell r="C305" t="str">
            <v>CD-NC-333-2023</v>
          </cell>
          <cell r="D305">
            <v>301</v>
          </cell>
          <cell r="E305" t="str">
            <v>LIZETH ALEXANDRA PRIETO GONZÁLEZ</v>
          </cell>
          <cell r="F305">
            <v>45212</v>
          </cell>
          <cell r="G305" t="str">
            <v>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v>
          </cell>
          <cell r="H305" t="str">
            <v>PROFESIONAL</v>
          </cell>
          <cell r="I305" t="str">
            <v>2 CONTRATACIÓN DIRECTA</v>
          </cell>
          <cell r="J305" t="str">
            <v>14 PRESTACIÓN DE SERVICIOS</v>
          </cell>
          <cell r="K305" t="str">
            <v>N/A</v>
          </cell>
          <cell r="L305">
            <v>80111600</v>
          </cell>
          <cell r="M305">
            <v>60423</v>
          </cell>
          <cell r="O305">
            <v>124123</v>
          </cell>
          <cell r="P305">
            <v>45212</v>
          </cell>
          <cell r="S305" t="str">
            <v>SIMPLIFICADO</v>
          </cell>
          <cell r="T305">
            <v>6494854</v>
          </cell>
          <cell r="U305">
            <v>17103116</v>
          </cell>
          <cell r="V305" t="str">
            <v>Diecisiete millones ciento tres mil ciento dieciséis pesos</v>
          </cell>
          <cell r="X305" t="str">
            <v>1 PERSONA NATURAL</v>
          </cell>
          <cell r="Y305" t="str">
            <v>3 CÉDULA DE CIUDADANÍA</v>
          </cell>
          <cell r="Z305">
            <v>1072365766</v>
          </cell>
          <cell r="AA305" t="str">
            <v>N-A</v>
          </cell>
          <cell r="AB305" t="str">
            <v>11 NO SE DILIGENCIA INFORMACIÓN PARA ESTE FORMULARIO EN ESTE PERÍODO DE REPORTE</v>
          </cell>
          <cell r="AC305" t="str">
            <v>FEMENINO</v>
          </cell>
          <cell r="AD305" t="str">
            <v>CUNDINAMARCA</v>
          </cell>
          <cell r="AE305" t="str">
            <v>GUACHETA</v>
          </cell>
          <cell r="AF305" t="str">
            <v>LIZETH</v>
          </cell>
          <cell r="AG305" t="str">
            <v>ALEXANDRA</v>
          </cell>
          <cell r="AH305" t="str">
            <v>PRIETO</v>
          </cell>
          <cell r="AI305" t="str">
            <v>GONZÁLEZ</v>
          </cell>
          <cell r="AJ305" t="str">
            <v>NO</v>
          </cell>
          <cell r="AK305" t="str">
            <v>6 NO CONSTITUYÓ GARANTÍAS</v>
          </cell>
          <cell r="AL305" t="str">
            <v>N-A</v>
          </cell>
          <cell r="AM305" t="str">
            <v>N-A</v>
          </cell>
          <cell r="AN305" t="str">
            <v>N-A</v>
          </cell>
          <cell r="AO305" t="str">
            <v>N-A</v>
          </cell>
          <cell r="AP305" t="str">
            <v>SAF-SUBDIRECCION ADMINISTRATIVA Y FINANCIERA</v>
          </cell>
          <cell r="AQ305" t="str">
            <v>GRUPO DE CONTRATOS</v>
          </cell>
          <cell r="AR305" t="str">
            <v>GRUPO DE GESTIÓN FINANCIERA</v>
          </cell>
          <cell r="AS305" t="str">
            <v>2 SUPERVISOR</v>
          </cell>
          <cell r="AT305" t="str">
            <v>3 CÉDULA DE CIUDADANÍA</v>
          </cell>
          <cell r="AU305">
            <v>52384904</v>
          </cell>
          <cell r="AV305" t="str">
            <v>MILENA CRUZ SANDOVAL</v>
          </cell>
          <cell r="AW305">
            <v>79</v>
          </cell>
          <cell r="AX305">
            <v>2.6333333333333333</v>
          </cell>
          <cell r="BF305">
            <v>45212</v>
          </cell>
          <cell r="BH305">
            <v>45212</v>
          </cell>
          <cell r="BI305">
            <v>45290</v>
          </cell>
          <cell r="BS305" t="str">
            <v>2023420501000301E</v>
          </cell>
          <cell r="BT305">
            <v>17103116</v>
          </cell>
          <cell r="BU305" t="str">
            <v>EDNA ROCIO CASTRO</v>
          </cell>
          <cell r="BV305" t="str">
            <v>https://www.secop.gov.co/CO1BusinessLine/Tendering/BuyerWorkArea/Index?docUniqueIdentifier=CO1.BDOS.5044894</v>
          </cell>
          <cell r="BW305" t="str">
            <v>VIGENTE</v>
          </cell>
          <cell r="BY305" t="str">
            <v>https://community.secop.gov.co/Public/Tendering/OpportunityDetail/Index?noticeUID=CO1.NTC.5063863&amp;isFromPublicArea=True&amp;isModal=False</v>
          </cell>
          <cell r="BZ305" t="str">
            <v>Bogotá</v>
          </cell>
          <cell r="CA305" t="str">
            <v>D.C.</v>
          </cell>
          <cell r="CB305" t="str">
            <v>N-A</v>
          </cell>
          <cell r="CC305">
            <v>45212</v>
          </cell>
          <cell r="CD305" t="str">
            <v>Lizeth.prieto</v>
          </cell>
          <cell r="CE305" t="str">
            <v>@parquesnacionales.gov.co</v>
          </cell>
          <cell r="CF305" t="str">
            <v>@parquesnacionales.gov.co</v>
          </cell>
          <cell r="CG305" t="str">
            <v>CONTADORA PÚBLICA</v>
          </cell>
          <cell r="CH305">
            <v>2023</v>
          </cell>
          <cell r="CI305" t="str">
            <v>CAJA SOCIAL</v>
          </cell>
          <cell r="CJ305" t="str">
            <v>AHORROS</v>
          </cell>
          <cell r="CK305" t="str">
            <v>24036330908</v>
          </cell>
          <cell r="CM305" t="str">
            <v>NO</v>
          </cell>
        </row>
        <row r="306">
          <cell r="A306" t="str">
            <v>NC-CPS-302-2023</v>
          </cell>
          <cell r="B306" t="str">
            <v>2 NACIONAL</v>
          </cell>
          <cell r="C306" t="str">
            <v>CD-NC-336-2023</v>
          </cell>
          <cell r="D306">
            <v>302</v>
          </cell>
          <cell r="E306" t="str">
            <v>JOHN EDWARD TORRES PINILLA</v>
          </cell>
          <cell r="F306">
            <v>45212</v>
          </cell>
          <cell r="G306" t="str">
            <v>Prestacion de servicios profesionales para apoyar en la orientacion financiera, analisis y seguimiento contable de la ejecucion de recuros que permitan el cumplimiento de la misión institucional e indicadores y metas del programa herencia colombia año 1 de conformidad con la normativa vigente, lineamientos y procedimientos establecidos</v>
          </cell>
          <cell r="H306" t="str">
            <v>PROFESIONAL</v>
          </cell>
          <cell r="I306" t="str">
            <v>2 CONTRATACIÓN DIRECTA</v>
          </cell>
          <cell r="J306" t="str">
            <v>14 PRESTACIÓN DE SERVICIOS</v>
          </cell>
          <cell r="K306" t="str">
            <v>N/A</v>
          </cell>
          <cell r="L306">
            <v>80111600</v>
          </cell>
          <cell r="M306">
            <v>60323</v>
          </cell>
          <cell r="O306">
            <v>124223</v>
          </cell>
          <cell r="P306">
            <v>45212</v>
          </cell>
          <cell r="S306" t="str">
            <v>SIMPLIFICADO</v>
          </cell>
          <cell r="T306">
            <v>6884546</v>
          </cell>
          <cell r="U306">
            <v>17899820</v>
          </cell>
          <cell r="V306" t="str">
            <v>Diecisiete millones ochocientos noventa y nueve mil ochocientos veinte pesos</v>
          </cell>
          <cell r="X306" t="str">
            <v>1 PERSONA NATURAL</v>
          </cell>
          <cell r="Y306" t="str">
            <v>3 CÉDULA DE CIUDADANÍA</v>
          </cell>
          <cell r="Z306">
            <v>7316081</v>
          </cell>
          <cell r="AA306" t="str">
            <v>N-A</v>
          </cell>
          <cell r="AB306" t="str">
            <v>11 NO SE DILIGENCIA INFORMACIÓN PARA ESTE FORMULARIO EN ESTE PERÍODO DE REPORTE</v>
          </cell>
          <cell r="AC306" t="str">
            <v>MASCULINO</v>
          </cell>
          <cell r="AD306" t="str">
            <v>CUNDINAMARCA</v>
          </cell>
          <cell r="AE306" t="str">
            <v>BOGOTÁ</v>
          </cell>
          <cell r="AF306" t="str">
            <v>JOHN</v>
          </cell>
          <cell r="AG306" t="str">
            <v>EDWARD</v>
          </cell>
          <cell r="AH306" t="str">
            <v>TORRES</v>
          </cell>
          <cell r="AI306" t="str">
            <v>PINILLA</v>
          </cell>
          <cell r="AJ306" t="str">
            <v>NO</v>
          </cell>
          <cell r="AK306" t="str">
            <v>6 NO CONSTITUYÓ GARANTÍAS</v>
          </cell>
          <cell r="AL306" t="str">
            <v>N-A</v>
          </cell>
          <cell r="AM306" t="str">
            <v>N-A</v>
          </cell>
          <cell r="AN306" t="str">
            <v>N-A</v>
          </cell>
          <cell r="AO306" t="str">
            <v>N-A</v>
          </cell>
          <cell r="AP306" t="str">
            <v>SAF-SUBDIRECCION ADMINISTRATIVA Y FINANCIERA</v>
          </cell>
          <cell r="AQ306" t="str">
            <v>GRUPO DE CONTRATOS</v>
          </cell>
          <cell r="AR306" t="str">
            <v>GRUPO DE GESTIÓN FINANCIERA</v>
          </cell>
          <cell r="AS306" t="str">
            <v>2 SUPERVISOR</v>
          </cell>
          <cell r="AT306" t="str">
            <v>3 CÉDULA DE CIUDADANÍA</v>
          </cell>
          <cell r="AU306">
            <v>52384904</v>
          </cell>
          <cell r="AV306" t="str">
            <v>MILENA CRUZ SANDOVAL</v>
          </cell>
          <cell r="AW306">
            <v>78</v>
          </cell>
          <cell r="AX306">
            <v>2.6</v>
          </cell>
          <cell r="BF306">
            <v>45212</v>
          </cell>
          <cell r="BH306">
            <v>45212</v>
          </cell>
          <cell r="BI306">
            <v>45290</v>
          </cell>
          <cell r="BS306" t="str">
            <v>2023420501000302E</v>
          </cell>
          <cell r="BT306">
            <v>17899820</v>
          </cell>
          <cell r="BU306" t="str">
            <v>LUZ JANETH VILLALBA SUAREZ</v>
          </cell>
          <cell r="BV306" t="str">
            <v>https://www.secop.gov.co/CO1BusinessLine/Tendering/BuyerWorkArea/Index?docUniqueIdentifier=CO1.BDOS.5051494</v>
          </cell>
          <cell r="BW306" t="str">
            <v>VIGENTE</v>
          </cell>
          <cell r="BY306" t="str">
            <v>https://community.secop.gov.co/Public/Tendering/OpportunityDetail/Index?noticeUID=CO1.NTC.5065934&amp;isFromPublicArea=True&amp;isModal=False</v>
          </cell>
          <cell r="BZ306" t="str">
            <v>Bogotá</v>
          </cell>
          <cell r="CA306" t="str">
            <v>D.C.</v>
          </cell>
          <cell r="CB306" t="str">
            <v>N-A</v>
          </cell>
          <cell r="CC306">
            <v>45212</v>
          </cell>
          <cell r="CE306" t="str">
            <v>@parquesnacionales.gov.co</v>
          </cell>
          <cell r="CF306" t="str">
            <v>Lizeth.prieto@parquesnacionales.gov.co</v>
          </cell>
          <cell r="CG306" t="str">
            <v>CONTADOR PUBLICO</v>
          </cell>
          <cell r="CH306">
            <v>2023</v>
          </cell>
          <cell r="CI306" t="str">
            <v>DAVIVIENDA</v>
          </cell>
          <cell r="CJ306" t="str">
            <v>AHORROS</v>
          </cell>
          <cell r="CK306" t="str">
            <v>488435002669</v>
          </cell>
          <cell r="CM306" t="str">
            <v>SI</v>
          </cell>
        </row>
        <row r="307">
          <cell r="A307" t="str">
            <v>NC-CPS-303-2023</v>
          </cell>
          <cell r="B307" t="str">
            <v>2 NACIONAL</v>
          </cell>
          <cell r="C307" t="str">
            <v>CD-NC-335-2023</v>
          </cell>
          <cell r="D307">
            <v>303</v>
          </cell>
          <cell r="E307" t="str">
            <v>PILAR LEMUS ESPINOSA</v>
          </cell>
          <cell r="F307">
            <v>45217</v>
          </cell>
          <cell r="G307" t="str">
            <v>Prestar servicios profesionales para la inclusión y el desarrollo metodológico del enfoque de paz con la naturaleza en el modelo pedagógico de Parques Nacionales Naturales de Colombia.</v>
          </cell>
          <cell r="H307" t="str">
            <v>PROFESIONAL</v>
          </cell>
          <cell r="I307" t="str">
            <v>2 CONTRATACIÓN DIRECTA</v>
          </cell>
          <cell r="J307" t="str">
            <v>14 PRESTACIÓN DE SERVICIOS</v>
          </cell>
          <cell r="K307" t="str">
            <v>N/A</v>
          </cell>
          <cell r="L307">
            <v>80111600</v>
          </cell>
          <cell r="M307">
            <v>55423</v>
          </cell>
          <cell r="O307">
            <v>124623</v>
          </cell>
          <cell r="P307">
            <v>45217</v>
          </cell>
          <cell r="S307" t="str">
            <v>SIMPLIFICADO</v>
          </cell>
          <cell r="T307">
            <v>7735475</v>
          </cell>
          <cell r="U307">
            <v>20627933</v>
          </cell>
          <cell r="V307" t="str">
            <v>Veinte millones seiscientos veintisiete mil novecientos treinta y tres pesos</v>
          </cell>
          <cell r="X307" t="str">
            <v>1 PERSONA NATURAL</v>
          </cell>
          <cell r="Y307" t="str">
            <v>3 CÉDULA DE CIUDADANÍA</v>
          </cell>
          <cell r="Z307">
            <v>51984445</v>
          </cell>
          <cell r="AA307" t="str">
            <v>N-A</v>
          </cell>
          <cell r="AB307" t="str">
            <v>11 NO SE DILIGENCIA INFORMACIÓN PARA ESTE FORMULARIO EN ESTE PERÍODO DE REPORTE</v>
          </cell>
          <cell r="AC307" t="str">
            <v>FEMENINO</v>
          </cell>
          <cell r="AD307" t="str">
            <v>CUNDINAMARCA</v>
          </cell>
          <cell r="AE307" t="str">
            <v>BOGOTÁ</v>
          </cell>
          <cell r="AF307" t="str">
            <v>PILAR</v>
          </cell>
          <cell r="AH307" t="str">
            <v>LEMUS</v>
          </cell>
          <cell r="AI307" t="str">
            <v>ESPINOSA</v>
          </cell>
          <cell r="AJ307" t="str">
            <v>NO</v>
          </cell>
          <cell r="AK307" t="str">
            <v>6 NO CONSTITUYÓ GARANTÍAS</v>
          </cell>
          <cell r="AL307" t="str">
            <v>N-A</v>
          </cell>
          <cell r="AM307" t="str">
            <v>N-A</v>
          </cell>
          <cell r="AN307" t="str">
            <v>N-A</v>
          </cell>
          <cell r="AO307" t="str">
            <v>N-A</v>
          </cell>
          <cell r="AP307" t="str">
            <v>SAF-SUBDIRECCION ADMINISTRATIVA Y FINANCIERA</v>
          </cell>
          <cell r="AQ307" t="str">
            <v>GRUPO DE CONTRATOS</v>
          </cell>
          <cell r="AR307" t="str">
            <v>GRUPO DE COMUNICACIONES</v>
          </cell>
          <cell r="AS307" t="str">
            <v>2 SUPERVISOR</v>
          </cell>
          <cell r="AT307" t="str">
            <v>3 CÉDULA DE CIUDADANÍA</v>
          </cell>
          <cell r="AU307">
            <v>79624413</v>
          </cell>
          <cell r="AV307" t="str">
            <v>JORGE ENRIQUE PATIÑO OSPINA</v>
          </cell>
          <cell r="AW307">
            <v>79</v>
          </cell>
          <cell r="AX307">
            <v>2.6333333333333333</v>
          </cell>
          <cell r="BF307">
            <v>45217</v>
          </cell>
          <cell r="BH307">
            <v>45217</v>
          </cell>
          <cell r="BI307">
            <v>45290</v>
          </cell>
          <cell r="BS307" t="str">
            <v>2023420501000303E</v>
          </cell>
          <cell r="BT307">
            <v>20627933</v>
          </cell>
          <cell r="BU307" t="str">
            <v>MYRIAM JANETH GONZALEZ</v>
          </cell>
          <cell r="BV307" t="str">
            <v>https://www.secop.gov.co/CO1BusinessLine/Tendering/BuyerWorkArea/Index?docUniqueIdentifier=CO1.BDOS.5048596</v>
          </cell>
          <cell r="BW307" t="str">
            <v>VIGENTE</v>
          </cell>
          <cell r="BY307" t="str">
            <v>https://community.secop.gov.co/Public/Tendering/OpportunityDetail/Index?noticeUID=CO1.NTC.5063762&amp;isFromPublicArea=True&amp;isModal=False</v>
          </cell>
          <cell r="BZ307" t="str">
            <v>Bogotá</v>
          </cell>
          <cell r="CA307" t="str">
            <v>D.C.</v>
          </cell>
          <cell r="CB307" t="str">
            <v>N-A</v>
          </cell>
          <cell r="CC307">
            <v>45217</v>
          </cell>
          <cell r="CE307" t="str">
            <v>@parquesnacionales.gov.co</v>
          </cell>
          <cell r="CF307" t="str">
            <v>@parquesnacionales.gov.co</v>
          </cell>
          <cell r="CG307" t="str">
            <v>PSICOLOGA</v>
          </cell>
          <cell r="CH307">
            <v>2023</v>
          </cell>
          <cell r="CI307" t="str">
            <v>DAVIVIENDA</v>
          </cell>
          <cell r="CJ307" t="str">
            <v>AHORROS</v>
          </cell>
          <cell r="CK307" t="str">
            <v>008870306696</v>
          </cell>
          <cell r="CM307" t="str">
            <v>SI</v>
          </cell>
        </row>
        <row r="308">
          <cell r="A308" t="str">
            <v>NC-CPS-304-2023</v>
          </cell>
          <cell r="B308" t="str">
            <v>2 NACIONAL</v>
          </cell>
          <cell r="C308" t="str">
            <v>CD-NC-332-2023</v>
          </cell>
          <cell r="D308">
            <v>304</v>
          </cell>
          <cell r="E308" t="str">
            <v>LUISA FERNANDA SALAZAR JIMENEZ</v>
          </cell>
          <cell r="F308">
            <v>45217</v>
          </cell>
          <cell r="G308" t="str">
            <v>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v>
          </cell>
          <cell r="H308" t="str">
            <v>PROFESIONAL</v>
          </cell>
          <cell r="I308" t="str">
            <v>2 CONTRATACIÓN DIRECTA</v>
          </cell>
          <cell r="J308" t="str">
            <v>14 PRESTACIÓN DE SERVICIOS</v>
          </cell>
          <cell r="K308" t="str">
            <v>N/A</v>
          </cell>
          <cell r="L308">
            <v>80111600</v>
          </cell>
          <cell r="M308">
            <v>59223</v>
          </cell>
          <cell r="O308">
            <v>124723</v>
          </cell>
          <cell r="P308">
            <v>45217</v>
          </cell>
          <cell r="S308" t="str">
            <v>SIMPLIFICADO</v>
          </cell>
          <cell r="T308">
            <v>5000000</v>
          </cell>
          <cell r="U308">
            <v>13166667</v>
          </cell>
          <cell r="V308" t="str">
            <v>Trece millones ciento sesenta y seis mil seiscientos sesenta y siete pesos</v>
          </cell>
          <cell r="X308" t="str">
            <v>1 PERSONA NATURAL</v>
          </cell>
          <cell r="Y308" t="str">
            <v>3 CÉDULA DE CIUDADANÍA</v>
          </cell>
          <cell r="Z308">
            <v>53122277</v>
          </cell>
          <cell r="AA308" t="str">
            <v>N-A</v>
          </cell>
          <cell r="AB308" t="str">
            <v>11 NO SE DILIGENCIA INFORMACIÓN PARA ESTE FORMULARIO EN ESTE PERÍODO DE REPORTE</v>
          </cell>
          <cell r="AC308" t="str">
            <v>FEMENINO</v>
          </cell>
          <cell r="AD308" t="str">
            <v>CUNDINAMARCA</v>
          </cell>
          <cell r="AE308" t="str">
            <v>BOGOTÁ</v>
          </cell>
          <cell r="AF308" t="str">
            <v>LUISA</v>
          </cell>
          <cell r="AG308" t="str">
            <v>FERNANDA</v>
          </cell>
          <cell r="AH308" t="str">
            <v>SALAZAR</v>
          </cell>
          <cell r="AI308" t="str">
            <v>JIMENEZ</v>
          </cell>
          <cell r="AJ308" t="str">
            <v>NO</v>
          </cell>
          <cell r="AK308" t="str">
            <v>6 NO CONSTITUYÓ GARANTÍAS</v>
          </cell>
          <cell r="AL308" t="str">
            <v>N-A</v>
          </cell>
          <cell r="AM308" t="str">
            <v>N-A</v>
          </cell>
          <cell r="AN308" t="str">
            <v>N-A</v>
          </cell>
          <cell r="AO308" t="str">
            <v>N-A</v>
          </cell>
          <cell r="AP308" t="str">
            <v>SAF-SUBDIRECCION ADMINISTRATIVA Y FINANCIERA</v>
          </cell>
          <cell r="AQ308" t="str">
            <v>GRUPO DE CONTRATOS</v>
          </cell>
          <cell r="AR308" t="str">
            <v>OFICINA ASESORA JURIDICA</v>
          </cell>
          <cell r="AS308" t="str">
            <v>2 SUPERVISOR</v>
          </cell>
          <cell r="AT308" t="str">
            <v>3 CÉDULA DE CIUDADANÍA</v>
          </cell>
          <cell r="AU308">
            <v>40041023</v>
          </cell>
          <cell r="AV308" t="str">
            <v>ANDREA NAYIBE PINZON TORRES</v>
          </cell>
          <cell r="AW308">
            <v>80</v>
          </cell>
          <cell r="AX308">
            <v>2.6666666666666665</v>
          </cell>
          <cell r="BF308">
            <v>45217</v>
          </cell>
          <cell r="BH308">
            <v>45217</v>
          </cell>
          <cell r="BI308">
            <v>45290</v>
          </cell>
          <cell r="BS308" t="str">
            <v>2023420501000304E</v>
          </cell>
          <cell r="BT308">
            <v>13166667</v>
          </cell>
          <cell r="BU308" t="str">
            <v>MYRIAM JANETH GONZALEZ</v>
          </cell>
          <cell r="BV308" t="str">
            <v>https://www.secop.gov.co/CO1BusinessLine/Tendering/BuyerWorkArea/Index?docUniqueIdentifier=CO1.BDOS.5043282</v>
          </cell>
          <cell r="BW308" t="str">
            <v>VIGENTE</v>
          </cell>
          <cell r="BY308" t="str">
            <v>https://community.secop.gov.co/Public/Tendering/OpportunityDetail/Index?noticeUID=CO1.NTC.5071039&amp;isFromPublicArea=True&amp;isModal=False</v>
          </cell>
          <cell r="BZ308" t="str">
            <v>Bogotá</v>
          </cell>
          <cell r="CA308" t="str">
            <v>D.C.</v>
          </cell>
          <cell r="CB308" t="str">
            <v>N-A</v>
          </cell>
          <cell r="CC308">
            <v>45217</v>
          </cell>
          <cell r="CD308" t="str">
            <v>Luisa.salazar</v>
          </cell>
          <cell r="CE308" t="str">
            <v>@parquesnacionales.gov.co</v>
          </cell>
          <cell r="CF308" t="str">
            <v>@parquesnacionales.gov.co</v>
          </cell>
          <cell r="CG308" t="str">
            <v>ABOGADA</v>
          </cell>
          <cell r="CH308">
            <v>2023</v>
          </cell>
          <cell r="CI308" t="str">
            <v>CAJA SOCIAL</v>
          </cell>
          <cell r="CJ308" t="str">
            <v>AHORROS</v>
          </cell>
          <cell r="CK308" t="str">
            <v>24101359346</v>
          </cell>
          <cell r="CL308" t="str">
            <v>18/03/1985</v>
          </cell>
          <cell r="CM308" t="str">
            <v>SI</v>
          </cell>
        </row>
        <row r="309">
          <cell r="A309" t="str">
            <v>NC-CPS-305-2023</v>
          </cell>
          <cell r="B309" t="str">
            <v>2 NACIONAL</v>
          </cell>
          <cell r="C309" t="str">
            <v>CD-NC-339-2023</v>
          </cell>
          <cell r="D309">
            <v>305</v>
          </cell>
          <cell r="E309" t="str">
            <v>IVONNE LUCIA GUERRERO ROJAS</v>
          </cell>
          <cell r="F309">
            <v>45217</v>
          </cell>
          <cell r="G309" t="str">
            <v>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v>
          </cell>
          <cell r="H309" t="str">
            <v>PROFESIONAL</v>
          </cell>
          <cell r="I309" t="str">
            <v>2 CONTRATACIÓN DIRECTA</v>
          </cell>
          <cell r="J309" t="str">
            <v>14 PRESTACIÓN DE SERVICIOS</v>
          </cell>
          <cell r="K309" t="str">
            <v>N/A</v>
          </cell>
          <cell r="L309">
            <v>80111600</v>
          </cell>
          <cell r="M309">
            <v>59523</v>
          </cell>
          <cell r="O309">
            <v>124823</v>
          </cell>
          <cell r="P309">
            <v>45217</v>
          </cell>
          <cell r="S309" t="str">
            <v>SIMPLIFICADO</v>
          </cell>
          <cell r="T309">
            <v>12639905</v>
          </cell>
          <cell r="U309">
            <v>31178432</v>
          </cell>
          <cell r="V309" t="str">
            <v>Treinta y un millones ciento setenta y ocho mil cuatrocientos treinta y dos pesos</v>
          </cell>
          <cell r="X309" t="str">
            <v>1 PERSONA NATURAL</v>
          </cell>
          <cell r="Y309" t="str">
            <v>3 CÉDULA DE CIUDADANÍA</v>
          </cell>
          <cell r="Z309">
            <v>52327225</v>
          </cell>
          <cell r="AA309" t="str">
            <v>N-A</v>
          </cell>
          <cell r="AB309" t="str">
            <v>11 NO SE DILIGENCIA INFORMACIÓN PARA ESTE FORMULARIO EN ESTE PERÍODO DE REPORTE</v>
          </cell>
          <cell r="AC309" t="str">
            <v>FEMENINO</v>
          </cell>
          <cell r="AD309" t="str">
            <v>CUNDINAMARCA</v>
          </cell>
          <cell r="AE309" t="str">
            <v>BOGOTÁ</v>
          </cell>
          <cell r="AF309" t="str">
            <v>IVONNE</v>
          </cell>
          <cell r="AG309" t="str">
            <v>LUCIA</v>
          </cell>
          <cell r="AH309" t="str">
            <v>GUERRERO</v>
          </cell>
          <cell r="AI309" t="str">
            <v>ROJAS</v>
          </cell>
          <cell r="AJ309" t="str">
            <v>NO</v>
          </cell>
          <cell r="AK309" t="str">
            <v>6 NO CONSTITUYÓ GARANTÍAS</v>
          </cell>
          <cell r="AL309" t="str">
            <v>N-A</v>
          </cell>
          <cell r="AM309" t="str">
            <v>N-A</v>
          </cell>
          <cell r="AN309" t="str">
            <v>N-A</v>
          </cell>
          <cell r="AO309" t="str">
            <v>N-A</v>
          </cell>
          <cell r="AP309" t="str">
            <v>SGMAP-SUBDIRECCION DE GESTION Y MANEJO DE AREAS PROTEGIDAS</v>
          </cell>
          <cell r="AQ309" t="str">
            <v>GRUPO DE CONTRATOS</v>
          </cell>
          <cell r="AR309" t="str">
            <v>SUBDIRECCIÓN DE GESTIÓN Y MANEJO Y ÁREAS PROTEGIDAS</v>
          </cell>
          <cell r="AS309" t="str">
            <v>2 SUPERVISOR</v>
          </cell>
          <cell r="AT309" t="str">
            <v>3 CÉDULA DE CIUDADANÍA</v>
          </cell>
          <cell r="AU309">
            <v>52197050</v>
          </cell>
          <cell r="AV309" t="str">
            <v>EDNA MARIA CAROLINA JARRO FAJARDO</v>
          </cell>
          <cell r="AW309">
            <v>74</v>
          </cell>
          <cell r="AX309">
            <v>2.4666666666666668</v>
          </cell>
          <cell r="BF309">
            <v>45217</v>
          </cell>
          <cell r="BH309">
            <v>45217</v>
          </cell>
          <cell r="BI309">
            <v>45290</v>
          </cell>
          <cell r="BS309" t="str">
            <v>2023420501000305E</v>
          </cell>
          <cell r="BT309">
            <v>31178432</v>
          </cell>
          <cell r="BU309" t="str">
            <v>LUZ JANETH VILLALBA SUAREZ</v>
          </cell>
          <cell r="BV309" t="str">
            <v>https://www.secop.gov.co/CO1BusinessLine/Tendering/BuyerWorkArea/Index?docUniqueIdentifier=CO1.BDOS.5054538</v>
          </cell>
          <cell r="BW309" t="str">
            <v>VIGENTE</v>
          </cell>
          <cell r="BY309" t="str">
            <v>https://community.secop.gov.co/Public/Tendering/OpportunityDetail/Index?noticeUID=CO1.NTC.5075098&amp;isFromPublicArea=True&amp;isModal=False</v>
          </cell>
          <cell r="BZ309" t="str">
            <v>Bogotá</v>
          </cell>
          <cell r="CA309" t="str">
            <v>D.C.</v>
          </cell>
          <cell r="CB309" t="str">
            <v>N-A</v>
          </cell>
          <cell r="CC309">
            <v>45216</v>
          </cell>
          <cell r="CD309" t="str">
            <v>Ivonne.guerrero</v>
          </cell>
          <cell r="CE309" t="str">
            <v>@parquesnacionales.gov.co</v>
          </cell>
          <cell r="CF309" t="str">
            <v>Luisa.salazar@parquesnacionales.gov.co</v>
          </cell>
          <cell r="CG309" t="str">
            <v>ABOGADA</v>
          </cell>
          <cell r="CH309">
            <v>2023</v>
          </cell>
          <cell r="CI309" t="str">
            <v>BBVA</v>
          </cell>
          <cell r="CJ309" t="str">
            <v>AHORROS</v>
          </cell>
          <cell r="CK309" t="str">
            <v>178299376</v>
          </cell>
          <cell r="CL309" t="str">
            <v>14/03/1978</v>
          </cell>
          <cell r="CM309" t="str">
            <v>NO</v>
          </cell>
        </row>
        <row r="310">
          <cell r="A310" t="str">
            <v>NC-CPS-306-2023</v>
          </cell>
          <cell r="B310" t="str">
            <v>2 NACIONAL</v>
          </cell>
          <cell r="C310" t="str">
            <v>CD-NC-334-2023</v>
          </cell>
          <cell r="D310">
            <v>306</v>
          </cell>
          <cell r="E310" t="str">
            <v>ALEJANDRA PEÑA NIETO</v>
          </cell>
          <cell r="F310">
            <v>45218</v>
          </cell>
          <cell r="G310" t="str">
            <v>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Política.</v>
          </cell>
          <cell r="H310" t="str">
            <v>PROFESIONAL</v>
          </cell>
          <cell r="I310" t="str">
            <v>2 CONTRATACIÓN DIRECTA</v>
          </cell>
          <cell r="J310" t="str">
            <v>14 PRESTACIÓN DE SERVICIOS</v>
          </cell>
          <cell r="K310" t="str">
            <v>N/A</v>
          </cell>
          <cell r="L310">
            <v>80111600</v>
          </cell>
          <cell r="M310">
            <v>58223</v>
          </cell>
          <cell r="O310">
            <v>125823</v>
          </cell>
          <cell r="P310">
            <v>45218</v>
          </cell>
          <cell r="S310" t="str">
            <v>SIMPLIFICADO</v>
          </cell>
          <cell r="T310">
            <v>6884546</v>
          </cell>
          <cell r="U310">
            <v>18129304</v>
          </cell>
          <cell r="V310" t="str">
            <v>Dieciocho millones ciento veintinueve mil trescientos cuatro pesos</v>
          </cell>
          <cell r="X310" t="str">
            <v>1 PERSONA NATURAL</v>
          </cell>
          <cell r="Y310" t="str">
            <v>3 CÉDULA DE CIUDADANÍA</v>
          </cell>
          <cell r="Z310">
            <v>1130608541</v>
          </cell>
          <cell r="AA310" t="str">
            <v>N-A</v>
          </cell>
          <cell r="AB310" t="str">
            <v>11 NO SE DILIGENCIA INFORMACIÓN PARA ESTE FORMULARIO EN ESTE PERÍODO DE REPORTE</v>
          </cell>
          <cell r="AC310" t="str">
            <v>FEMENINO</v>
          </cell>
          <cell r="AD310" t="str">
            <v>VALLE DEL CAUCA</v>
          </cell>
          <cell r="AE310" t="str">
            <v>CALI</v>
          </cell>
          <cell r="AF310" t="str">
            <v>ALEJANDRA</v>
          </cell>
          <cell r="AH310" t="str">
            <v>PEÑA</v>
          </cell>
          <cell r="AI310" t="str">
            <v>NIETO</v>
          </cell>
          <cell r="AJ310" t="str">
            <v>NO</v>
          </cell>
          <cell r="AK310" t="str">
            <v>6 NO CONSTITUYÓ GARANTÍAS</v>
          </cell>
          <cell r="AL310" t="str">
            <v>N-A</v>
          </cell>
          <cell r="AM310" t="str">
            <v>N-A</v>
          </cell>
          <cell r="AN310" t="str">
            <v>N-A</v>
          </cell>
          <cell r="AO310" t="str">
            <v>N-A</v>
          </cell>
          <cell r="AP310" t="str">
            <v>SGMAP-SUBDIRECCION DE GESTION Y MANEJO DE AREAS PROTEGIDAS</v>
          </cell>
          <cell r="AQ310" t="str">
            <v>GRUPO DE CONTRATOS</v>
          </cell>
          <cell r="AR310" t="str">
            <v>GRUPO DE GESTIÓN E INTEGRACIÓN DEL SINAP</v>
          </cell>
          <cell r="AS310" t="str">
            <v>2 SUPERVISOR</v>
          </cell>
          <cell r="AT310" t="str">
            <v>3 CÉDULA DE CIUDADANÍA</v>
          </cell>
          <cell r="AU310">
            <v>5947992</v>
          </cell>
          <cell r="AV310" t="str">
            <v>LUIS ALBERTO CRUZ COLORADO</v>
          </cell>
          <cell r="AW310">
            <v>74</v>
          </cell>
          <cell r="AX310">
            <v>2.4666666666666668</v>
          </cell>
          <cell r="BF310">
            <v>45218</v>
          </cell>
          <cell r="BH310">
            <v>45218</v>
          </cell>
          <cell r="BI310">
            <v>45290</v>
          </cell>
          <cell r="BS310" t="str">
            <v>2023420501000306E</v>
          </cell>
          <cell r="BT310">
            <v>18129304</v>
          </cell>
          <cell r="BU310" t="str">
            <v>MYRIAM JANETH GONZALEZ</v>
          </cell>
          <cell r="BV310" t="str">
            <v>https://www.secop.gov.co/CO1BusinessLine/Tendering/BuyerWorkArea/Index?docUniqueIdentifier=CO1.BDOS.5051242</v>
          </cell>
          <cell r="BW310" t="str">
            <v>VIGENTE</v>
          </cell>
          <cell r="BY310" t="str">
            <v>https://community.secop.gov.co/Public/Tendering/OpportunityDetail/Index?noticeUID=CO1.NTC.5071459&amp;isFromPublicArea=True&amp;isModal=False</v>
          </cell>
          <cell r="BZ310" t="str">
            <v>Bogotá</v>
          </cell>
          <cell r="CA310" t="str">
            <v>D.C.</v>
          </cell>
          <cell r="CB310" t="str">
            <v>N-A</v>
          </cell>
          <cell r="CC310">
            <v>45212</v>
          </cell>
          <cell r="CE310" t="str">
            <v>@parquesnacionales.gov.co</v>
          </cell>
          <cell r="CF310" t="str">
            <v>Ivonne.guerrero@parquesnacionales.gov.co</v>
          </cell>
          <cell r="CG310" t="str">
            <v>GEOGRAFA</v>
          </cell>
          <cell r="CH310">
            <v>2023</v>
          </cell>
          <cell r="CI310" t="str">
            <v>SCOTIABANK COLPATRIA</v>
          </cell>
          <cell r="CJ310" t="str">
            <v>AHORROS</v>
          </cell>
          <cell r="CK310" t="str">
            <v>5912011476</v>
          </cell>
          <cell r="CL310" t="str">
            <v>03/07/1986</v>
          </cell>
          <cell r="CM310" t="str">
            <v>NO</v>
          </cell>
        </row>
        <row r="311">
          <cell r="A311" t="str">
            <v>NC-CPS-307-2023</v>
          </cell>
          <cell r="B311" t="str">
            <v>2 NACIONAL</v>
          </cell>
          <cell r="C311" t="str">
            <v>CD-NC-340-2023</v>
          </cell>
          <cell r="D311">
            <v>307</v>
          </cell>
          <cell r="E311" t="str">
            <v>CLARA MERCEDES GIRON GIRON</v>
          </cell>
          <cell r="F311">
            <v>45219</v>
          </cell>
          <cell r="G311" t="str">
            <v>Prestar servicios profesionales en el Grupo de Comunicaciones y Educación Ambiental para realizar la ordenación y clasificación del material bibliográfico del nivel central de Parques Nacionales Naturales de Colombia.</v>
          </cell>
          <cell r="H311" t="str">
            <v>PROFESIONAL</v>
          </cell>
          <cell r="I311" t="str">
            <v>2 CONTRATACIÓN DIRECTA</v>
          </cell>
          <cell r="J311" t="str">
            <v>14 PRESTACIÓN DE SERVICIOS</v>
          </cell>
          <cell r="K311" t="str">
            <v>N/A</v>
          </cell>
          <cell r="L311">
            <v>80111600</v>
          </cell>
          <cell r="M311">
            <v>53223</v>
          </cell>
          <cell r="O311">
            <v>127123</v>
          </cell>
          <cell r="P311">
            <v>45219</v>
          </cell>
          <cell r="S311" t="str">
            <v>SIMPLIFICADO</v>
          </cell>
          <cell r="T311">
            <v>4727782</v>
          </cell>
          <cell r="U311">
            <v>11189084</v>
          </cell>
          <cell r="V311" t="str">
            <v>Once millones ciento ochenta y nueve mil ochenta y cuatro pesos</v>
          </cell>
          <cell r="X311" t="str">
            <v>1 PERSONA NATURAL</v>
          </cell>
          <cell r="Y311" t="str">
            <v>3 CÉDULA DE CIUDADANÍA</v>
          </cell>
          <cell r="Z311">
            <v>41669658</v>
          </cell>
          <cell r="AA311" t="str">
            <v>N-A</v>
          </cell>
          <cell r="AB311" t="str">
            <v>11 NO SE DILIGENCIA INFORMACIÓN PARA ESTE FORMULARIO EN ESTE PERÍODO DE REPORTE</v>
          </cell>
          <cell r="AC311" t="str">
            <v>FEMENINO</v>
          </cell>
          <cell r="AD311" t="str">
            <v>CUNDINAMARCA</v>
          </cell>
          <cell r="AE311" t="str">
            <v>BOGOTÁ</v>
          </cell>
          <cell r="AF311" t="str">
            <v>CLARA</v>
          </cell>
          <cell r="AG311" t="str">
            <v>MERCEDES</v>
          </cell>
          <cell r="AH311" t="str">
            <v>GIRON</v>
          </cell>
          <cell r="AI311" t="str">
            <v>GIRON</v>
          </cell>
          <cell r="AJ311" t="str">
            <v>NO</v>
          </cell>
          <cell r="AK311" t="str">
            <v>6 NO CONSTITUYÓ GARANTÍAS</v>
          </cell>
          <cell r="AL311" t="str">
            <v>N-A</v>
          </cell>
          <cell r="AM311" t="str">
            <v>N-A</v>
          </cell>
          <cell r="AN311" t="str">
            <v>N-A</v>
          </cell>
          <cell r="AO311" t="str">
            <v>N-A</v>
          </cell>
          <cell r="AP311" t="str">
            <v>SAF-SUBDIRECCION ADMINISTRATIVA Y FINANCIERA</v>
          </cell>
          <cell r="AQ311" t="str">
            <v>GRUPO DE CONTRATOS</v>
          </cell>
          <cell r="AR311" t="str">
            <v>GRUPO DE COMUNICACIONES</v>
          </cell>
          <cell r="AS311" t="str">
            <v>2 SUPERVISOR</v>
          </cell>
          <cell r="AT311" t="str">
            <v>3 CÉDULA DE CIUDADANÍA</v>
          </cell>
          <cell r="AU311">
            <v>79624413</v>
          </cell>
          <cell r="AV311" t="str">
            <v>JORGE ENRIQUE PATIÑO OSPINA</v>
          </cell>
          <cell r="AW311">
            <v>73</v>
          </cell>
          <cell r="AX311">
            <v>2.4333333333333331</v>
          </cell>
          <cell r="BF311">
            <v>45219</v>
          </cell>
          <cell r="BH311">
            <v>45219</v>
          </cell>
          <cell r="BI311">
            <v>45290</v>
          </cell>
          <cell r="BS311" t="str">
            <v>2023420501000307E</v>
          </cell>
          <cell r="BT311">
            <v>11189084</v>
          </cell>
          <cell r="BU311" t="str">
            <v>MYRIAM JANETH GONZALEZ</v>
          </cell>
          <cell r="BV311" t="str">
            <v>https://www.secop.gov.co/CO1BusinessLine/Tendering/BuyerWorkArea/Index?docUniqueIdentifier=CO1.BDOS.5062954</v>
          </cell>
          <cell r="BW311" t="str">
            <v>VIGENTE</v>
          </cell>
          <cell r="BY311" t="str">
            <v>https://community.secop.gov.co/Public/Tendering/OpportunityDetail/Index?noticeUID=CO1.NTC.5087425&amp;isFromPublicArea=True&amp;isModal=False</v>
          </cell>
          <cell r="BZ311" t="str">
            <v>Bogotá</v>
          </cell>
          <cell r="CA311" t="str">
            <v>D.C.</v>
          </cell>
          <cell r="CB311" t="str">
            <v>N-A</v>
          </cell>
          <cell r="CC311">
            <v>45202</v>
          </cell>
          <cell r="CE311" t="str">
            <v>@parquesnacionales.gov.co</v>
          </cell>
          <cell r="CF311" t="str">
            <v>@parquesnacionales.gov.co</v>
          </cell>
          <cell r="CG311" t="str">
            <v>PROFESIONAL EN SISTEMAS DE INFORMACION Y BIBLIOTECOLOGA</v>
          </cell>
          <cell r="CH311">
            <v>2023</v>
          </cell>
          <cell r="CI311" t="str">
            <v>DAVIVIENDA</v>
          </cell>
          <cell r="CJ311" t="str">
            <v>AHORROS</v>
          </cell>
          <cell r="CK311" t="str">
            <v>473300003950</v>
          </cell>
          <cell r="CL311" t="str">
            <v>13/09/1956</v>
          </cell>
          <cell r="CM311" t="str">
            <v>NO</v>
          </cell>
        </row>
        <row r="312">
          <cell r="A312" t="str">
            <v>NC-CPS-308-2023</v>
          </cell>
          <cell r="B312" t="str">
            <v>2 NACIONAL</v>
          </cell>
          <cell r="C312" t="str">
            <v>CD-NC-341-2023</v>
          </cell>
          <cell r="D312">
            <v>308</v>
          </cell>
          <cell r="E312" t="str">
            <v xml:space="preserve">SERGIO ANDRES ALZATE SEPULVEDA </v>
          </cell>
          <cell r="F312">
            <v>45223</v>
          </cell>
          <cell r="G312" t="str">
            <v>Prestar servicios profesionales al Grupo de Comunicaciones y Educación Ambiental para el desarrollo de la línea editorial y la producción de materiales educativos, en el marco de los procesos de conservación de la biodiversidad de las áreas protegidas.</v>
          </cell>
          <cell r="H312" t="str">
            <v>PROFESIONAL</v>
          </cell>
          <cell r="I312" t="str">
            <v>2 CONTRATACIÓN DIRECTA</v>
          </cell>
          <cell r="J312" t="str">
            <v>14 PRESTACIÓN DE SERVICIOS</v>
          </cell>
          <cell r="K312" t="str">
            <v>N/A</v>
          </cell>
          <cell r="L312">
            <v>80111600</v>
          </cell>
          <cell r="M312">
            <v>55723</v>
          </cell>
          <cell r="O312">
            <v>127923</v>
          </cell>
          <cell r="P312">
            <v>45223</v>
          </cell>
          <cell r="S312" t="str">
            <v>SIMPLIFICADO</v>
          </cell>
          <cell r="T312">
            <v>7297617</v>
          </cell>
          <cell r="U312">
            <v>17757535</v>
          </cell>
          <cell r="V312" t="str">
            <v>Diecisiete millones setecientos cincuenta y siete mil quinientos treinta y cinco pesos</v>
          </cell>
          <cell r="X312" t="str">
            <v>1 PERSONA NATURAL</v>
          </cell>
          <cell r="Y312" t="str">
            <v>3 CÉDULA DE CIUDADANÍA</v>
          </cell>
          <cell r="Z312">
            <v>1152190226</v>
          </cell>
          <cell r="AA312" t="str">
            <v>N-A</v>
          </cell>
          <cell r="AB312" t="str">
            <v>11 NO SE DILIGENCIA INFORMACIÓN PARA ESTE FORMULARIO EN ESTE PERÍODO DE REPORTE</v>
          </cell>
          <cell r="AC312" t="str">
            <v>MASCULINO</v>
          </cell>
          <cell r="AD312" t="str">
            <v>ANTIOQUIA</v>
          </cell>
          <cell r="AE312" t="str">
            <v>MEDELLIN</v>
          </cell>
          <cell r="AF312" t="str">
            <v>SERGIO</v>
          </cell>
          <cell r="AG312" t="str">
            <v>ANDRES</v>
          </cell>
          <cell r="AH312" t="str">
            <v>ALZATE</v>
          </cell>
          <cell r="AI312" t="str">
            <v>SEPULVEDA</v>
          </cell>
          <cell r="AJ312" t="str">
            <v>NO</v>
          </cell>
          <cell r="AK312" t="str">
            <v>6 NO CONSTITUYÓ GARANTÍAS</v>
          </cell>
          <cell r="AL312" t="str">
            <v>N-A</v>
          </cell>
          <cell r="AM312" t="str">
            <v>N-A</v>
          </cell>
          <cell r="AN312" t="str">
            <v>N-A</v>
          </cell>
          <cell r="AO312" t="str">
            <v>N-A</v>
          </cell>
          <cell r="AP312" t="str">
            <v>SAF-SUBDIRECCION ADMINISTRATIVA Y FINANCIERA</v>
          </cell>
          <cell r="AQ312" t="str">
            <v>GRUPO DE CONTRATOS</v>
          </cell>
          <cell r="AR312" t="str">
            <v>GRUPO DE COMUNICACIONES</v>
          </cell>
          <cell r="AS312" t="str">
            <v>2 SUPERVISOR</v>
          </cell>
          <cell r="AT312" t="str">
            <v>3 CÉDULA DE CIUDADANÍA</v>
          </cell>
          <cell r="AU312">
            <v>79624413</v>
          </cell>
          <cell r="AV312" t="str">
            <v>JORGE ENRIQUE PATIÑO OSPINA</v>
          </cell>
          <cell r="AW312">
            <v>73</v>
          </cell>
          <cell r="AX312">
            <v>2.4333333333333331</v>
          </cell>
          <cell r="BF312">
            <v>45223</v>
          </cell>
          <cell r="BH312">
            <v>45223</v>
          </cell>
          <cell r="BI312">
            <v>45290</v>
          </cell>
          <cell r="BS312" t="str">
            <v>2023420501000308E</v>
          </cell>
          <cell r="BT312">
            <v>17757535</v>
          </cell>
          <cell r="BU312" t="str">
            <v>MYRIAM JANETH GONZALEZ</v>
          </cell>
          <cell r="BV312" t="str">
            <v>https://www.secop.gov.co/CO1BusinessLine/Tendering/BuyerWorkArea/Index?docUniqueIdentifier=CO1.BDOS.5064457</v>
          </cell>
          <cell r="BW312" t="str">
            <v>VIGENTE</v>
          </cell>
          <cell r="BY312" t="str">
            <v>https://community.secop.gov.co/Public/Tendering/OpportunityDetail/Index?noticeUID=CO1.NTC.5086478&amp;isFromPublicArea=True&amp;isModal=False</v>
          </cell>
          <cell r="BZ312" t="str">
            <v>Bogotá</v>
          </cell>
          <cell r="CA312" t="str">
            <v>D.C.</v>
          </cell>
          <cell r="CB312" t="str">
            <v>N-A</v>
          </cell>
          <cell r="CC312">
            <v>45202</v>
          </cell>
          <cell r="CE312" t="str">
            <v>@parquesnacionales.gov.co</v>
          </cell>
          <cell r="CF312" t="str">
            <v>@parquesnacionales.gov.co</v>
          </cell>
          <cell r="CG312" t="str">
            <v>PERIODISTA</v>
          </cell>
          <cell r="CH312">
            <v>2023</v>
          </cell>
          <cell r="CI312" t="str">
            <v>BANCOLOMBIA</v>
          </cell>
          <cell r="CJ312" t="str">
            <v>AHORROS</v>
          </cell>
          <cell r="CK312" t="str">
            <v>01300001093</v>
          </cell>
          <cell r="CL312" t="str">
            <v>13/02/1991</v>
          </cell>
          <cell r="CM312" t="str">
            <v>NO</v>
          </cell>
        </row>
        <row r="313">
          <cell r="A313" t="str">
            <v>NC-CPS-309-2023</v>
          </cell>
          <cell r="B313" t="str">
            <v>2 NACIONAL</v>
          </cell>
          <cell r="C313" t="str">
            <v>CD-NC-344-2023</v>
          </cell>
          <cell r="D313">
            <v>309</v>
          </cell>
          <cell r="E313" t="str">
            <v>JORGE ENRIQUE ROJAS SANCHEZ</v>
          </cell>
          <cell r="F313">
            <v>45223</v>
          </cell>
          <cell r="G313" t="str">
            <v>Prestar servicios profesionales en la Subdirección de Sostenibilidad y Negocios Ambientales para orientar el análisis y diseño económico y financiero de los servicios asociados al ecoturismo y a los instrumentos económicos a cargo de la Subdirección</v>
          </cell>
          <cell r="H313" t="str">
            <v>PROFESIONAL</v>
          </cell>
          <cell r="I313" t="str">
            <v>2 CONTRATACIÓN DIRECTA</v>
          </cell>
          <cell r="J313" t="str">
            <v>14 PRESTACIÓN DE SERVICIOS</v>
          </cell>
          <cell r="K313" t="str">
            <v>N/A</v>
          </cell>
          <cell r="L313">
            <v>80111600</v>
          </cell>
          <cell r="M313">
            <v>58823</v>
          </cell>
          <cell r="O313">
            <v>128023</v>
          </cell>
          <cell r="P313">
            <v>45223</v>
          </cell>
          <cell r="S313" t="str">
            <v>SIMPLIFICADO</v>
          </cell>
          <cell r="T313">
            <v>8500000</v>
          </cell>
          <cell r="U313">
            <v>19266667</v>
          </cell>
          <cell r="V313" t="str">
            <v>Diecinueve millones doscientos sesenta y seis mil seiscientos sesenta y siete pesos</v>
          </cell>
          <cell r="X313" t="str">
            <v>1 PERSONA NATURAL</v>
          </cell>
          <cell r="Y313" t="str">
            <v>3 CÉDULA DE CIUDADANÍA</v>
          </cell>
          <cell r="Z313">
            <v>1010182072</v>
          </cell>
          <cell r="AA313" t="str">
            <v>N-A</v>
          </cell>
          <cell r="AB313" t="str">
            <v>11 NO SE DILIGENCIA INFORMACIÓN PARA ESTE FORMULARIO EN ESTE PERÍODO DE REPORTE</v>
          </cell>
          <cell r="AC313" t="str">
            <v>MASCULINO</v>
          </cell>
          <cell r="AD313" t="str">
            <v>CUNDINAMARCA</v>
          </cell>
          <cell r="AE313" t="str">
            <v>BOGOTÁ</v>
          </cell>
          <cell r="AF313" t="str">
            <v>JORGE</v>
          </cell>
          <cell r="AG313" t="str">
            <v>ENRIQUE</v>
          </cell>
          <cell r="AH313" t="str">
            <v>ROJAS</v>
          </cell>
          <cell r="AI313" t="str">
            <v>SANCHEZ</v>
          </cell>
          <cell r="AJ313" t="str">
            <v>NO</v>
          </cell>
          <cell r="AK313" t="str">
            <v>6 NO CONSTITUYÓ GARANTÍAS</v>
          </cell>
          <cell r="AL313" t="str">
            <v>N-A</v>
          </cell>
          <cell r="AM313" t="str">
            <v>N-A</v>
          </cell>
          <cell r="AN313" t="str">
            <v>N-A</v>
          </cell>
          <cell r="AO313" t="str">
            <v>N-A</v>
          </cell>
          <cell r="AP313" t="str">
            <v>SSNA-SUBDIRECCION DE SOSTENIBILIDAD Y NEGOCIO AMBIENTALES</v>
          </cell>
          <cell r="AQ313" t="str">
            <v>GRUPO DE CONTRATOS</v>
          </cell>
          <cell r="AR313" t="str">
            <v>SUBDIRECCIÓN DE SOSTENIBILIDAD Y NEGOCIOS AMBIENTALES</v>
          </cell>
          <cell r="AS313" t="str">
            <v>2 SUPERVISOR</v>
          </cell>
          <cell r="AT313" t="str">
            <v>3 CÉDULA DE CIUDADANÍA</v>
          </cell>
          <cell r="AU313">
            <v>37329045</v>
          </cell>
          <cell r="AV313" t="str">
            <v>MERLY XIOMARA PACHECO</v>
          </cell>
          <cell r="AW313">
            <v>68</v>
          </cell>
          <cell r="AX313">
            <v>2.2666666666666666</v>
          </cell>
          <cell r="BF313">
            <v>45223</v>
          </cell>
          <cell r="BH313">
            <v>45223</v>
          </cell>
          <cell r="BI313">
            <v>45290</v>
          </cell>
          <cell r="BS313" t="str">
            <v>2023420501000309E</v>
          </cell>
          <cell r="BT313">
            <v>19266667</v>
          </cell>
          <cell r="BU313" t="str">
            <v>MYRIAM JANETH GONZALEZ</v>
          </cell>
          <cell r="BV313" t="str">
            <v>https://www.secop.gov.co/CO1BusinessLine/Tendering/BuyerWorkArea/Index?docUniqueIdentifier=CO1.BDOS.5069886</v>
          </cell>
          <cell r="BW313" t="str">
            <v>VIGENTE</v>
          </cell>
          <cell r="BY313" t="str">
            <v>https://community.secop.gov.co/Public/Tendering/OpportunityDetail/Index?noticeUID=CO1.NTC.5092377&amp;isFromPublicArea=True&amp;isModal=False</v>
          </cell>
          <cell r="BZ313" t="str">
            <v>Bogotá</v>
          </cell>
          <cell r="CA313" t="str">
            <v>D.C.</v>
          </cell>
          <cell r="CB313" t="str">
            <v>N-A</v>
          </cell>
          <cell r="CC313">
            <v>45223</v>
          </cell>
          <cell r="CE313" t="str">
            <v>@parquesnacionales.gov.co</v>
          </cell>
          <cell r="CF313" t="str">
            <v>@parquesnacionales.gov.co</v>
          </cell>
          <cell r="CG313" t="str">
            <v>ECONOMISTA</v>
          </cell>
          <cell r="CH313">
            <v>2023</v>
          </cell>
          <cell r="CI313" t="str">
            <v>BANCOLOMBIA</v>
          </cell>
          <cell r="CJ313" t="str">
            <v>AHORROS</v>
          </cell>
          <cell r="CK313" t="str">
            <v>63450487793</v>
          </cell>
          <cell r="CL313" t="str">
            <v>26/02/1989</v>
          </cell>
          <cell r="CM313" t="str">
            <v>SI</v>
          </cell>
        </row>
        <row r="314">
          <cell r="A314" t="str">
            <v>NC-CPS-310-2023</v>
          </cell>
          <cell r="B314" t="str">
            <v>2 NACIONAL</v>
          </cell>
          <cell r="C314" t="str">
            <v>CD-NC-343-2023</v>
          </cell>
          <cell r="D314">
            <v>310</v>
          </cell>
          <cell r="E314" t="str">
            <v>ANDRES FERNANDO LIZARAZO LOPEZ</v>
          </cell>
          <cell r="F314">
            <v>45224</v>
          </cell>
          <cell r="G314" t="str">
            <v>Prestar servicios profesionales en la Subdirección de Sostenibilidad y Negocios Ambientales para el análisis, diseño económico y financiero de los servicios asociados al turismo de naturaleza y a los instrumentos económicos a cargo de la Subdirección.</v>
          </cell>
          <cell r="H314" t="str">
            <v>PROFESIONAL</v>
          </cell>
          <cell r="I314" t="str">
            <v>2 CONTRATACIÓN DIRECTA</v>
          </cell>
          <cell r="J314" t="str">
            <v>14 PRESTACIÓN DE SERVICIOS</v>
          </cell>
          <cell r="K314" t="str">
            <v>N/A</v>
          </cell>
          <cell r="L314">
            <v>80111600</v>
          </cell>
          <cell r="M314">
            <v>59123</v>
          </cell>
          <cell r="O314">
            <v>128823</v>
          </cell>
          <cell r="P314" t="str">
            <v>25/10/2023</v>
          </cell>
          <cell r="S314" t="str">
            <v>SIMPLIFICADO</v>
          </cell>
          <cell r="T314">
            <v>9242189</v>
          </cell>
          <cell r="U314">
            <v>20948962</v>
          </cell>
          <cell r="V314" t="str">
            <v>Veinte millones novecientos cuarenta y ocho mil novecientos sesenta y dos pesos</v>
          </cell>
          <cell r="X314" t="str">
            <v>1 PERSONA NATURAL</v>
          </cell>
          <cell r="Y314" t="str">
            <v>3 CÉDULA DE CIUDADANÍA</v>
          </cell>
          <cell r="Z314">
            <v>79600811</v>
          </cell>
          <cell r="AA314" t="str">
            <v>N-A</v>
          </cell>
          <cell r="AB314" t="str">
            <v>11 NO SE DILIGENCIA INFORMACIÓN PARA ESTE FORMULARIO EN ESTE PERÍODO DE REPORTE</v>
          </cell>
          <cell r="AC314" t="str">
            <v>MASCULINO</v>
          </cell>
          <cell r="AD314" t="str">
            <v>CUNDINAMARCA</v>
          </cell>
          <cell r="AE314" t="str">
            <v>BOGOTÁ</v>
          </cell>
          <cell r="AF314" t="str">
            <v>ANDRES</v>
          </cell>
          <cell r="AG314" t="str">
            <v>FERNANDO</v>
          </cell>
          <cell r="AH314" t="str">
            <v>LIZARAZO</v>
          </cell>
          <cell r="AI314" t="str">
            <v>LOPEZ</v>
          </cell>
          <cell r="AJ314" t="str">
            <v>NO</v>
          </cell>
          <cell r="AK314" t="str">
            <v>6 NO CONSTITUYÓ GARANTÍAS</v>
          </cell>
          <cell r="AL314" t="str">
            <v>N-A</v>
          </cell>
          <cell r="AM314" t="str">
            <v>N-A</v>
          </cell>
          <cell r="AN314" t="str">
            <v>N-A</v>
          </cell>
          <cell r="AO314" t="str">
            <v>N-A</v>
          </cell>
          <cell r="AP314" t="str">
            <v>SSNA-SUBDIRECCION DE SOSTENIBILIDAD Y NEGOCIO AMBIENTALES</v>
          </cell>
          <cell r="AQ314" t="str">
            <v>GRUPO DE CONTRATOS</v>
          </cell>
          <cell r="AR314" t="str">
            <v>SSNA-SUBDIRECCION DE SOSTENIBILIDAD Y NEGOCIO AMBIENTALES</v>
          </cell>
          <cell r="AS314" t="str">
            <v>2 SUPERVISOR</v>
          </cell>
          <cell r="AT314" t="str">
            <v>3 CÉDULA DE CIUDADANÍA</v>
          </cell>
          <cell r="AU314">
            <v>37329045</v>
          </cell>
          <cell r="AV314" t="str">
            <v>MERLY XIOMARA PACHECO</v>
          </cell>
          <cell r="AW314">
            <v>71</v>
          </cell>
          <cell r="AX314">
            <v>2.3666666666666667</v>
          </cell>
          <cell r="BF314" t="str">
            <v>25/10/2023</v>
          </cell>
          <cell r="BH314">
            <v>45224</v>
          </cell>
          <cell r="BI314">
            <v>45290</v>
          </cell>
          <cell r="BS314" t="str">
            <v>2023420501000310E</v>
          </cell>
          <cell r="BT314">
            <v>20948962</v>
          </cell>
          <cell r="BU314" t="str">
            <v>MYRIAM JANETH GONZALEZ</v>
          </cell>
          <cell r="BV314" t="str">
            <v>https://www.secop.gov.co/CO1BusinessLine/Tendering/BuyerWorkArea/Index?docUniqueIdentifier=CO1.BDOS.5069422</v>
          </cell>
          <cell r="BW314" t="str">
            <v>VIGENTE</v>
          </cell>
          <cell r="BY314" t="str">
            <v>https://community.secop.gov.co/Public/Tendering/OpportunityDetail/Index?noticeUID=CO1.NTC.5097234&amp;isFromPublicArea=True&amp;isModal=False</v>
          </cell>
          <cell r="BZ314" t="str">
            <v>Bogotá</v>
          </cell>
          <cell r="CA314" t="str">
            <v>D.C.</v>
          </cell>
          <cell r="CB314" t="str">
            <v>N-A</v>
          </cell>
          <cell r="CC314">
            <v>45224</v>
          </cell>
          <cell r="CD314" t="str">
            <v>Andrés.lizarazo</v>
          </cell>
          <cell r="CE314" t="str">
            <v>@parquesnacionales.gov.co</v>
          </cell>
          <cell r="CF314" t="str">
            <v>@parquesnacionales.gov.co</v>
          </cell>
          <cell r="CG314" t="str">
            <v>ECONOMISTA</v>
          </cell>
          <cell r="CH314">
            <v>2023</v>
          </cell>
          <cell r="CI314" t="str">
            <v>BANCOLOMBIA</v>
          </cell>
          <cell r="CJ314" t="str">
            <v>AHORROS</v>
          </cell>
          <cell r="CK314" t="str">
            <v>20235796529</v>
          </cell>
          <cell r="CL314" t="str">
            <v>25/05/973</v>
          </cell>
          <cell r="CM314" t="str">
            <v>SI</v>
          </cell>
        </row>
        <row r="315">
          <cell r="A315" t="str">
            <v>NC-CPS-311-2023</v>
          </cell>
          <cell r="B315" t="str">
            <v>2 NACIONAL</v>
          </cell>
          <cell r="C315" t="str">
            <v>CD-NC-345-2023</v>
          </cell>
          <cell r="D315">
            <v>311</v>
          </cell>
          <cell r="E315" t="str">
            <v>ERIKA MELISA ARIAS ESPITIA</v>
          </cell>
          <cell r="F315">
            <v>45226</v>
          </cell>
          <cell r="G315" t="str">
            <v>Prestación de servicios profesionales para apoyar a los diferentes niveles de la entidad en la implementación de procesos educativos con actores asociados a la gestión de las áreas protegidas, teniendo en cuenta los lineamientos de educación ambiental vigentes.</v>
          </cell>
          <cell r="H315" t="str">
            <v>PROFESIONAL</v>
          </cell>
          <cell r="I315" t="str">
            <v>2 CONTRATACIÓN DIRECTA</v>
          </cell>
          <cell r="J315" t="str">
            <v>14 PRESTACIÓN DE SERVICIOS</v>
          </cell>
          <cell r="K315" t="str">
            <v>N/A</v>
          </cell>
          <cell r="L315">
            <v>80111600</v>
          </cell>
          <cell r="M315">
            <v>58623</v>
          </cell>
          <cell r="O315">
            <v>129723</v>
          </cell>
          <cell r="P315" t="str">
            <v>27/10/2023</v>
          </cell>
          <cell r="S315" t="str">
            <v>SIMPLIFICADO</v>
          </cell>
          <cell r="T315">
            <v>5271476</v>
          </cell>
          <cell r="U315">
            <v>11948679</v>
          </cell>
          <cell r="V315" t="str">
            <v>Once millones novecientos cuarenta y ocho mil seiscientos setenta y nueve pesos</v>
          </cell>
          <cell r="X315" t="str">
            <v>1 PERSONA NATURAL</v>
          </cell>
          <cell r="Y315" t="str">
            <v>3 CÉDULA DE CIUDADANÍA</v>
          </cell>
          <cell r="Z315">
            <v>1016046266</v>
          </cell>
          <cell r="AA315" t="str">
            <v>N-A</v>
          </cell>
          <cell r="AB315" t="str">
            <v>11 NO SE DILIGENCIA INFORMACIÓN PARA ESTE FORMULARIO EN ESTE PERÍODO DE REPORTE</v>
          </cell>
          <cell r="AC315" t="str">
            <v>FEMENINO</v>
          </cell>
          <cell r="AD315" t="str">
            <v>CUNDINAMARCA</v>
          </cell>
          <cell r="AE315" t="str">
            <v>BOGOTÁ</v>
          </cell>
          <cell r="AF315" t="str">
            <v>ERIKA</v>
          </cell>
          <cell r="AG315" t="str">
            <v>MELISA</v>
          </cell>
          <cell r="AH315" t="str">
            <v>ARIAS</v>
          </cell>
          <cell r="AI315" t="str">
            <v>ESPITIA</v>
          </cell>
          <cell r="AJ315" t="str">
            <v>NO</v>
          </cell>
          <cell r="AK315" t="str">
            <v>6 NO CONSTITUYÓ GARANTÍAS</v>
          </cell>
          <cell r="AL315" t="str">
            <v>N-A</v>
          </cell>
          <cell r="AM315" t="str">
            <v>N-A</v>
          </cell>
          <cell r="AN315" t="str">
            <v>N-A</v>
          </cell>
          <cell r="AO315" t="str">
            <v>N-A</v>
          </cell>
          <cell r="AP315" t="str">
            <v>SAF-SUBDIRECCION ADMINISTRATIVA Y FINANCIERA</v>
          </cell>
          <cell r="AQ315" t="str">
            <v>GRUPO DE CONTRATOS</v>
          </cell>
          <cell r="AR315" t="str">
            <v>GRUPO DE COMUNICACIONES</v>
          </cell>
          <cell r="AS315" t="str">
            <v>2 SUPERVISOR</v>
          </cell>
          <cell r="AT315" t="str">
            <v>3 CÉDULA DE CIUDADANÍA</v>
          </cell>
          <cell r="AU315">
            <v>79624413</v>
          </cell>
          <cell r="AV315" t="str">
            <v>JORGE ENRIQUE PATIÑO OSPINA</v>
          </cell>
          <cell r="AW315">
            <v>68</v>
          </cell>
          <cell r="AX315">
            <v>2.2666666666666666</v>
          </cell>
          <cell r="BF315" t="str">
            <v>27/10/2023</v>
          </cell>
          <cell r="BH315">
            <v>45226</v>
          </cell>
          <cell r="BI315">
            <v>45290</v>
          </cell>
          <cell r="BS315" t="str">
            <v>2023420501000311E</v>
          </cell>
          <cell r="BT315">
            <v>11948679</v>
          </cell>
          <cell r="BU315" t="str">
            <v>MYRIAM JANETH GONZALEZ</v>
          </cell>
          <cell r="BV315" t="str">
            <v>https://www.secop.gov.co/CO1BusinessLine/Tendering/BuyerWorkArea/Index?docUniqueIdentifier=CO1.BDOS.5075766</v>
          </cell>
          <cell r="BW315" t="str">
            <v>VIGENTE</v>
          </cell>
          <cell r="BY315" t="str">
            <v>https://community.secop.gov.co/Public/Tendering/OpportunityDetail/Index?noticeUID=CO1.NTC.5092758&amp;isFromPublicArea=True&amp;isModal=False</v>
          </cell>
          <cell r="BZ315" t="str">
            <v>Bogotá</v>
          </cell>
          <cell r="CA315" t="str">
            <v>D.C.</v>
          </cell>
          <cell r="CB315" t="str">
            <v>N-A</v>
          </cell>
          <cell r="CC315">
            <v>45217</v>
          </cell>
          <cell r="CE315" t="str">
            <v>@parquesnacionales.gov.co</v>
          </cell>
          <cell r="CF315" t="str">
            <v>Andrés.lizarazo@parquesnacionales.gov.co</v>
          </cell>
          <cell r="CG315" t="str">
            <v>LICENCIADA EN BIOLOGIA</v>
          </cell>
          <cell r="CH315">
            <v>2023</v>
          </cell>
          <cell r="CI315" t="str">
            <v>CAJA SOCIAL</v>
          </cell>
          <cell r="CJ315" t="str">
            <v>AHORROS</v>
          </cell>
          <cell r="CK315" t="str">
            <v>24086527644</v>
          </cell>
          <cell r="CL315" t="str">
            <v>10/06/1992</v>
          </cell>
          <cell r="CM315" t="str">
            <v>NO</v>
          </cell>
        </row>
        <row r="316">
          <cell r="A316" t="str">
            <v>NC-CPS-312-2023</v>
          </cell>
          <cell r="B316" t="str">
            <v>2 NACIONAL</v>
          </cell>
          <cell r="C316" t="str">
            <v>CD-NC-348-2023</v>
          </cell>
          <cell r="D316">
            <v>312</v>
          </cell>
          <cell r="E316" t="str">
            <v>NICOLAS BARRERA RAMOS</v>
          </cell>
          <cell r="F316">
            <v>45230</v>
          </cell>
          <cell r="G316" t="str">
            <v>Prestar servicios profesionales para apoyar la etapa precontractual y el seguimiento a los procesos corporativos y administrativos de Parques Nacionales Naturales de Colombia en el marco del programa HECO.</v>
          </cell>
          <cell r="H316" t="str">
            <v>PROFESIONAL</v>
          </cell>
          <cell r="I316" t="str">
            <v>2 CONTRATACIÓN DIRECTA</v>
          </cell>
          <cell r="J316" t="str">
            <v>14 PRESTACIÓN DE SERVICIOS</v>
          </cell>
          <cell r="K316" t="str">
            <v>N/A</v>
          </cell>
          <cell r="L316">
            <v>80111600</v>
          </cell>
          <cell r="M316">
            <v>61123</v>
          </cell>
          <cell r="O316">
            <v>131323</v>
          </cell>
          <cell r="P316">
            <v>45232</v>
          </cell>
          <cell r="S316" t="str">
            <v>SIMPLIFICADO</v>
          </cell>
          <cell r="T316">
            <v>7000000</v>
          </cell>
          <cell r="U316">
            <v>14933333</v>
          </cell>
          <cell r="V316" t="str">
            <v>Catorce millones novecientos treinta y tres mil trescientos treinta y tres pesos</v>
          </cell>
          <cell r="X316" t="str">
            <v>1 PERSONA NATURAL</v>
          </cell>
          <cell r="Y316" t="str">
            <v>3 CÉDULA DE CIUDADANÍA</v>
          </cell>
          <cell r="Z316">
            <v>80883143</v>
          </cell>
          <cell r="AA316" t="str">
            <v>N-A</v>
          </cell>
          <cell r="AB316" t="str">
            <v>11 NO SE DILIGENCIA INFORMACIÓN PARA ESTE FORMULARIO EN ESTE PERÍODO DE REPORTE</v>
          </cell>
          <cell r="AC316" t="str">
            <v>MASCULINO</v>
          </cell>
          <cell r="AD316" t="str">
            <v>CUNDINAMARCA</v>
          </cell>
          <cell r="AE316" t="str">
            <v>BOGOTÁ</v>
          </cell>
          <cell r="AF316" t="str">
            <v>NICOLAS</v>
          </cell>
          <cell r="AH316" t="str">
            <v>BARRERA</v>
          </cell>
          <cell r="AI316" t="str">
            <v>RAMOS</v>
          </cell>
          <cell r="AJ316" t="str">
            <v>NO</v>
          </cell>
          <cell r="AK316" t="str">
            <v>6 NO CONSTITUYÓ GARANTÍAS</v>
          </cell>
          <cell r="AL316" t="str">
            <v>N-A</v>
          </cell>
          <cell r="AM316" t="str">
            <v>N-A</v>
          </cell>
          <cell r="AN316" t="str">
            <v>N-A</v>
          </cell>
          <cell r="AO316" t="str">
            <v>N-A</v>
          </cell>
          <cell r="AP316" t="str">
            <v>SAF-SUBDIRECCION ADMINISTRATIVA Y FINANCIERA</v>
          </cell>
          <cell r="AQ316" t="str">
            <v>GRUPO DE CONTRATOS</v>
          </cell>
          <cell r="AR316" t="str">
            <v>GRUPO DE PROCESOS CORPORATIVOS</v>
          </cell>
          <cell r="AS316" t="str">
            <v>2 SUPERVISOR</v>
          </cell>
          <cell r="AT316" t="str">
            <v>3 CÉDULA DE CIUDADANÍA</v>
          </cell>
          <cell r="AU316">
            <v>65586489</v>
          </cell>
          <cell r="AV316" t="str">
            <v>SANDRA LOZANO OYUELA</v>
          </cell>
          <cell r="AW316">
            <v>64</v>
          </cell>
          <cell r="AX316">
            <v>2.1333333333333333</v>
          </cell>
          <cell r="BF316">
            <v>45232</v>
          </cell>
          <cell r="BH316">
            <v>45232</v>
          </cell>
          <cell r="BI316">
            <v>45290</v>
          </cell>
          <cell r="BS316" t="str">
            <v>2023420501000312E</v>
          </cell>
          <cell r="BT316">
            <v>14933333</v>
          </cell>
          <cell r="BU316" t="str">
            <v>EDNA ROCIO CASTRO</v>
          </cell>
          <cell r="BV316" t="str">
            <v>https://www.secop.gov.co/CO1BusinessLine/Tendering/BuyerWorkArea/Index?docUniqueIdentifier=CO1.BDOS.5094525</v>
          </cell>
          <cell r="BW316" t="str">
            <v>VIGENTE</v>
          </cell>
          <cell r="BY316" t="str">
            <v>https://community.secop.gov.co/Public/Tendering/OpportunityDetail/Index?noticeUID=CO1.NTC.5111157&amp;isFromPublicArea=True&amp;isModal=False</v>
          </cell>
          <cell r="BZ316" t="str">
            <v>Bogotá</v>
          </cell>
          <cell r="CA316" t="str">
            <v>D.C.</v>
          </cell>
          <cell r="CB316" t="str">
            <v>N-A</v>
          </cell>
          <cell r="CC316" t="str">
            <v>-</v>
          </cell>
          <cell r="CE316" t="str">
            <v>@parquesnacionales.gov.co</v>
          </cell>
          <cell r="CF316" t="str">
            <v>@parquesnacionales.gov.co</v>
          </cell>
          <cell r="CG316" t="str">
            <v>ABOGADO</v>
          </cell>
          <cell r="CH316">
            <v>2023</v>
          </cell>
          <cell r="CI316" t="str">
            <v>SCOTIABANK COLPATRIA</v>
          </cell>
          <cell r="CJ316" t="str">
            <v>AHORROS</v>
          </cell>
          <cell r="CK316" t="str">
            <v>1013169477</v>
          </cell>
          <cell r="CL316" t="str">
            <v>29/01/1986</v>
          </cell>
          <cell r="CM316" t="str">
            <v>SI</v>
          </cell>
        </row>
        <row r="317">
          <cell r="A317" t="str">
            <v>NC-CPS-313-2023</v>
          </cell>
          <cell r="B317" t="str">
            <v>2 NACIONAL</v>
          </cell>
          <cell r="C317" t="str">
            <v>CD-NC-346-2023</v>
          </cell>
          <cell r="D317">
            <v>313</v>
          </cell>
          <cell r="E317" t="str">
            <v>DIEGO AUGUSTO SAENZ RAMIREZ</v>
          </cell>
          <cell r="F317">
            <v>45231</v>
          </cell>
          <cell r="G317" t="str">
            <v>Prestar servicios profesionales para desarrollar y optimizar los geoprocesos que soportan la operación geográfica de las aplicaciones para Parques Nacionales de Colombia, contribuyendo al proyecto de administración de las áreas del sistema de parques nacionales naturales y coordinación del sistema nacional de áreas protegidas.</v>
          </cell>
          <cell r="H317" t="str">
            <v>PROFESIONAL</v>
          </cell>
          <cell r="I317" t="str">
            <v>2 CONTRATACIÓN DIRECTA</v>
          </cell>
          <cell r="J317" t="str">
            <v>14 PRESTACIÓN DE SERVICIOS</v>
          </cell>
          <cell r="K317" t="str">
            <v>N/A</v>
          </cell>
          <cell r="L317">
            <v>80111600</v>
          </cell>
          <cell r="M317">
            <v>60223</v>
          </cell>
          <cell r="O317">
            <v>131423</v>
          </cell>
          <cell r="P317">
            <v>45232</v>
          </cell>
          <cell r="S317" t="str">
            <v>SIMPLIFICADO</v>
          </cell>
          <cell r="T317">
            <v>6992850</v>
          </cell>
          <cell r="U317">
            <v>15861725</v>
          </cell>
          <cell r="V317" t="str">
            <v>Quince millones ochocientos sesenta y un mil setecientos veinticinco pesos</v>
          </cell>
          <cell r="X317" t="str">
            <v>1 PERSONA NATURAL</v>
          </cell>
          <cell r="Y317" t="str">
            <v>3 CÉDULA DE CIUDADANÍA</v>
          </cell>
          <cell r="Z317">
            <v>1018416659</v>
          </cell>
          <cell r="AA317" t="str">
            <v>N-A</v>
          </cell>
          <cell r="AB317" t="str">
            <v>11 NO SE DILIGENCIA INFORMACIÓN PARA ESTE FORMULARIO EN ESTE PERÍODO DE REPORTE</v>
          </cell>
          <cell r="AC317" t="str">
            <v>MASCULINO</v>
          </cell>
          <cell r="AD317" t="str">
            <v>CUNDINAMARCA</v>
          </cell>
          <cell r="AE317" t="str">
            <v>BOGOTÁ</v>
          </cell>
          <cell r="AF317" t="str">
            <v>DIEGO</v>
          </cell>
          <cell r="AG317" t="str">
            <v>AUGUSTO</v>
          </cell>
          <cell r="AH317" t="str">
            <v>SAENZ</v>
          </cell>
          <cell r="AI317" t="str">
            <v>RAMIREZ</v>
          </cell>
          <cell r="AJ317" t="str">
            <v>NO</v>
          </cell>
          <cell r="AK317" t="str">
            <v>6 NO CONSTITUYÓ GARANTÍAS</v>
          </cell>
          <cell r="AL317" t="str">
            <v>N-A</v>
          </cell>
          <cell r="AM317" t="str">
            <v>N-A</v>
          </cell>
          <cell r="AN317" t="str">
            <v>N-A</v>
          </cell>
          <cell r="AO317" t="str">
            <v>N-A</v>
          </cell>
          <cell r="AP317" t="str">
            <v>SAF-SUBDIRECCION ADMINISTRATIVA Y FINANCIERA</v>
          </cell>
          <cell r="AQ317" t="str">
            <v>GRUPO DE CONTRATOS</v>
          </cell>
          <cell r="AR317" t="str">
            <v>GRUPO DE TECNOLOGÍAS DE LA INFORMACIÓN Y LAS COMUNICACIONES</v>
          </cell>
          <cell r="AS317" t="str">
            <v>2 SUPERVISOR</v>
          </cell>
          <cell r="AT317" t="str">
            <v>3 CÉDULA DE CIUDADANÍA</v>
          </cell>
          <cell r="AU317">
            <v>79245176</v>
          </cell>
          <cell r="AV317" t="str">
            <v>CARLOS ARTURO SAENZ BARON</v>
          </cell>
          <cell r="AW317">
            <v>68</v>
          </cell>
          <cell r="AX317">
            <v>2.2666666666666666</v>
          </cell>
          <cell r="BF317">
            <v>45232</v>
          </cell>
          <cell r="BH317">
            <v>45232</v>
          </cell>
          <cell r="BI317">
            <v>45290</v>
          </cell>
          <cell r="BS317" t="str">
            <v>2023420501000313E</v>
          </cell>
          <cell r="BT317">
            <v>15861725</v>
          </cell>
          <cell r="BU317" t="str">
            <v>MYRIAM JANETH GONZALEZ</v>
          </cell>
          <cell r="BV317" t="str">
            <v>https://www.secop.gov.co/CO1BusinessLine/Tendering/BuyerWorkArea/Index?docUniqueIdentifier=CO1.BDOS.5071553</v>
          </cell>
          <cell r="BW317" t="str">
            <v>VIGENTE</v>
          </cell>
          <cell r="BY317" t="str">
            <v>https://community.secop.gov.co/Public/Tendering/OpportunityDetail/Index?noticeUID=CO1.NTC.5092751&amp;isFromPublicArea=True&amp;isModal=False</v>
          </cell>
          <cell r="BZ317" t="str">
            <v>Bogotá</v>
          </cell>
          <cell r="CA317" t="str">
            <v>D.C.</v>
          </cell>
          <cell r="CB317" t="str">
            <v>N-A</v>
          </cell>
          <cell r="CC317" t="str">
            <v>-</v>
          </cell>
          <cell r="CE317" t="str">
            <v>@parquesnacionales.gov.co</v>
          </cell>
          <cell r="CF317" t="str">
            <v>@parquesnacionales.gov.co</v>
          </cell>
          <cell r="CG317" t="str">
            <v>INGENIERO DE SISTEMAS</v>
          </cell>
          <cell r="CH317">
            <v>2023</v>
          </cell>
          <cell r="CI317" t="str">
            <v>BANCOLOMBIA</v>
          </cell>
          <cell r="CJ317" t="str">
            <v>AHORROS</v>
          </cell>
          <cell r="CK317" t="str">
            <v>69118538188</v>
          </cell>
          <cell r="CL317" t="str">
            <v>05/12/1988</v>
          </cell>
          <cell r="CM317" t="str">
            <v>SI</v>
          </cell>
        </row>
        <row r="318">
          <cell r="A318" t="str">
            <v>NC-CPS-314-2023</v>
          </cell>
          <cell r="B318" t="str">
            <v>2 NACIONAL</v>
          </cell>
          <cell r="C318" t="str">
            <v>CD-NC-351-2023</v>
          </cell>
          <cell r="D318">
            <v>314</v>
          </cell>
          <cell r="E318" t="str">
            <v>KATHERINNE RODRIGUEZ LOZANO</v>
          </cell>
          <cell r="F318">
            <v>45231</v>
          </cell>
          <cell r="G318" t="str">
            <v>Prestar los servicios profesionales desde la Subdirección Administrativa y Financiera para apoyar transversalmente en los temas de planeación, seguimiento y cierre financiero, en especial en lo relacionado con el proyecto de fortalecimiento de la capacidad institucional</v>
          </cell>
          <cell r="H318" t="str">
            <v>PROFESIONAL</v>
          </cell>
          <cell r="I318" t="str">
            <v>2 CONTRATACIÓN DIRECTA</v>
          </cell>
          <cell r="J318" t="str">
            <v>14 PRESTACIÓN DE SERVICIOS</v>
          </cell>
          <cell r="K318" t="str">
            <v>N/A</v>
          </cell>
          <cell r="L318">
            <v>80111600</v>
          </cell>
          <cell r="M318">
            <v>61823</v>
          </cell>
          <cell r="O318">
            <v>131623</v>
          </cell>
          <cell r="P318">
            <v>45232</v>
          </cell>
          <cell r="S318" t="str">
            <v>SIMPLIFICADO</v>
          </cell>
          <cell r="T318">
            <v>7000000</v>
          </cell>
          <cell r="U318">
            <v>14933333</v>
          </cell>
          <cell r="V318" t="str">
            <v>Catorce millones novecientos treinta y tres mil trescientos treinta y tres pesos</v>
          </cell>
          <cell r="X318" t="str">
            <v>1 PERSONA NATURAL</v>
          </cell>
          <cell r="Y318" t="str">
            <v>3 CÉDULA DE CIUDADANÍA</v>
          </cell>
          <cell r="Z318">
            <v>1020799531</v>
          </cell>
          <cell r="AA318" t="str">
            <v>N-A</v>
          </cell>
          <cell r="AB318" t="str">
            <v>11 NO SE DILIGENCIA INFORMACIÓN PARA ESTE FORMULARIO EN ESTE PERÍODO DE REPORTE</v>
          </cell>
          <cell r="AC318" t="str">
            <v>FEMENINO</v>
          </cell>
          <cell r="AD318" t="str">
            <v>CUNDINAMARCA</v>
          </cell>
          <cell r="AE318" t="str">
            <v>BOGOTÁ</v>
          </cell>
          <cell r="AF318" t="str">
            <v>KATHERINNE</v>
          </cell>
          <cell r="AH318" t="str">
            <v>RODRIGUEZ</v>
          </cell>
          <cell r="AI318" t="str">
            <v>LOZANO</v>
          </cell>
          <cell r="AJ318" t="str">
            <v>NO</v>
          </cell>
          <cell r="AK318" t="str">
            <v>6 NO CONSTITUYÓ GARANTÍAS</v>
          </cell>
          <cell r="AL318" t="str">
            <v>N-A</v>
          </cell>
          <cell r="AM318" t="str">
            <v>N-A</v>
          </cell>
          <cell r="AN318" t="str">
            <v>N-A</v>
          </cell>
          <cell r="AO318" t="str">
            <v>N-A</v>
          </cell>
          <cell r="AP318" t="str">
            <v>SAF-SUBDIRECCION ADMINISTRATIVA Y FINANCIERA</v>
          </cell>
          <cell r="AQ318" t="str">
            <v>GRUPO DE CONTRATOS</v>
          </cell>
          <cell r="AR318" t="str">
            <v>SUBDIRECCIÓN ADMINISTRATIVA Y FINANCIERA</v>
          </cell>
          <cell r="AS318" t="str">
            <v>2 SUPERVISOR</v>
          </cell>
          <cell r="AT318" t="str">
            <v>3 CÉDULA DE CIUDADANÍA</v>
          </cell>
          <cell r="AU318">
            <v>51790514</v>
          </cell>
          <cell r="AV318" t="str">
            <v>JULIA ASTRID DEL CASTILLO SABOGAL</v>
          </cell>
          <cell r="AW318">
            <v>60</v>
          </cell>
          <cell r="AX318">
            <v>2</v>
          </cell>
          <cell r="BF318">
            <v>45232</v>
          </cell>
          <cell r="BH318">
            <v>45232</v>
          </cell>
          <cell r="BI318">
            <v>45290</v>
          </cell>
          <cell r="BS318" t="str">
            <v>2023420501000315E</v>
          </cell>
          <cell r="BT318">
            <v>14933333</v>
          </cell>
          <cell r="BU318" t="str">
            <v>URIEL VALDERRAMA</v>
          </cell>
          <cell r="BV318" t="str">
            <v>https://www.secop.gov.co/CO1BusinessLine/Tendering/BuyerWorkArea/Index?docUniqueIdentifier=CO1.BDOS.5096650</v>
          </cell>
          <cell r="BW318" t="str">
            <v>VIGENTE</v>
          </cell>
          <cell r="BY318" t="str">
            <v>https://community.secop.gov.co/Public/Tendering/OpportunityDetail/Index?noticeUID=CO1.NTC.5117525&amp;isFromPublicArea=True&amp;isModal=False</v>
          </cell>
          <cell r="BZ318" t="str">
            <v>Bogotá</v>
          </cell>
          <cell r="CA318" t="str">
            <v>D.C.</v>
          </cell>
          <cell r="CB318" t="str">
            <v>N-A</v>
          </cell>
          <cell r="CC318">
            <v>45226</v>
          </cell>
          <cell r="CE318" t="str">
            <v>@parquesnacionales.gov.co</v>
          </cell>
          <cell r="CF318" t="str">
            <v>@parquesnacionales.gov.co</v>
          </cell>
          <cell r="CG318" t="str">
            <v>ECONOMISTA</v>
          </cell>
          <cell r="CH318">
            <v>2023</v>
          </cell>
          <cell r="CI318" t="str">
            <v>DAVIVIENDA</v>
          </cell>
          <cell r="CJ318" t="str">
            <v>AHORROS</v>
          </cell>
          <cell r="CK318" t="str">
            <v>007000731278</v>
          </cell>
          <cell r="CL318" t="str">
            <v>29/11/1994</v>
          </cell>
          <cell r="CM318" t="str">
            <v>NO</v>
          </cell>
        </row>
        <row r="319">
          <cell r="A319" t="str">
            <v>NC-CPS-315-2023</v>
          </cell>
          <cell r="B319" t="str">
            <v>2 NACIONAL</v>
          </cell>
          <cell r="C319" t="str">
            <v>CD-NC-337-2023</v>
          </cell>
          <cell r="D319">
            <v>315</v>
          </cell>
          <cell r="E319" t="str">
            <v>SANDRA ELIZABETH COLMENARES MORENO</v>
          </cell>
          <cell r="F319">
            <v>45232</v>
          </cell>
          <cell r="G319" t="str">
            <v>Prestación de servicios profesionales en la Oficina Asesora de Planeación para la actualización, seguimiento físico y presupuestal y la elaboración de reportes oficiales de los proyectos de inversión de Parques Nacionales Naturales de Colombia que le sean delegados.</v>
          </cell>
          <cell r="H319" t="str">
            <v>PROFESIONAL</v>
          </cell>
          <cell r="I319" t="str">
            <v>2 CONTRATACIÓN DIRECTA</v>
          </cell>
          <cell r="J319" t="str">
            <v>14 PRESTACIÓN DE SERVICIOS</v>
          </cell>
          <cell r="K319" t="str">
            <v>N/A</v>
          </cell>
          <cell r="L319">
            <v>80111600</v>
          </cell>
          <cell r="M319">
            <v>56123</v>
          </cell>
          <cell r="O319">
            <v>131823</v>
          </cell>
          <cell r="P319">
            <v>45232</v>
          </cell>
          <cell r="S319" t="str">
            <v>SIMPLIFICADO</v>
          </cell>
          <cell r="T319">
            <v>7200000</v>
          </cell>
          <cell r="U319">
            <v>15600000</v>
          </cell>
          <cell r="V319" t="str">
            <v>Quince millones seiscientos mil pesos</v>
          </cell>
          <cell r="X319" t="str">
            <v>1 PERSONA NATURAL</v>
          </cell>
          <cell r="Y319" t="str">
            <v>3 CÉDULA DE CIUDADANÍA</v>
          </cell>
          <cell r="Z319">
            <v>52693736</v>
          </cell>
          <cell r="AA319" t="str">
            <v>N-A</v>
          </cell>
          <cell r="AB319" t="str">
            <v>11 NO SE DILIGENCIA INFORMACIÓN PARA ESTE FORMULARIO EN ESTE PERÍODO DE REPORTE</v>
          </cell>
          <cell r="AC319" t="str">
            <v>FEMENINO</v>
          </cell>
          <cell r="AD319" t="str">
            <v>BOYACA</v>
          </cell>
          <cell r="AE319" t="str">
            <v>SOGAMOSO</v>
          </cell>
          <cell r="AF319" t="str">
            <v>SANDRA</v>
          </cell>
          <cell r="AG319" t="str">
            <v>ELIZABETH</v>
          </cell>
          <cell r="AH319" t="str">
            <v>COLMENARES</v>
          </cell>
          <cell r="AI319" t="str">
            <v>MORENO</v>
          </cell>
          <cell r="AJ319" t="str">
            <v>NO</v>
          </cell>
          <cell r="AK319" t="str">
            <v>6 NO CONSTITUYÓ GARANTÍAS</v>
          </cell>
          <cell r="AL319" t="str">
            <v>N-A</v>
          </cell>
          <cell r="AM319" t="str">
            <v>N-A</v>
          </cell>
          <cell r="AN319" t="str">
            <v>N-A</v>
          </cell>
          <cell r="AO319" t="str">
            <v>N-A</v>
          </cell>
          <cell r="AP319" t="str">
            <v>SAF-SUBDIRECCION ADMINISTRATIVA Y FINANCIERA</v>
          </cell>
          <cell r="AQ319" t="str">
            <v>GRUPO DE CONTRATOS</v>
          </cell>
          <cell r="AR319" t="str">
            <v xml:space="preserve">OFICINA ASESORA DE PLANEACIÓN </v>
          </cell>
          <cell r="AS319" t="str">
            <v>2 SUPERVISOR</v>
          </cell>
          <cell r="AT319" t="str">
            <v>3 CÉDULA DE CIUDADANÍA</v>
          </cell>
          <cell r="AU319">
            <v>1026272261</v>
          </cell>
          <cell r="AV319" t="str">
            <v>GIPSY VIVIAN ARENAS HERNANDEZ</v>
          </cell>
          <cell r="AW319">
            <v>67</v>
          </cell>
          <cell r="AX319">
            <v>2.2333333333333334</v>
          </cell>
          <cell r="BF319">
            <v>45232</v>
          </cell>
          <cell r="BH319">
            <v>45232</v>
          </cell>
          <cell r="BI319">
            <v>45290</v>
          </cell>
          <cell r="BS319" t="str">
            <v>2023420501000314E</v>
          </cell>
          <cell r="BT319">
            <v>15600000</v>
          </cell>
          <cell r="BU319" t="str">
            <v>MYRIAM JANETH GONZALEZ</v>
          </cell>
          <cell r="BV319" t="str">
            <v>https://www.secop.gov.co/CO1BusinessLine/Tendering/BuyerWorkArea/Index?docUniqueIdentifier=CO1.BDOS.5051851</v>
          </cell>
          <cell r="BW319" t="str">
            <v>VIGENTE</v>
          </cell>
          <cell r="BY319" t="str">
            <v>https://community.secop.gov.co/Public/Tendering/OpportunityDetail/Index?noticeUID=CO1.NTC.5109698&amp;isFromPublicArea=True&amp;isModal=False</v>
          </cell>
          <cell r="BZ319" t="str">
            <v>Bogotá</v>
          </cell>
          <cell r="CA319" t="str">
            <v>D.C.</v>
          </cell>
          <cell r="CB319" t="str">
            <v>N-A</v>
          </cell>
          <cell r="CC319" t="str">
            <v>-</v>
          </cell>
          <cell r="CE319" t="str">
            <v>@parquesnacionales.gov.co</v>
          </cell>
          <cell r="CF319" t="str">
            <v>@parquesnacionales.gov.co</v>
          </cell>
          <cell r="CG319" t="str">
            <v>ARQUITECTA</v>
          </cell>
          <cell r="CH319">
            <v>2023</v>
          </cell>
          <cell r="CI319" t="str">
            <v>SCOTIABANK COLPATRIA</v>
          </cell>
          <cell r="CJ319" t="str">
            <v>AHORROS</v>
          </cell>
          <cell r="CK319" t="str">
            <v>4902014671</v>
          </cell>
          <cell r="CL319" t="str">
            <v>04/05/1979</v>
          </cell>
          <cell r="CM319" t="str">
            <v>SI</v>
          </cell>
        </row>
        <row r="320">
          <cell r="A320" t="str">
            <v>NC-CPS-316-2023</v>
          </cell>
          <cell r="B320" t="str">
            <v>2 NACIONAL</v>
          </cell>
          <cell r="C320" t="str">
            <v>CD-NC-356-2023</v>
          </cell>
          <cell r="D320">
            <v>316</v>
          </cell>
          <cell r="E320" t="str">
            <v>ANDERSON JAVIER ZAMBRANO LEITON</v>
          </cell>
          <cell r="F320">
            <v>45232</v>
          </cell>
          <cell r="G320" t="str">
            <v>Prestar sus servicios profesionales para la implementación y la ejecución del plan de trabajo anual en Seguridad Social y Salud en el Trabajo, para fortalecer la gestión del talento humano y el desempeño institucional del Modelo Integrado de Planeación y Gestión MIPG.</v>
          </cell>
          <cell r="H320" t="str">
            <v>PROFESIONAL</v>
          </cell>
          <cell r="I320" t="str">
            <v>2 CONTRATACIÓN DIRECTA</v>
          </cell>
          <cell r="J320" t="str">
            <v>14 PRESTACIÓN DE SERVICIOS</v>
          </cell>
          <cell r="K320" t="str">
            <v>N/A</v>
          </cell>
          <cell r="L320">
            <v>80111600</v>
          </cell>
          <cell r="M320">
            <v>62723</v>
          </cell>
          <cell r="O320">
            <v>131723</v>
          </cell>
          <cell r="P320">
            <v>45232</v>
          </cell>
          <cell r="S320" t="str">
            <v>SIMPLIFICADO</v>
          </cell>
          <cell r="T320">
            <v>6000000</v>
          </cell>
          <cell r="U320">
            <v>12000000</v>
          </cell>
          <cell r="V320" t="str">
            <v>Doce millones pesos</v>
          </cell>
          <cell r="X320" t="str">
            <v>1 PERSONA NATURAL</v>
          </cell>
          <cell r="Y320" t="str">
            <v>3 CÉDULA DE CIUDADANÍA</v>
          </cell>
          <cell r="Z320">
            <v>80816344</v>
          </cell>
          <cell r="AA320" t="str">
            <v>N-A</v>
          </cell>
          <cell r="AB320" t="str">
            <v>11 NO SE DILIGENCIA INFORMACIÓN PARA ESTE FORMULARIO EN ESTE PERÍODO DE REPORTE</v>
          </cell>
          <cell r="AC320" t="str">
            <v>MASCULINO</v>
          </cell>
          <cell r="AD320" t="str">
            <v>BOYACA</v>
          </cell>
          <cell r="AE320" t="str">
            <v>CHIQUINQUIRA</v>
          </cell>
          <cell r="AF320" t="str">
            <v>ANDERSON</v>
          </cell>
          <cell r="AG320" t="str">
            <v>JAVIER</v>
          </cell>
          <cell r="AH320" t="str">
            <v>ZAMBRANO</v>
          </cell>
          <cell r="AI320" t="str">
            <v>LEITON</v>
          </cell>
          <cell r="AJ320" t="str">
            <v>NO</v>
          </cell>
          <cell r="AK320" t="str">
            <v>6 NO CONSTITUYÓ GARANTÍAS</v>
          </cell>
          <cell r="AL320" t="str">
            <v>N-A</v>
          </cell>
          <cell r="AM320" t="str">
            <v>N-A</v>
          </cell>
          <cell r="AN320" t="str">
            <v>N-A</v>
          </cell>
          <cell r="AO320" t="str">
            <v>N-A</v>
          </cell>
          <cell r="AP320" t="str">
            <v>SAF-SUBDIRECCION ADMINISTRATIVA Y FINANCIERA</v>
          </cell>
          <cell r="AQ320" t="str">
            <v>GRUPO DE CONTRATOS</v>
          </cell>
          <cell r="AR320" t="str">
            <v>GRUPO DE GESTIÓN HUMANA</v>
          </cell>
          <cell r="AS320" t="str">
            <v>2 SUPERVISOR</v>
          </cell>
          <cell r="AT320" t="str">
            <v>3 CÉDULA DE CIUDADANÍA</v>
          </cell>
          <cell r="AU320">
            <v>51790514</v>
          </cell>
          <cell r="AV320" t="str">
            <v>JULIA ASTRID DEL CASTILLO SABOGAL</v>
          </cell>
          <cell r="AW320">
            <v>120</v>
          </cell>
          <cell r="AX320">
            <v>4</v>
          </cell>
          <cell r="BF320">
            <v>45232</v>
          </cell>
          <cell r="BH320">
            <v>45232</v>
          </cell>
          <cell r="BI320">
            <v>45290</v>
          </cell>
          <cell r="BS320" t="str">
            <v>2023420501000316E</v>
          </cell>
          <cell r="BT320">
            <v>12000000</v>
          </cell>
          <cell r="BU320" t="str">
            <v>EDNA ROCIO CASTRO</v>
          </cell>
          <cell r="BV320" t="str">
            <v>https://www.secop.gov.co/CO1BusinessLine/Tendering/BuyerWorkArea/Index?docUniqueIdentifier=CO1.BDOS.5109376</v>
          </cell>
          <cell r="BW320" t="str">
            <v>VIGENTE</v>
          </cell>
          <cell r="BY320" t="str">
            <v>https://community.secop.gov.co/Public/Tendering/OpportunityDetail/Index?noticeUID=CO1.NTC.5122694&amp;isFromPublicArea=True&amp;isModal=False</v>
          </cell>
          <cell r="BZ320" t="str">
            <v>Bogotá</v>
          </cell>
          <cell r="CA320" t="str">
            <v>D.C.</v>
          </cell>
          <cell r="CB320" t="str">
            <v>N-A</v>
          </cell>
          <cell r="CC320">
            <v>45231</v>
          </cell>
          <cell r="CE320" t="str">
            <v>@parquesnacionales.gov.co</v>
          </cell>
          <cell r="CF320" t="e">
            <v>#REF!</v>
          </cell>
          <cell r="CG320" t="str">
            <v>PSICOLOGO</v>
          </cell>
          <cell r="CH320">
            <v>2023</v>
          </cell>
          <cell r="CI320" t="str">
            <v>DAVIVIENDA</v>
          </cell>
          <cell r="CJ320" t="str">
            <v>AHORROS</v>
          </cell>
          <cell r="CK320" t="str">
            <v>463370014748</v>
          </cell>
          <cell r="CL320" t="str">
            <v>28/07/1984</v>
          </cell>
          <cell r="CM320" t="str">
            <v>NO</v>
          </cell>
        </row>
        <row r="321">
          <cell r="A321" t="str">
            <v>NC-CPS-317-2023</v>
          </cell>
          <cell r="B321" t="str">
            <v>2 NACIONAL</v>
          </cell>
          <cell r="C321" t="str">
            <v>CD-NC-359-2023</v>
          </cell>
          <cell r="D321">
            <v>317</v>
          </cell>
          <cell r="E321" t="str">
            <v>JOSE DEL CARMEN HERRERA TOVAR</v>
          </cell>
          <cell r="F321">
            <v>45232</v>
          </cell>
          <cell r="G321" t="str">
            <v>Prestación de servicios profesionales en el Grupo de Gestión Financiera para realizar las actividades de gestión de presupuesto, registro y análisis de información financiera de Parques Nacionales Naturales de Colombia y Subcuenta FONAM Parques en virtud del fortalecimiento y capacidad institucional.</v>
          </cell>
          <cell r="H321" t="str">
            <v>PROFESIONAL</v>
          </cell>
          <cell r="I321" t="str">
            <v>2 CONTRATACIÓN DIRECTA</v>
          </cell>
          <cell r="J321" t="str">
            <v>14 PRESTACIÓN DE SERVICIOS</v>
          </cell>
          <cell r="K321" t="str">
            <v>N/A</v>
          </cell>
          <cell r="L321">
            <v>80111600</v>
          </cell>
          <cell r="M321">
            <v>62823</v>
          </cell>
          <cell r="O321">
            <v>132423</v>
          </cell>
          <cell r="P321">
            <v>45232</v>
          </cell>
          <cell r="S321" t="str">
            <v>SIMPLIFICADO</v>
          </cell>
          <cell r="T321">
            <v>7801220</v>
          </cell>
          <cell r="U321">
            <v>15342399</v>
          </cell>
          <cell r="V321" t="str">
            <v>Quince millones trescientos cuarenta y dos mil trescientos noventa y nueve pesos</v>
          </cell>
          <cell r="X321" t="str">
            <v>1 PERSONA NATURAL</v>
          </cell>
          <cell r="Y321" t="str">
            <v>3 CÉDULA DE CIUDADANÍA</v>
          </cell>
          <cell r="Z321">
            <v>10177526</v>
          </cell>
          <cell r="AA321" t="str">
            <v>N-A</v>
          </cell>
          <cell r="AB321" t="str">
            <v>11 NO SE DILIGENCIA INFORMACIÓN PARA ESTE FORMULARIO EN ESTE PERÍODO DE REPORTE</v>
          </cell>
          <cell r="AC321" t="str">
            <v>MASCULINO</v>
          </cell>
          <cell r="AD321" t="str">
            <v>TOLIMA</v>
          </cell>
          <cell r="AE321" t="str">
            <v>PIEDRAS</v>
          </cell>
          <cell r="AF321" t="str">
            <v>JOSE</v>
          </cell>
          <cell r="AG321" t="str">
            <v>DEL CARMEN</v>
          </cell>
          <cell r="AH321" t="str">
            <v>HERRERA</v>
          </cell>
          <cell r="AI321" t="str">
            <v>TOVAR</v>
          </cell>
          <cell r="AJ321" t="str">
            <v>NO</v>
          </cell>
          <cell r="AK321" t="str">
            <v>6 NO CONSTITUYÓ GARANTÍAS</v>
          </cell>
          <cell r="AL321" t="str">
            <v>N-A</v>
          </cell>
          <cell r="AM321" t="str">
            <v>N-A</v>
          </cell>
          <cell r="AN321" t="str">
            <v>N-A</v>
          </cell>
          <cell r="AO321" t="str">
            <v>N-A</v>
          </cell>
          <cell r="AP321" t="str">
            <v>SAF-SUBDIRECCION ADMINISTRATIVA Y FINANCIERA</v>
          </cell>
          <cell r="AQ321" t="str">
            <v>GRUPO DE CONTRATOS</v>
          </cell>
          <cell r="AR321" t="str">
            <v>GRUPO DE GESTIÓN FINANCIERA</v>
          </cell>
          <cell r="AS321" t="str">
            <v>2 SUPERVISOR</v>
          </cell>
          <cell r="AT321" t="str">
            <v>3 CÉDULA DE CIUDADANÍA</v>
          </cell>
          <cell r="AU321">
            <v>52384904</v>
          </cell>
          <cell r="AV321" t="str">
            <v>MILENA CRUZ SANDOVAL</v>
          </cell>
          <cell r="AW321">
            <v>59</v>
          </cell>
          <cell r="AX321">
            <v>1.9666666666666666</v>
          </cell>
          <cell r="BF321">
            <v>45232</v>
          </cell>
          <cell r="BH321">
            <v>45232</v>
          </cell>
          <cell r="BI321">
            <v>45290</v>
          </cell>
          <cell r="BS321" t="str">
            <v>2023420501000317E</v>
          </cell>
          <cell r="BT321">
            <v>15342399</v>
          </cell>
          <cell r="BU321" t="str">
            <v>LUZ JANETH VILLALBA SUAREZ</v>
          </cell>
          <cell r="BV321" t="str">
            <v>https://www.secop.gov.co/CO1BusinessLine/Tendering/BuyerWorkArea/Index?docUniqueIdentifier=CO1.BDOS.5119664</v>
          </cell>
          <cell r="BW321" t="str">
            <v>VIGENTE</v>
          </cell>
          <cell r="BY321" t="str">
            <v>https://community.secop.gov.co/Public/Tendering/OpportunityDetail/Index?noticeUID=CO1.NTC.5132724&amp;isFromPublicArea=True&amp;isModal=False</v>
          </cell>
          <cell r="BZ321" t="str">
            <v>Bogotá</v>
          </cell>
          <cell r="CA321" t="str">
            <v>D.C.</v>
          </cell>
          <cell r="CB321" t="str">
            <v>N-A</v>
          </cell>
          <cell r="CC321">
            <v>45232</v>
          </cell>
          <cell r="CE321" t="str">
            <v>@parquesnacionales.gov.co</v>
          </cell>
          <cell r="CF321" t="str">
            <v>@parquesnacionales.gov.co</v>
          </cell>
          <cell r="CG321" t="str">
            <v>ECONOMISTA</v>
          </cell>
          <cell r="CH321">
            <v>2023</v>
          </cell>
          <cell r="CI321" t="str">
            <v xml:space="preserve">DANIEL </v>
          </cell>
          <cell r="CJ321" t="str">
            <v>AHORROS</v>
          </cell>
          <cell r="CK321" t="str">
            <v>463370014748</v>
          </cell>
          <cell r="CL321" t="str">
            <v>10/05/1971</v>
          </cell>
          <cell r="CM321" t="str">
            <v>NO</v>
          </cell>
        </row>
        <row r="322">
          <cell r="A322" t="str">
            <v>NC-CPS-318-2023</v>
          </cell>
          <cell r="B322" t="str">
            <v>2 NACIONAL</v>
          </cell>
          <cell r="C322" t="str">
            <v>CD-NC-357-2023</v>
          </cell>
          <cell r="D322">
            <v>318</v>
          </cell>
          <cell r="E322" t="str">
            <v>MARÍA LUCIA RUEDA ECHEVERRIA</v>
          </cell>
          <cell r="F322">
            <v>45233</v>
          </cell>
          <cell r="G322" t="str">
            <v>Prestación de servicios profesionales para realizar la divulgación de acciones y resultados del programa Herencia Colombia, en el marco de la estrategia de comunicación y educación para la conservación y la política del SINAP de Parques Nacionales Naturales de Colombia.</v>
          </cell>
          <cell r="H322" t="str">
            <v>PROFESIONAL</v>
          </cell>
          <cell r="I322" t="str">
            <v>2 CONTRATACIÓN DIRECTA</v>
          </cell>
          <cell r="J322" t="str">
            <v>14 PRESTACIÓN DE SERVICIOS</v>
          </cell>
          <cell r="K322" t="str">
            <v>N/A</v>
          </cell>
          <cell r="L322">
            <v>80111600</v>
          </cell>
          <cell r="M322">
            <v>61023</v>
          </cell>
          <cell r="O322">
            <v>132623</v>
          </cell>
          <cell r="P322">
            <v>45233</v>
          </cell>
          <cell r="S322" t="str">
            <v>SIMPLIFICADO</v>
          </cell>
          <cell r="T322">
            <v>7297617</v>
          </cell>
          <cell r="U322">
            <v>14595234</v>
          </cell>
          <cell r="V322" t="str">
            <v>Catorce millones quinientos noventa y cinco mil doscientos treinta y cuatro pesos</v>
          </cell>
          <cell r="X322" t="str">
            <v>1 PERSONA NATURAL</v>
          </cell>
          <cell r="Y322" t="str">
            <v>3 CÉDULA DE CIUDADANÍA</v>
          </cell>
          <cell r="Z322">
            <v>52999477</v>
          </cell>
          <cell r="AA322" t="str">
            <v>N-A</v>
          </cell>
          <cell r="AB322" t="str">
            <v>11 NO SE DILIGENCIA INFORMACIÓN PARA ESTE FORMULARIO EN ESTE PERÍODO DE REPORTE</v>
          </cell>
          <cell r="AC322" t="str">
            <v>FEMENINO</v>
          </cell>
          <cell r="AD322" t="str">
            <v>SAnTANDER</v>
          </cell>
          <cell r="AE322" t="str">
            <v>BUCARAMANGA</v>
          </cell>
          <cell r="AF322" t="str">
            <v>MARÍA</v>
          </cell>
          <cell r="AG322" t="str">
            <v>LUCIA</v>
          </cell>
          <cell r="AH322" t="str">
            <v>RUEDA</v>
          </cell>
          <cell r="AI322" t="str">
            <v>ECHEVERRIA</v>
          </cell>
          <cell r="AJ322" t="str">
            <v>NO</v>
          </cell>
          <cell r="AK322" t="str">
            <v>6 NO CONSTITUYÓ GARANTÍAS</v>
          </cell>
          <cell r="AL322" t="str">
            <v>N-A</v>
          </cell>
          <cell r="AM322" t="str">
            <v>N-A</v>
          </cell>
          <cell r="AN322" t="str">
            <v>N-A</v>
          </cell>
          <cell r="AO322" t="str">
            <v>N-A</v>
          </cell>
          <cell r="AP322" t="str">
            <v>SAF-SUBDIRECCION ADMINISTRATIVA Y FINANCIERA</v>
          </cell>
          <cell r="AQ322" t="str">
            <v>GRUPO DE CONTRATOS</v>
          </cell>
          <cell r="AR322" t="str">
            <v>GRUPO DE COMUNICACIONES</v>
          </cell>
          <cell r="AS322" t="str">
            <v>2 SUPERVISOR</v>
          </cell>
          <cell r="AT322" t="str">
            <v>3 CÉDULA DE CIUDADANÍA</v>
          </cell>
          <cell r="AU322">
            <v>79624413</v>
          </cell>
          <cell r="AV322" t="str">
            <v>JORGE ENRIQUE PATIÑO OSPINA</v>
          </cell>
          <cell r="AW322">
            <v>60</v>
          </cell>
          <cell r="AX322">
            <v>2</v>
          </cell>
          <cell r="BF322">
            <v>45233</v>
          </cell>
          <cell r="BH322">
            <v>45233</v>
          </cell>
          <cell r="BI322">
            <v>45290</v>
          </cell>
          <cell r="BS322" t="str">
            <v>2023420501000318E</v>
          </cell>
          <cell r="BT322">
            <v>14595234</v>
          </cell>
          <cell r="BU322" t="str">
            <v>LUZ JANETH VILLALBA SUAREZ</v>
          </cell>
          <cell r="BV322" t="str">
            <v>https://www.secop.gov.co/CO1BusinessLine/Tendering/BuyerWorkArea/Index?docUniqueIdentifier=CO1.BDOS.5111779</v>
          </cell>
          <cell r="BW322" t="str">
            <v>VIGENTE</v>
          </cell>
          <cell r="BY322" t="str">
            <v>https://community.secop.gov.co/Public/Tendering/OpportunityDetail/Index?noticeUID=CO1.NTC.5125871&amp;isFromPublicArea=True&amp;isModal=False</v>
          </cell>
          <cell r="BZ322" t="str">
            <v>Bogotá</v>
          </cell>
          <cell r="CA322" t="str">
            <v>D.C.</v>
          </cell>
          <cell r="CB322" t="str">
            <v>N-A</v>
          </cell>
          <cell r="CC322">
            <v>45232</v>
          </cell>
          <cell r="CE322" t="str">
            <v>@parquesnacionales.gov.co</v>
          </cell>
          <cell r="CF322" t="str">
            <v>@parquesnacionales.gov.co</v>
          </cell>
          <cell r="CG322" t="str">
            <v>COMUNICADORA SOCIAL-PERIODISTA</v>
          </cell>
          <cell r="CH322">
            <v>2023</v>
          </cell>
          <cell r="CI322" t="str">
            <v>DAVIVIENDA</v>
          </cell>
          <cell r="CJ322" t="str">
            <v>AHORROS</v>
          </cell>
          <cell r="CK322" t="str">
            <v>005900202192</v>
          </cell>
          <cell r="CL322" t="str">
            <v>06/12/1984</v>
          </cell>
          <cell r="CM322" t="str">
            <v>NO</v>
          </cell>
        </row>
        <row r="323">
          <cell r="A323" t="str">
            <v>NC-CPS-319-2023</v>
          </cell>
          <cell r="B323" t="str">
            <v>2 NACIONAL</v>
          </cell>
          <cell r="C323" t="str">
            <v>CD-NC-353-2023</v>
          </cell>
          <cell r="D323">
            <v>319</v>
          </cell>
          <cell r="E323" t="str">
            <v>NUBIA PIMIENTO DE GOMEZ</v>
          </cell>
          <cell r="F323">
            <v>45233</v>
          </cell>
          <cell r="G323"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v>
          </cell>
          <cell r="H323" t="str">
            <v>PROFESIONAL</v>
          </cell>
          <cell r="I323" t="str">
            <v>2 CONTRATACIÓN DIRECTA</v>
          </cell>
          <cell r="J323" t="str">
            <v>14 PRESTACIÓN DE SERVICIOS</v>
          </cell>
          <cell r="K323" t="str">
            <v>N/A</v>
          </cell>
          <cell r="L323">
            <v>80111600</v>
          </cell>
          <cell r="M323">
            <v>51423</v>
          </cell>
          <cell r="O323">
            <v>132723</v>
          </cell>
          <cell r="P323">
            <v>45233</v>
          </cell>
          <cell r="S323" t="str">
            <v>SIMPLIFICADO</v>
          </cell>
          <cell r="T323">
            <v>6500000</v>
          </cell>
          <cell r="U323">
            <v>13000000</v>
          </cell>
          <cell r="V323" t="str">
            <v>Trece millones pesos</v>
          </cell>
          <cell r="X323" t="str">
            <v>1 PERSONA NATURAL</v>
          </cell>
          <cell r="Y323" t="str">
            <v>3 CÉDULA DE CIUDADANÍA</v>
          </cell>
          <cell r="Z323">
            <v>41685809</v>
          </cell>
          <cell r="AA323" t="str">
            <v>N-A</v>
          </cell>
          <cell r="AB323" t="str">
            <v>11 NO SE DILIGENCIA INFORMACIÓN PARA ESTE FORMULARIO EN ESTE PERÍODO DE REPORTE</v>
          </cell>
          <cell r="AC323" t="str">
            <v>FEMENINO</v>
          </cell>
          <cell r="AD323" t="str">
            <v>SAnTANDER</v>
          </cell>
          <cell r="AE323" t="str">
            <v>SOCORRO</v>
          </cell>
          <cell r="AF323" t="str">
            <v>NUBIA</v>
          </cell>
          <cell r="AG323" t="str">
            <v>PIMIENTO</v>
          </cell>
          <cell r="AH323" t="str">
            <v>DE</v>
          </cell>
          <cell r="AI323" t="str">
            <v>GOMEZ</v>
          </cell>
          <cell r="AJ323" t="str">
            <v>NO</v>
          </cell>
          <cell r="AK323" t="str">
            <v>6 NO CONSTITUYÓ GARANTÍAS</v>
          </cell>
          <cell r="AL323" t="str">
            <v>N-A</v>
          </cell>
          <cell r="AM323" t="str">
            <v>N-A</v>
          </cell>
          <cell r="AN323" t="str">
            <v>N-A</v>
          </cell>
          <cell r="AO323" t="str">
            <v>N-A</v>
          </cell>
          <cell r="AP323" t="str">
            <v>SAF-SUBDIRECCION ADMINISTRATIVA Y FINANCIERA</v>
          </cell>
          <cell r="AQ323" t="str">
            <v>GRUPO DE CONTRATOS</v>
          </cell>
          <cell r="AR323" t="str">
            <v>GRUPO DE CONTROL INTERNO</v>
          </cell>
          <cell r="AS323" t="str">
            <v>2 SUPERVISOR</v>
          </cell>
          <cell r="AT323" t="str">
            <v>3 CÉDULA DE CIUDADANÍA</v>
          </cell>
          <cell r="AU323">
            <v>51819216</v>
          </cell>
          <cell r="AV323" t="str">
            <v>GLADYS ESPITIA PEÑA</v>
          </cell>
          <cell r="AW323">
            <v>60</v>
          </cell>
          <cell r="AX323">
            <v>2</v>
          </cell>
          <cell r="BF323">
            <v>45233</v>
          </cell>
          <cell r="BH323">
            <v>45233</v>
          </cell>
          <cell r="BI323">
            <v>45290</v>
          </cell>
          <cell r="BS323" t="str">
            <v>2023420501000319E</v>
          </cell>
          <cell r="BT323">
            <v>13000000</v>
          </cell>
          <cell r="BU323" t="str">
            <v>MYRIAM JANETH GONZALEZ</v>
          </cell>
          <cell r="BV323" t="str">
            <v>https://www.secop.gov.co/CO1BusinessLine/Tendering/BuyerWorkArea/Index?docUniqueIdentifier=CO1.BDOS.5102267</v>
          </cell>
          <cell r="BW323" t="str">
            <v>VIGENTE</v>
          </cell>
          <cell r="BY323" t="str">
            <v>https://community.secop.gov.co/Public/Tendering/OpportunityDetail/Index?noticeUID=CO1.NTC.5125030&amp;isFromPublicArea=True&amp;isModal=False</v>
          </cell>
          <cell r="BZ323" t="str">
            <v>Bogotá</v>
          </cell>
          <cell r="CA323" t="str">
            <v>D.C.</v>
          </cell>
          <cell r="CB323" t="str">
            <v>N-A</v>
          </cell>
          <cell r="CC323" t="str">
            <v>-</v>
          </cell>
          <cell r="CE323" t="str">
            <v>@parquesnacionales.gov.co</v>
          </cell>
          <cell r="CF323" t="str">
            <v>@parquesnacionales.gov.co</v>
          </cell>
          <cell r="CG323" t="str">
            <v>CONTADORA PUBLICA</v>
          </cell>
          <cell r="CH323">
            <v>2023</v>
          </cell>
          <cell r="CI323" t="str">
            <v>DAVIVIENDA</v>
          </cell>
          <cell r="CJ323" t="str">
            <v>AHORROS</v>
          </cell>
          <cell r="CK323" t="str">
            <v>475560000881</v>
          </cell>
          <cell r="CL323" t="str">
            <v>17/05/1956</v>
          </cell>
          <cell r="CM323" t="str">
            <v>SI</v>
          </cell>
        </row>
        <row r="324">
          <cell r="A324" t="str">
            <v>NC-CPS-320-2023</v>
          </cell>
          <cell r="B324" t="str">
            <v>2 NACIONAL</v>
          </cell>
          <cell r="C324" t="str">
            <v>CD-NC-360-2023</v>
          </cell>
          <cell r="D324">
            <v>320</v>
          </cell>
          <cell r="E324" t="str">
            <v>BIBIANA ROCIO MARIN TORRES</v>
          </cell>
          <cell r="F324">
            <v>45233</v>
          </cell>
          <cell r="G324" t="str">
            <v>Prestar servicios profesionales al Grupo de Gestión Financiera para apoyar el análisis seguimiento y control de documentos requeridos para la gestión de pago y registro en el aplicativo SIIF en el marco del programa HECO.</v>
          </cell>
          <cell r="H324" t="str">
            <v>PROFESIONAL</v>
          </cell>
          <cell r="I324" t="str">
            <v>2 CONTRATACIÓN DIRECTA</v>
          </cell>
          <cell r="J324" t="str">
            <v>14 PRESTACIÓN DE SERVICIOS</v>
          </cell>
          <cell r="K324" t="str">
            <v>N/A</v>
          </cell>
          <cell r="L324">
            <v>80111600</v>
          </cell>
          <cell r="M324">
            <v>63323</v>
          </cell>
          <cell r="O324">
            <v>133223</v>
          </cell>
          <cell r="P324">
            <v>45233</v>
          </cell>
          <cell r="S324" t="str">
            <v>SIMPLIFICADO</v>
          </cell>
          <cell r="T324">
            <v>5271477</v>
          </cell>
          <cell r="U324">
            <v>10191522</v>
          </cell>
          <cell r="V324" t="str">
            <v>Diez millones ciento noventa y un mil quinientos veintidos pesos</v>
          </cell>
          <cell r="X324" t="str">
            <v>1 PERSONA NATURAL</v>
          </cell>
          <cell r="Y324" t="str">
            <v>3 CÉDULA DE CIUDADANÍA</v>
          </cell>
          <cell r="Z324">
            <v>39534538</v>
          </cell>
          <cell r="AA324" t="str">
            <v>N-A</v>
          </cell>
          <cell r="AB324" t="str">
            <v>11 NO SE DILIGENCIA INFORMACIÓN PARA ESTE FORMULARIO EN ESTE PERÍODO DE REPORTE</v>
          </cell>
          <cell r="AC324" t="str">
            <v>FEMENINO</v>
          </cell>
          <cell r="AD324" t="str">
            <v>CUNDINAMARCA</v>
          </cell>
          <cell r="AE324" t="str">
            <v>BOGOTÁ</v>
          </cell>
          <cell r="AF324" t="str">
            <v>BIBIANA</v>
          </cell>
          <cell r="AG324" t="str">
            <v>ROCIO</v>
          </cell>
          <cell r="AH324" t="str">
            <v>MARIN</v>
          </cell>
          <cell r="AI324" t="str">
            <v>TORRES</v>
          </cell>
          <cell r="AJ324" t="str">
            <v>NO</v>
          </cell>
          <cell r="AK324" t="str">
            <v>6 NO CONSTITUYÓ GARANTÍAS</v>
          </cell>
          <cell r="AL324" t="str">
            <v>N-A</v>
          </cell>
          <cell r="AM324" t="str">
            <v>N-A</v>
          </cell>
          <cell r="AN324" t="str">
            <v>N-A</v>
          </cell>
          <cell r="AO324" t="str">
            <v>N-A</v>
          </cell>
          <cell r="AP324" t="str">
            <v>SAF-SUBDIRECCION ADMINISTRATIVA Y FINANCIERA</v>
          </cell>
          <cell r="AQ324" t="str">
            <v>GRUPO DE CONTRATOS</v>
          </cell>
          <cell r="AR324" t="str">
            <v>GRUPO DE GESTIÓN FINANCIERA</v>
          </cell>
          <cell r="AS324" t="str">
            <v>2 SUPERVISOR</v>
          </cell>
          <cell r="AT324" t="str">
            <v>3 CÉDULA DE CIUDADANÍA</v>
          </cell>
          <cell r="AU324">
            <v>52384904</v>
          </cell>
          <cell r="AV324" t="str">
            <v>MILENA CRUZ SANDOVAL</v>
          </cell>
          <cell r="AW324">
            <v>58</v>
          </cell>
          <cell r="AX324">
            <v>1.9333333333333333</v>
          </cell>
          <cell r="BF324">
            <v>45233</v>
          </cell>
          <cell r="BH324">
            <v>45233</v>
          </cell>
          <cell r="BI324">
            <v>45290</v>
          </cell>
          <cell r="BS324" t="str">
            <v>2023420501000320E</v>
          </cell>
          <cell r="BT324">
            <v>10191522</v>
          </cell>
          <cell r="BU324" t="str">
            <v>LEIDY MARCELA GARAVITO ROMERO</v>
          </cell>
          <cell r="BV324" t="str">
            <v>https://www.secop.gov.co/CO1BusinessLine/Tendering/BuyerWorkArea/Index?docUniqueIdentifier=CO1.BDOS.5121989</v>
          </cell>
          <cell r="BW324" t="str">
            <v>VIGENTE</v>
          </cell>
          <cell r="BY324" t="str">
            <v>https://community.secop.gov.co/Public/Tendering/OpportunityDetail/Index?noticeUID=CO1.NTC.5139337&amp;isFromPublicArea=True&amp;isModal=False</v>
          </cell>
          <cell r="BZ324" t="str">
            <v>Bogotá</v>
          </cell>
          <cell r="CA324" t="str">
            <v>D.C.</v>
          </cell>
          <cell r="CB324" t="str">
            <v>N-A</v>
          </cell>
          <cell r="CC324">
            <v>45232</v>
          </cell>
          <cell r="CE324" t="str">
            <v>@parquesnacionales.gov.co</v>
          </cell>
          <cell r="CF324" t="str">
            <v>@parquesnacionales.gov.co</v>
          </cell>
          <cell r="CG324" t="str">
            <v>ADMINISTRACIÓN PÚBLICA</v>
          </cell>
          <cell r="CH324">
            <v>2023</v>
          </cell>
          <cell r="CI324" t="str">
            <v>FALABELLA</v>
          </cell>
          <cell r="CJ324" t="str">
            <v>AHORROS</v>
          </cell>
          <cell r="CK324" t="str">
            <v>111220091652</v>
          </cell>
          <cell r="CL324" t="str">
            <v>11/02/1965</v>
          </cell>
          <cell r="CM324" t="str">
            <v>NO</v>
          </cell>
        </row>
        <row r="325">
          <cell r="A325" t="str">
            <v>NC-CPS-321-2023</v>
          </cell>
          <cell r="B325" t="str">
            <v>2 NACIONAL</v>
          </cell>
          <cell r="C325" t="str">
            <v>CD-NC-352-2023</v>
          </cell>
          <cell r="D325">
            <v>321</v>
          </cell>
          <cell r="E325" t="str">
            <v>LUZ BETULIA PARRA CASTILLO</v>
          </cell>
          <cell r="F325">
            <v>45238</v>
          </cell>
          <cell r="G325" t="str">
            <v>Prestar servicios en la comercialización de los productos de la Tienda de Parques, para fortalecer el posicionamiento de Parques Nacionales Naturales de Colombia a través de la divulgación de los diferentes productos que adquiere la entidad.</v>
          </cell>
          <cell r="H325" t="str">
            <v>APOYO A LA GESTIÓN</v>
          </cell>
          <cell r="I325" t="str">
            <v>2 CONTRATACIÓN DIRECTA</v>
          </cell>
          <cell r="J325" t="str">
            <v>14 PRESTACIÓN DE SERVICIOS</v>
          </cell>
          <cell r="K325" t="str">
            <v>N/A</v>
          </cell>
          <cell r="L325">
            <v>80111600</v>
          </cell>
          <cell r="M325">
            <v>60923</v>
          </cell>
          <cell r="O325">
            <v>134923</v>
          </cell>
          <cell r="P325">
            <v>45238</v>
          </cell>
          <cell r="S325" t="str">
            <v>SIMPLIFICADO</v>
          </cell>
          <cell r="T325">
            <v>2987824</v>
          </cell>
          <cell r="U325">
            <v>6075242</v>
          </cell>
          <cell r="V325" t="str">
            <v>Seis millones setenta y cinco mil doscientos cuarenta y dos pesos</v>
          </cell>
          <cell r="X325" t="str">
            <v>1 PERSONA NATURAL</v>
          </cell>
          <cell r="Y325" t="str">
            <v>3 CÉDULA DE CIUDADANÍA</v>
          </cell>
          <cell r="Z325">
            <v>52770577</v>
          </cell>
          <cell r="AA325" t="str">
            <v>N-A</v>
          </cell>
          <cell r="AB325" t="str">
            <v>11 NO SE DILIGENCIA INFORMACIÓN PARA ESTE FORMULARIO EN ESTE PERÍODO DE REPORTE</v>
          </cell>
          <cell r="AC325" t="str">
            <v>FEMENINO</v>
          </cell>
          <cell r="AD325" t="str">
            <v>CUNDINAMARCA</v>
          </cell>
          <cell r="AE325" t="str">
            <v>BOGOTÁ</v>
          </cell>
          <cell r="AF325" t="str">
            <v>LUZ</v>
          </cell>
          <cell r="AG325" t="str">
            <v>BETULIA</v>
          </cell>
          <cell r="AH325" t="str">
            <v>PARRA</v>
          </cell>
          <cell r="AI325" t="str">
            <v>CASTILLO</v>
          </cell>
          <cell r="AJ325" t="str">
            <v>NO</v>
          </cell>
          <cell r="AK325" t="str">
            <v>6 NO CONSTITUYÓ GARANTÍAS</v>
          </cell>
          <cell r="AL325" t="str">
            <v>N-A</v>
          </cell>
          <cell r="AM325" t="str">
            <v>N-A</v>
          </cell>
          <cell r="AN325" t="str">
            <v>N-A</v>
          </cell>
          <cell r="AO325" t="str">
            <v>N-A</v>
          </cell>
          <cell r="AP325" t="str">
            <v>SAF-SUBDIRECCION ADMINISTRATIVA Y FINANCIERA</v>
          </cell>
          <cell r="AQ325" t="str">
            <v>GRUPO DE CONTRATOS</v>
          </cell>
          <cell r="AR325" t="str">
            <v>GRUPO DE PROCESOS CORPORATIVOS</v>
          </cell>
          <cell r="AS325" t="str">
            <v>2 SUPERVISOR</v>
          </cell>
          <cell r="AT325" t="str">
            <v>3 CÉDULA DE CIUDADANÍA</v>
          </cell>
          <cell r="AU325">
            <v>65586489</v>
          </cell>
          <cell r="AV325" t="str">
            <v>SANDRA LOZANO OYUELA</v>
          </cell>
          <cell r="AW325">
            <v>53</v>
          </cell>
          <cell r="AX325">
            <v>1.7666666666666666</v>
          </cell>
          <cell r="BF325">
            <v>45238</v>
          </cell>
          <cell r="BH325">
            <v>45238</v>
          </cell>
          <cell r="BI325">
            <v>45290</v>
          </cell>
          <cell r="BS325" t="str">
            <v>2023420501000321E</v>
          </cell>
          <cell r="BT325">
            <v>6075242</v>
          </cell>
          <cell r="BU325" t="str">
            <v>LEIDY MARCELA GARAVITO ROMERO</v>
          </cell>
          <cell r="BV325" t="str">
            <v>https://www.secop.gov.co/CO1BusinessLine/Tendering/BuyerWorkArea/Index?docUniqueIdentifier=CO1.BDOS.5102439</v>
          </cell>
          <cell r="BW325" t="str">
            <v>VIGENTE</v>
          </cell>
          <cell r="BY325" t="str">
            <v>https://community.secop.gov.co/Public/Tendering/OpportunityDetail/Index?noticeUID=CO1.NTC.5123063&amp;isFromPublicArea=True&amp;isModal=False</v>
          </cell>
          <cell r="BZ325" t="str">
            <v>Bogotá</v>
          </cell>
          <cell r="CA325" t="str">
            <v>D.C.</v>
          </cell>
          <cell r="CB325" t="str">
            <v>N-A</v>
          </cell>
          <cell r="CC325">
            <v>45226</v>
          </cell>
          <cell r="CE325" t="str">
            <v>@parquesnacionales.gov.co</v>
          </cell>
          <cell r="CF325" t="str">
            <v>@parquesnacionales.gov.co</v>
          </cell>
          <cell r="CG325" t="str">
            <v>ADMINISTRADORA DE EMPRESAS</v>
          </cell>
          <cell r="CH325">
            <v>2023</v>
          </cell>
          <cell r="CI325" t="str">
            <v>BANCOLOMBIA</v>
          </cell>
          <cell r="CJ325" t="str">
            <v>AHORROS</v>
          </cell>
          <cell r="CK325" t="str">
            <v>388-450010-39</v>
          </cell>
          <cell r="CL325" t="str">
            <v>15/09/1980</v>
          </cell>
          <cell r="CM325" t="str">
            <v>NO</v>
          </cell>
        </row>
        <row r="326">
          <cell r="A326" t="str">
            <v>NC-CPS-322-2023</v>
          </cell>
          <cell r="B326" t="str">
            <v>2 NACIONAL</v>
          </cell>
          <cell r="C326" t="str">
            <v>CD-NC-367-2023</v>
          </cell>
          <cell r="D326">
            <v>322</v>
          </cell>
          <cell r="E326" t="str">
            <v>YULI ANDREA BECERRA CASTIBLANCO</v>
          </cell>
          <cell r="F326">
            <v>45239</v>
          </cell>
          <cell r="G326" t="str">
            <v>Prestación de servicios profesionales en el Grupo Gestión Financiera con el fin de desarrollar actividades contables de Parques Nacionales Naturales de Colombia y Subcuenta FONAM Parques, de conformidad con la normativa vigente, lineamientos y procedimientos establecidos, en cumplimiento del fortalecimiento a la capacidad institucional.</v>
          </cell>
          <cell r="H326" t="str">
            <v>PROFESIONAL</v>
          </cell>
          <cell r="I326" t="str">
            <v>2 CONTRATACIÓN DIRECTA</v>
          </cell>
          <cell r="J326" t="str">
            <v>14 PRESTACIÓN DE SERVICIOS</v>
          </cell>
          <cell r="K326" t="str">
            <v>N/A</v>
          </cell>
          <cell r="L326">
            <v>80111600</v>
          </cell>
          <cell r="M326">
            <v>63223</v>
          </cell>
          <cell r="O326">
            <v>135323</v>
          </cell>
          <cell r="P326">
            <v>45239</v>
          </cell>
          <cell r="S326" t="str">
            <v>SIMPLIFICADO</v>
          </cell>
          <cell r="T326">
            <v>5877696</v>
          </cell>
          <cell r="U326">
            <v>10383930</v>
          </cell>
          <cell r="V326" t="str">
            <v>Diez millones trescientos ochenta y tres mil novecientos treinta pesos</v>
          </cell>
          <cell r="X326" t="str">
            <v>1 PERSONA NATURAL</v>
          </cell>
          <cell r="Y326" t="str">
            <v>3 CÉDULA DE CIUDADANÍA</v>
          </cell>
          <cell r="Z326">
            <v>1076653130</v>
          </cell>
          <cell r="AA326" t="str">
            <v>N-A</v>
          </cell>
          <cell r="AB326" t="str">
            <v>11 NO SE DILIGENCIA INFORMACIÓN PARA ESTE FORMULARIO EN ESTE PERÍODO DE REPORTE</v>
          </cell>
          <cell r="AC326" t="str">
            <v>FEMENINO</v>
          </cell>
          <cell r="AD326" t="str">
            <v>CUNDINAMARCA</v>
          </cell>
          <cell r="AE326" t="str">
            <v>VILLA DE SAN DIEGO DE UBATE</v>
          </cell>
          <cell r="AF326" t="str">
            <v>YULI</v>
          </cell>
          <cell r="AG326" t="str">
            <v>ANDREA</v>
          </cell>
          <cell r="AH326" t="str">
            <v>BECERRA</v>
          </cell>
          <cell r="AI326" t="str">
            <v>CASTIBLANCO</v>
          </cell>
          <cell r="AJ326" t="str">
            <v>NO</v>
          </cell>
          <cell r="AK326" t="str">
            <v>6 NO CONSTITUYÓ GARANTÍAS</v>
          </cell>
          <cell r="AL326" t="str">
            <v>N-A</v>
          </cell>
          <cell r="AM326" t="str">
            <v>N-A</v>
          </cell>
          <cell r="AN326" t="str">
            <v>N-A</v>
          </cell>
          <cell r="AO326" t="str">
            <v>N-A</v>
          </cell>
          <cell r="AP326" t="str">
            <v>SAF-SUBDIRECCION ADMINISTRATIVA Y FINANCIERA</v>
          </cell>
          <cell r="AQ326" t="str">
            <v>GRUPO DE CONTRATOS</v>
          </cell>
          <cell r="AR326" t="str">
            <v>GRUPO DE GESTIÓN FINANCIERA</v>
          </cell>
          <cell r="AS326" t="str">
            <v>2 SUPERVISOR</v>
          </cell>
          <cell r="AT326" t="str">
            <v>3 CÉDULA DE CIUDADANÍA</v>
          </cell>
          <cell r="AU326">
            <v>52384904</v>
          </cell>
          <cell r="AV326" t="str">
            <v>MILENA CRUZ SANDOVAL</v>
          </cell>
          <cell r="AW326">
            <v>53</v>
          </cell>
          <cell r="AX326">
            <v>1.7666666666666666</v>
          </cell>
          <cell r="BF326">
            <v>45239</v>
          </cell>
          <cell r="BH326">
            <v>45239</v>
          </cell>
          <cell r="BI326">
            <v>45290</v>
          </cell>
          <cell r="BS326" t="str">
            <v>2023420501000322E</v>
          </cell>
          <cell r="BT326">
            <v>10383930</v>
          </cell>
          <cell r="BU326" t="str">
            <v>EDNA ROCIO CASTRO</v>
          </cell>
          <cell r="BV326" t="str">
            <v>https://www.secop.gov.co/CO1BusinessLine/Tendering/BuyerWorkArea/Index?docUniqueIdentifier=CO1.BDOS.5138465</v>
          </cell>
          <cell r="BW326" t="str">
            <v>VIGENTE</v>
          </cell>
          <cell r="BY326" t="str">
            <v>https://community.secop.gov.co/Public/Tendering/OpportunityDetail/Index?noticeUID=CO1.NTC.5154616&amp;isFromPublicArea=True&amp;isModal=False</v>
          </cell>
          <cell r="BZ326" t="str">
            <v>Bogotá</v>
          </cell>
          <cell r="CA326" t="str">
            <v>D.C.</v>
          </cell>
          <cell r="CB326" t="str">
            <v>N-A</v>
          </cell>
          <cell r="CC326">
            <v>45232</v>
          </cell>
          <cell r="CE326" t="str">
            <v>@parquesnacionales.gov.co</v>
          </cell>
          <cell r="CF326" t="str">
            <v>@parquesnacionales.gov.co</v>
          </cell>
          <cell r="CG326" t="str">
            <v>CONTADORA PUBLICA</v>
          </cell>
          <cell r="CH326">
            <v>2023</v>
          </cell>
          <cell r="CI326" t="str">
            <v>BANCOLOMBIA</v>
          </cell>
          <cell r="CJ326" t="str">
            <v>AHORROS</v>
          </cell>
          <cell r="CK326" t="str">
            <v>17484246734</v>
          </cell>
          <cell r="CL326" t="str">
            <v>22/10/1989</v>
          </cell>
          <cell r="CM326" t="str">
            <v>NO</v>
          </cell>
        </row>
        <row r="327">
          <cell r="A327" t="str">
            <v>NC-CPS-323-2023</v>
          </cell>
          <cell r="B327" t="str">
            <v>2 NACIONAL</v>
          </cell>
          <cell r="C327" t="str">
            <v>CD-NC-361-2023</v>
          </cell>
          <cell r="D327">
            <v>323</v>
          </cell>
          <cell r="E327" t="str">
            <v>LIDIA PATRICIA TOVAR SALAMANCA</v>
          </cell>
          <cell r="F327">
            <v>45239</v>
          </cell>
          <cell r="G327" t="str">
            <v>Prestar los Servicios Profesionales en la Subdirección de Sostenibilidad y Negocios Ambientales para el análisis jurídico, elaboración y control de legalidad a documentos relacionados con los instrumentos y negocios ambientales a cargo de la subdirección.</v>
          </cell>
          <cell r="H327" t="str">
            <v>PROFESIONAL</v>
          </cell>
          <cell r="I327" t="str">
            <v>2 CONTRATACIÓN DIRECTA</v>
          </cell>
          <cell r="J327" t="str">
            <v>14 PRESTACIÓN DE SERVICIOS</v>
          </cell>
          <cell r="K327" t="str">
            <v>N/A</v>
          </cell>
          <cell r="L327">
            <v>80111600</v>
          </cell>
          <cell r="M327">
            <v>59023</v>
          </cell>
          <cell r="O327">
            <v>138523</v>
          </cell>
          <cell r="P327">
            <v>45239</v>
          </cell>
          <cell r="S327" t="str">
            <v>SIMPLIFICADO</v>
          </cell>
          <cell r="T327">
            <v>8500000</v>
          </cell>
          <cell r="U327">
            <v>17000000</v>
          </cell>
          <cell r="V327" t="str">
            <v>Diecisiete millones pesos</v>
          </cell>
          <cell r="X327" t="str">
            <v>1 PERSONA NATURAL</v>
          </cell>
          <cell r="Y327" t="str">
            <v>3 CÉDULA DE CIUDADANÍA</v>
          </cell>
          <cell r="Z327">
            <v>51938927</v>
          </cell>
          <cell r="AA327" t="str">
            <v>N-A</v>
          </cell>
          <cell r="AB327" t="str">
            <v>11 NO SE DILIGENCIA INFORMACIÓN PARA ESTE FORMULARIO EN ESTE PERÍODO DE REPORTE</v>
          </cell>
          <cell r="AC327" t="str">
            <v>FEMENINO</v>
          </cell>
          <cell r="AD327" t="str">
            <v>CUNDINAMARCA</v>
          </cell>
          <cell r="AE327" t="str">
            <v>BOGOTÁ</v>
          </cell>
          <cell r="AF327" t="str">
            <v>LIDIA</v>
          </cell>
          <cell r="AG327" t="str">
            <v>PATRICIA</v>
          </cell>
          <cell r="AH327" t="str">
            <v>TOVAR</v>
          </cell>
          <cell r="AI327" t="str">
            <v>SALAMANCA</v>
          </cell>
          <cell r="AJ327" t="str">
            <v>NO</v>
          </cell>
          <cell r="AK327" t="str">
            <v>6 NO CONSTITUYÓ GARANTÍAS</v>
          </cell>
          <cell r="AL327" t="str">
            <v>N-A</v>
          </cell>
          <cell r="AM327" t="str">
            <v>N-A</v>
          </cell>
          <cell r="AN327" t="str">
            <v>N-A</v>
          </cell>
          <cell r="AO327" t="str">
            <v>N-A</v>
          </cell>
          <cell r="AP327" t="str">
            <v>SAF-SUBDIRECCION ADMINISTRATIVA Y FINANCIERA</v>
          </cell>
          <cell r="AQ327" t="str">
            <v>GRUPO DE CONTRATOS</v>
          </cell>
          <cell r="AR327" t="str">
            <v>SUBDIRECCIÓN DE SOSTENIBILIDAD Y NEGOCIOS AMBIENTALES</v>
          </cell>
          <cell r="AS327" t="str">
            <v>2 SUPERVISOR</v>
          </cell>
          <cell r="AT327" t="str">
            <v>3 CÉDULA DE CIUDADANÍA</v>
          </cell>
          <cell r="AU327">
            <v>51981172</v>
          </cell>
          <cell r="AV327" t="str">
            <v>ALBA LUCIA BELTRAN LOPEZ</v>
          </cell>
          <cell r="AW327">
            <v>60</v>
          </cell>
          <cell r="AX327">
            <v>2</v>
          </cell>
          <cell r="BF327">
            <v>45239</v>
          </cell>
          <cell r="BH327">
            <v>45239</v>
          </cell>
          <cell r="BI327">
            <v>45290</v>
          </cell>
          <cell r="BS327" t="str">
            <v>2023420501000323E</v>
          </cell>
          <cell r="BT327">
            <v>17000000</v>
          </cell>
          <cell r="BU327" t="str">
            <v>EDNA ROCIO CASTRO</v>
          </cell>
          <cell r="BV327" t="str">
            <v>https://www.secop.gov.co/CO1BusinessLine/Tendering/BuyerWorkArea/Index?docUniqueIdentifier=CO1.BDOS.5123387</v>
          </cell>
          <cell r="BW327" t="str">
            <v>VIGENTE</v>
          </cell>
          <cell r="BY327" t="str">
            <v>https://community.secop.gov.co/Public/Tendering/OpportunityDetail/Index?noticeUID=CO1.NTC.5145314&amp;isFromPublicArea=True&amp;isModal=False</v>
          </cell>
          <cell r="BZ327" t="str">
            <v>Bogotá</v>
          </cell>
          <cell r="CA327" t="str">
            <v>D.C.</v>
          </cell>
          <cell r="CB327" t="str">
            <v>N-A</v>
          </cell>
          <cell r="CC327">
            <v>45226</v>
          </cell>
          <cell r="CE327" t="str">
            <v>@parquesnacionales.gov.co</v>
          </cell>
          <cell r="CF327" t="str">
            <v>@parquesnacionales.gov.co</v>
          </cell>
          <cell r="CG327" t="str">
            <v>ABOGADA</v>
          </cell>
          <cell r="CH327">
            <v>2023</v>
          </cell>
          <cell r="CI327" t="str">
            <v>BANCOLOMBIA</v>
          </cell>
          <cell r="CJ327" t="str">
            <v>AHORROS</v>
          </cell>
          <cell r="CK327" t="str">
            <v>20235131755</v>
          </cell>
          <cell r="CL327" t="str">
            <v>04/09/1969</v>
          </cell>
          <cell r="CM327" t="str">
            <v>NO</v>
          </cell>
        </row>
        <row r="328">
          <cell r="A328" t="str">
            <v>NC-CPS-324-2023</v>
          </cell>
          <cell r="B328" t="str">
            <v>2 NACIONAL</v>
          </cell>
          <cell r="C328" t="str">
            <v>CD-NC-363-2023</v>
          </cell>
          <cell r="D328">
            <v>324</v>
          </cell>
          <cell r="E328" t="str">
            <v>DANIELLA MARGARITA SAAVEDRA BELTRAN</v>
          </cell>
          <cell r="F328">
            <v>45239</v>
          </cell>
          <cell r="G328" t="str">
            <v>Prestación de servicios para adelantar la gestión administrativa de la coordinación del programa Herencia Colombia.</v>
          </cell>
          <cell r="H328" t="str">
            <v>APOYO A LA GESTIÓN</v>
          </cell>
          <cell r="I328" t="str">
            <v>2 CONTRATACIÓN DIRECTA</v>
          </cell>
          <cell r="J328" t="str">
            <v>14 PRESTACIÓN DE SERVICIOS</v>
          </cell>
          <cell r="K328" t="str">
            <v>N/A</v>
          </cell>
          <cell r="L328">
            <v>80111600</v>
          </cell>
          <cell r="M328">
            <v>57323</v>
          </cell>
          <cell r="O328">
            <v>138623</v>
          </cell>
          <cell r="P328">
            <v>45239</v>
          </cell>
          <cell r="S328" t="str">
            <v>SIMPLIFICADO</v>
          </cell>
          <cell r="T328">
            <v>2987823</v>
          </cell>
          <cell r="U328">
            <v>5378081</v>
          </cell>
          <cell r="V328" t="str">
            <v>Cinco millones trescientos setenta y ocho mil ochenta y un pesos</v>
          </cell>
          <cell r="X328" t="str">
            <v>1 PERSONA NATURAL</v>
          </cell>
          <cell r="Y328" t="str">
            <v>3 CÉDULA DE CIUDADANÍA</v>
          </cell>
          <cell r="Z328">
            <v>1018479415</v>
          </cell>
          <cell r="AA328" t="str">
            <v>N-A</v>
          </cell>
          <cell r="AB328" t="str">
            <v>11 NO SE DILIGENCIA INFORMACIÓN PARA ESTE FORMULARIO EN ESTE PERÍODO DE REPORTE</v>
          </cell>
          <cell r="AC328" t="str">
            <v>FEMENINO</v>
          </cell>
          <cell r="AD328" t="str">
            <v>CUNDINAMARCA</v>
          </cell>
          <cell r="AE328" t="str">
            <v>BOGOTÁ</v>
          </cell>
          <cell r="AF328" t="str">
            <v>DANIELLA</v>
          </cell>
          <cell r="AG328" t="str">
            <v>MARGARITA</v>
          </cell>
          <cell r="AH328" t="str">
            <v>SAAVEDRA</v>
          </cell>
          <cell r="AI328" t="str">
            <v>BELTRAN</v>
          </cell>
          <cell r="AJ328" t="str">
            <v>NO</v>
          </cell>
          <cell r="AK328" t="str">
            <v>6 NO CONSTITUYÓ GARANTÍAS</v>
          </cell>
          <cell r="AL328" t="str">
            <v>N-A</v>
          </cell>
          <cell r="AM328" t="str">
            <v>N-A</v>
          </cell>
          <cell r="AN328" t="str">
            <v>N-A</v>
          </cell>
          <cell r="AO328" t="str">
            <v>N-A</v>
          </cell>
          <cell r="AP328" t="str">
            <v>SGMAP-SUBDIRECCION DE GESTION Y MANEJO DE AREAS PROTEGIDAS</v>
          </cell>
          <cell r="AQ328" t="str">
            <v>GRUPO DE CONTRATOS</v>
          </cell>
          <cell r="AR328" t="str">
            <v>SUBDIRECCIÓN DE GESTIÓN Y MANEJO Y ÁREAS PROTEGIDAS</v>
          </cell>
          <cell r="AS328" t="str">
            <v>2 SUPERVISOR</v>
          </cell>
          <cell r="AT328" t="str">
            <v>3 CÉDULA DE CIUDADANÍA</v>
          </cell>
          <cell r="AU328">
            <v>52197050</v>
          </cell>
          <cell r="AV328" t="str">
            <v>EDNA MARIA CAROLINA JARRO FAJARDO</v>
          </cell>
          <cell r="AW328">
            <v>54</v>
          </cell>
          <cell r="AX328">
            <v>1.8</v>
          </cell>
          <cell r="BF328">
            <v>45239</v>
          </cell>
          <cell r="BH328">
            <v>45239</v>
          </cell>
          <cell r="BI328">
            <v>45290</v>
          </cell>
          <cell r="BS328" t="str">
            <v>2023420501000324E</v>
          </cell>
          <cell r="BT328">
            <v>5378081</v>
          </cell>
          <cell r="BU328" t="str">
            <v>MYRIAM JANETH GONZALEZ</v>
          </cell>
          <cell r="BV328" t="str">
            <v>https://www.secop.gov.co/CO1BusinessLine/Tendering/BuyerWorkArea/Index?docUniqueIdentifier=CO1.BDOS.5130602</v>
          </cell>
          <cell r="BW328" t="str">
            <v>VIGENTE</v>
          </cell>
          <cell r="BY328" t="str">
            <v>https://community.secop.gov.co/Public/Tendering/OpportunityDetail/Index?noticeUID=CO1.NTC.5153950&amp;isFromPublicArea=True&amp;isModal=False</v>
          </cell>
          <cell r="BZ328" t="str">
            <v>Bogotá</v>
          </cell>
          <cell r="CA328" t="str">
            <v>D.C.</v>
          </cell>
          <cell r="CB328" t="str">
            <v>N-A</v>
          </cell>
          <cell r="CC328">
            <v>45237</v>
          </cell>
          <cell r="CE328" t="str">
            <v>@parquesnacionales.gov.co</v>
          </cell>
          <cell r="CF328" t="str">
            <v>@parquesnacionales.gov.co</v>
          </cell>
          <cell r="CG328" t="str">
            <v>TECNICO EN CONTABILIZACION DE OPERACIONES COMERCIALES Y FINANCIERAS</v>
          </cell>
          <cell r="CH328">
            <v>2023</v>
          </cell>
          <cell r="CI328" t="str">
            <v>DAVIVIENDA</v>
          </cell>
          <cell r="CJ328" t="str">
            <v>AHORROS</v>
          </cell>
          <cell r="CK328" t="str">
            <v>0570473170031719</v>
          </cell>
          <cell r="CL328" t="str">
            <v>23/09/1995</v>
          </cell>
          <cell r="CM328" t="str">
            <v>NO</v>
          </cell>
        </row>
        <row r="329">
          <cell r="A329" t="str">
            <v>NC-CPS-325-2023</v>
          </cell>
          <cell r="B329" t="str">
            <v>2 NACIONAL</v>
          </cell>
          <cell r="C329" t="str">
            <v>CD-NC-347-2023</v>
          </cell>
          <cell r="D329">
            <v>325</v>
          </cell>
          <cell r="E329" t="str">
            <v>RICARDO ANDRES ESCOBAR CANCELADO</v>
          </cell>
          <cell r="F329">
            <v>45240</v>
          </cell>
          <cell r="G329" t="str">
            <v>Prestar servicios profesionales al Grupo de Comunicaciones y Educación Ambiental para el diseño y diagramación de los materiales educativos y pedagógicos, en el marco de los procesos de conservación de la biodiversidad de las áreas protegidas.</v>
          </cell>
          <cell r="H329" t="str">
            <v>PROFESIONAL</v>
          </cell>
          <cell r="I329" t="str">
            <v>2 CONTRATACIÓN DIRECTA</v>
          </cell>
          <cell r="J329" t="str">
            <v>14 PRESTACIÓN DE SERVICIOS</v>
          </cell>
          <cell r="K329" t="str">
            <v>N/A</v>
          </cell>
          <cell r="L329">
            <v>80111600</v>
          </cell>
          <cell r="M329">
            <v>55823</v>
          </cell>
          <cell r="O329">
            <v>139123</v>
          </cell>
          <cell r="P329">
            <v>45240</v>
          </cell>
          <cell r="S329" t="str">
            <v>SIMPLIFICADO</v>
          </cell>
          <cell r="T329">
            <v>6494853</v>
          </cell>
          <cell r="U329">
            <v>14072181</v>
          </cell>
          <cell r="V329" t="str">
            <v>Catorce millones setenta y dos mil ciento ochenta y un pesos</v>
          </cell>
          <cell r="X329" t="str">
            <v>1 PERSONA NATURAL</v>
          </cell>
          <cell r="Y329" t="str">
            <v>3 CÉDULA DE CIUDADANÍA</v>
          </cell>
          <cell r="Z329">
            <v>79942601</v>
          </cell>
          <cell r="AA329" t="str">
            <v>N-A</v>
          </cell>
          <cell r="AB329" t="str">
            <v>11 NO SE DILIGENCIA INFORMACIÓN PARA ESTE FORMULARIO EN ESTE PERÍODO DE REPORTE</v>
          </cell>
          <cell r="AC329" t="str">
            <v>MASCULINO</v>
          </cell>
          <cell r="AD329" t="str">
            <v>CUNDINAMARCA</v>
          </cell>
          <cell r="AE329" t="str">
            <v>BOGOTÁ</v>
          </cell>
          <cell r="AF329" t="str">
            <v>RICARDO</v>
          </cell>
          <cell r="AG329" t="str">
            <v>ANDRES</v>
          </cell>
          <cell r="AH329" t="str">
            <v>ESCOBAR</v>
          </cell>
          <cell r="AI329" t="str">
            <v>CANCELADO</v>
          </cell>
          <cell r="AJ329" t="str">
            <v>NO</v>
          </cell>
          <cell r="AK329" t="str">
            <v>6 NO CONSTITUYÓ GARANTÍAS</v>
          </cell>
          <cell r="AL329" t="str">
            <v>N-A</v>
          </cell>
          <cell r="AM329" t="str">
            <v>N-A</v>
          </cell>
          <cell r="AN329" t="str">
            <v>N-A</v>
          </cell>
          <cell r="AO329" t="str">
            <v>N-A</v>
          </cell>
          <cell r="AP329" t="str">
            <v>SAF-SUBDIRECCION ADMINISTRATIVA Y FINANCIERA</v>
          </cell>
          <cell r="AQ329" t="str">
            <v>GRUPO DE CONTRATOS</v>
          </cell>
          <cell r="AR329" t="str">
            <v>GRUPO DE COMUNICACIONES</v>
          </cell>
          <cell r="AS329" t="str">
            <v>2 SUPERVISOR</v>
          </cell>
          <cell r="AT329" t="str">
            <v>3 CÉDULA DE CIUDADANÍA</v>
          </cell>
          <cell r="AU329">
            <v>79624413</v>
          </cell>
          <cell r="AV329" t="str">
            <v>JORGE ENRIQUE PATIÑO OSPINA</v>
          </cell>
          <cell r="AW329">
            <v>51</v>
          </cell>
          <cell r="AX329">
            <v>1.7</v>
          </cell>
          <cell r="BF329">
            <v>45240</v>
          </cell>
          <cell r="BH329">
            <v>45240</v>
          </cell>
          <cell r="BI329">
            <v>45290</v>
          </cell>
          <cell r="BS329" t="str">
            <v>2023420501000325E</v>
          </cell>
          <cell r="BT329">
            <v>14072181</v>
          </cell>
          <cell r="BU329" t="str">
            <v>MYRIAM JANETH GONZALEZ</v>
          </cell>
          <cell r="BV329" t="str">
            <v>https://www.secop.gov.co/CO1BusinessLine/Tendering/BuyerWorkArea/Index?docUniqueIdentifier=CO1.BDOS.5093926</v>
          </cell>
          <cell r="BW329" t="str">
            <v>VIGENTE</v>
          </cell>
          <cell r="BY329" t="str">
            <v>https://community.secop.gov.co/Public/Tendering/OpportunityDetail/Index?noticeUID=CO1.NTC.5109341&amp;isFromPublicArea=True&amp;isModal=False</v>
          </cell>
          <cell r="BZ329" t="str">
            <v>Bogotá</v>
          </cell>
          <cell r="CA329" t="str">
            <v>D.C.</v>
          </cell>
          <cell r="CB329" t="str">
            <v>N-A</v>
          </cell>
          <cell r="CC329">
            <v>45226</v>
          </cell>
          <cell r="CE329" t="str">
            <v>@parquesnacionales.gov.co</v>
          </cell>
          <cell r="CF329" t="str">
            <v>@parquesnacionales.gov.co</v>
          </cell>
          <cell r="CG329" t="str">
            <v>DISEÑADOR GRAFICO</v>
          </cell>
          <cell r="CH329">
            <v>2023</v>
          </cell>
          <cell r="CI329" t="str">
            <v>BANCOLOMBIA</v>
          </cell>
          <cell r="CJ329" t="str">
            <v>AHORROS</v>
          </cell>
          <cell r="CK329" t="str">
            <v>20525794305</v>
          </cell>
          <cell r="CL329" t="str">
            <v>01/05/1977</v>
          </cell>
          <cell r="CM329" t="str">
            <v>NO</v>
          </cell>
        </row>
        <row r="330">
          <cell r="A330" t="str">
            <v>NC-CPS-326-2023</v>
          </cell>
          <cell r="B330" t="str">
            <v>2 NACIONAL</v>
          </cell>
          <cell r="C330" t="str">
            <v>CD-NC-369-2023</v>
          </cell>
          <cell r="D330">
            <v>326</v>
          </cell>
          <cell r="E330" t="str">
            <v>CARLOS EDUARDO RODRIGUEZ CHAPARRO</v>
          </cell>
          <cell r="F330">
            <v>45240</v>
          </cell>
          <cell r="G330" t="str">
            <v>Prestación de servicios profesionales para realizar seguimiento y articulación a la ejecución de los recursos del PFP a través del fondo de transición con las entidades administradoras de recursos del programa Herencia Colombia</v>
          </cell>
          <cell r="H330" t="str">
            <v>PROFESIONAL</v>
          </cell>
          <cell r="I330" t="str">
            <v>2 CONTRATACIÓN DIRECTA</v>
          </cell>
          <cell r="J330" t="str">
            <v>14 PRESTACIÓN DE SERVICIOS</v>
          </cell>
          <cell r="K330" t="str">
            <v>N/A</v>
          </cell>
          <cell r="L330">
            <v>80111600</v>
          </cell>
          <cell r="M330">
            <v>57123</v>
          </cell>
          <cell r="O330">
            <v>139223</v>
          </cell>
          <cell r="P330">
            <v>45240</v>
          </cell>
          <cell r="S330" t="str">
            <v>SIMPLIFICADO</v>
          </cell>
          <cell r="T330">
            <v>8199603</v>
          </cell>
          <cell r="U330">
            <v>14485965</v>
          </cell>
          <cell r="V330" t="str">
            <v>Catorce millones cuatrocientos ochenta y cinco mil novecientos sesenta y cinco pesos</v>
          </cell>
          <cell r="X330" t="str">
            <v>1 PERSONA NATURAL</v>
          </cell>
          <cell r="Y330" t="str">
            <v>3 CÉDULA DE CIUDADANÍA</v>
          </cell>
          <cell r="Z330">
            <v>19426513</v>
          </cell>
          <cell r="AA330" t="str">
            <v>N-A</v>
          </cell>
          <cell r="AB330" t="str">
            <v>11 NO SE DILIGENCIA INFORMACIÓN PARA ESTE FORMULARIO EN ESTE PERÍODO DE REPORTE</v>
          </cell>
          <cell r="AC330" t="str">
            <v>MASCULINO</v>
          </cell>
          <cell r="AD330" t="str">
            <v>CUNDINAMARCA</v>
          </cell>
          <cell r="AE330" t="str">
            <v>BOGOTÁ</v>
          </cell>
          <cell r="AF330" t="str">
            <v>CARLOS</v>
          </cell>
          <cell r="AG330" t="str">
            <v>EDUARDO</v>
          </cell>
          <cell r="AH330" t="str">
            <v>RODRIGUEZ</v>
          </cell>
          <cell r="AI330" t="str">
            <v>CHAPARRO</v>
          </cell>
          <cell r="AJ330" t="str">
            <v>NO</v>
          </cell>
          <cell r="AK330" t="str">
            <v>6 NO CONSTITUYÓ GARANTÍAS</v>
          </cell>
          <cell r="AL330" t="str">
            <v>N-A</v>
          </cell>
          <cell r="AM330" t="str">
            <v>N-A</v>
          </cell>
          <cell r="AN330" t="str">
            <v>N-A</v>
          </cell>
          <cell r="AO330" t="str">
            <v>N-A</v>
          </cell>
          <cell r="AP330" t="str">
            <v>SGMAP-SUBDIRECCION DE GESTION Y MANEJO DE AREAS PROTEGIDAS</v>
          </cell>
          <cell r="AQ330" t="str">
            <v>GRUPO DE CONTRATOS</v>
          </cell>
          <cell r="AR330" t="str">
            <v>SUBDIRECCIÓN DE GESTIÓN Y MANEJO Y ÁREAS PROTEGIDAS</v>
          </cell>
          <cell r="AS330" t="str">
            <v>2 SUPERVISOR</v>
          </cell>
          <cell r="AT330" t="str">
            <v>3 CÉDULA DE CIUDADANÍA</v>
          </cell>
          <cell r="AU330">
            <v>52197050</v>
          </cell>
          <cell r="AV330" t="str">
            <v>EDNA MARIA CAROLINA JARRO FAJARDO</v>
          </cell>
          <cell r="AW330">
            <v>53</v>
          </cell>
          <cell r="AX330">
            <v>1.7666666666666666</v>
          </cell>
          <cell r="BF330">
            <v>45240</v>
          </cell>
          <cell r="BH330">
            <v>45240</v>
          </cell>
          <cell r="BI330">
            <v>45290</v>
          </cell>
          <cell r="BS330" t="str">
            <v>2023420501000326E</v>
          </cell>
          <cell r="BT330">
            <v>14485965</v>
          </cell>
          <cell r="BV330" t="str">
            <v>https://www.secop.gov.co/CO1BusinessLine/Tendering/BuyerWorkArea/Index?docUniqueIdentifier=CO1.BDOS.5141502</v>
          </cell>
          <cell r="BW330" t="str">
            <v>VIGENTE</v>
          </cell>
          <cell r="BY330" t="str">
            <v>https://community.secop.gov.co/Public/Tendering/OpportunityDetail/Index?noticeUID=CO1.NTC.5154802&amp;isFromPublicArea=True&amp;isModal=False</v>
          </cell>
          <cell r="BZ330" t="str">
            <v>Bogotá</v>
          </cell>
          <cell r="CA330" t="str">
            <v>D.C.</v>
          </cell>
          <cell r="CB330" t="str">
            <v>N-A</v>
          </cell>
          <cell r="CC330">
            <v>45237</v>
          </cell>
          <cell r="CE330" t="str">
            <v>@parquesnacionales.gov.co</v>
          </cell>
          <cell r="CF330" t="str">
            <v>@parquesnacionales.gov.co</v>
          </cell>
          <cell r="CG330" t="str">
            <v>CONTADOR PUBLICO</v>
          </cell>
          <cell r="CH330">
            <v>2023</v>
          </cell>
          <cell r="CI330" t="str">
            <v>BOGOTA</v>
          </cell>
          <cell r="CJ330" t="str">
            <v>AHORROS</v>
          </cell>
          <cell r="CK330" t="str">
            <v>021167804</v>
          </cell>
          <cell r="CL330" t="str">
            <v>13/12/1960</v>
          </cell>
          <cell r="CM330" t="str">
            <v>NO</v>
          </cell>
        </row>
        <row r="331">
          <cell r="A331" t="str">
            <v>NC-CPS-327-2023</v>
          </cell>
          <cell r="B331" t="str">
            <v>2 NACIONAL</v>
          </cell>
          <cell r="C331" t="str">
            <v>CD-NC-365-2023</v>
          </cell>
          <cell r="D331">
            <v>327</v>
          </cell>
          <cell r="E331" t="str">
            <v>CAROL JAZMIN GAMBA GONZALEZ</v>
          </cell>
          <cell r="F331">
            <v>45240</v>
          </cell>
          <cell r="G331" t="str">
            <v>Prestación de servicios profesionales en el Grupo Gestión Financiera con el fin de desarrollar actividades relacionadas con la gestión tesoral de Parques Nacionales Naturales de Colombia y subcuenta FONAM Parques, en cumplimiento del fortalecimiento a la capacidad institucional</v>
          </cell>
          <cell r="H331" t="str">
            <v>PROFESIONAL</v>
          </cell>
          <cell r="I331" t="str">
            <v>2 CONTRATACIÓN DIRECTA</v>
          </cell>
          <cell r="J331" t="str">
            <v>14 PRESTACIÓN DE SERVICIOS</v>
          </cell>
          <cell r="K331" t="str">
            <v>N/A</v>
          </cell>
          <cell r="L331">
            <v>80111600</v>
          </cell>
          <cell r="M331">
            <v>62923</v>
          </cell>
          <cell r="O331">
            <v>139523</v>
          </cell>
          <cell r="P331">
            <v>45240</v>
          </cell>
          <cell r="S331" t="str">
            <v>SIMPLIFICADO</v>
          </cell>
          <cell r="T331">
            <v>4278535</v>
          </cell>
          <cell r="U331">
            <v>7273510</v>
          </cell>
          <cell r="V331" t="str">
            <v>Siete millones doscientos setenta y tres mil quinientos diez pesos</v>
          </cell>
          <cell r="X331" t="str">
            <v>1 PERSONA NATURAL</v>
          </cell>
          <cell r="Y331" t="str">
            <v>3 CÉDULA DE CIUDADANÍA</v>
          </cell>
          <cell r="Z331">
            <v>52768505</v>
          </cell>
          <cell r="AA331" t="str">
            <v>N-A</v>
          </cell>
          <cell r="AB331" t="str">
            <v>11 NO SE DILIGENCIA INFORMACIÓN PARA ESTE FORMULARIO EN ESTE PERÍODO DE REPORTE</v>
          </cell>
          <cell r="AC331" t="str">
            <v>FEMENINO</v>
          </cell>
          <cell r="AD331" t="str">
            <v>CUNDINAMARCA</v>
          </cell>
          <cell r="AE331" t="str">
            <v>BOGOTÁ</v>
          </cell>
          <cell r="AF331" t="str">
            <v>CAROL</v>
          </cell>
          <cell r="AG331" t="str">
            <v>JAZMIN</v>
          </cell>
          <cell r="AH331" t="str">
            <v>GAMBA</v>
          </cell>
          <cell r="AI331" t="str">
            <v>GONZALEZ</v>
          </cell>
          <cell r="AJ331" t="str">
            <v>NO</v>
          </cell>
          <cell r="AK331" t="str">
            <v>6 NO CONSTITUYÓ GARANTÍAS</v>
          </cell>
          <cell r="AL331" t="str">
            <v>N-A</v>
          </cell>
          <cell r="AM331" t="str">
            <v>N-A</v>
          </cell>
          <cell r="AN331" t="str">
            <v>N-A</v>
          </cell>
          <cell r="AO331" t="str">
            <v>N-A</v>
          </cell>
          <cell r="AP331" t="str">
            <v>SAF-SUBDIRECCION ADMINISTRATIVA Y FINANCIERA</v>
          </cell>
          <cell r="AQ331" t="str">
            <v>GRUPO DE CONTRATOS</v>
          </cell>
          <cell r="AR331" t="str">
            <v>GRUPO DE GESTIÓN FINANCIERA</v>
          </cell>
          <cell r="AS331" t="str">
            <v>2 SUPERVISOR</v>
          </cell>
          <cell r="AT331" t="str">
            <v>3 CÉDULA DE CIUDADANÍA</v>
          </cell>
          <cell r="AU331">
            <v>52384904</v>
          </cell>
          <cell r="AV331" t="str">
            <v>MILENA CRUZ SANDOVAL</v>
          </cell>
          <cell r="AW331">
            <v>51</v>
          </cell>
          <cell r="AX331">
            <v>1.7</v>
          </cell>
          <cell r="BF331">
            <v>45240</v>
          </cell>
          <cell r="BH331">
            <v>45240</v>
          </cell>
          <cell r="BI331">
            <v>45290</v>
          </cell>
          <cell r="BS331" t="str">
            <v>2023420501000327E</v>
          </cell>
          <cell r="BT331">
            <v>7273510</v>
          </cell>
          <cell r="BU331" t="str">
            <v>MYRIAM JANETH GONZALEZ</v>
          </cell>
          <cell r="BV331" t="str">
            <v>https://www.secop.gov.co/CO1BusinessLine/Tendering/BuyerWorkArea/Index?docUniqueIdentifier=CO1.BDOS.5135774</v>
          </cell>
          <cell r="BW331" t="str">
            <v>VIGENTE</v>
          </cell>
          <cell r="BY331" t="str">
            <v>https://community.secop.gov.co/Public/Tendering/OpportunityDetail/Index?noticeUID=CO1.NTC.5163476&amp;isFromPublicArea=True&amp;isModal=False</v>
          </cell>
          <cell r="BZ331" t="str">
            <v>Bogotá</v>
          </cell>
          <cell r="CA331" t="str">
            <v>D.C.</v>
          </cell>
          <cell r="CB331" t="str">
            <v>N-A</v>
          </cell>
          <cell r="CC331">
            <v>45232</v>
          </cell>
          <cell r="CE331" t="str">
            <v>@parquesnacionales.gov.co</v>
          </cell>
          <cell r="CF331" t="str">
            <v>@parquesnacionales.gov.co</v>
          </cell>
          <cell r="CG331" t="str">
            <v>CONTADORA PUBLICA</v>
          </cell>
          <cell r="CH331">
            <v>2023</v>
          </cell>
          <cell r="CI331" t="str">
            <v>CAJA SOCIAL</v>
          </cell>
          <cell r="CJ331" t="str">
            <v>AHORROS</v>
          </cell>
          <cell r="CK331" t="str">
            <v>24035770279</v>
          </cell>
          <cell r="CL331" t="str">
            <v>05/04/1980</v>
          </cell>
          <cell r="CM331" t="str">
            <v>NO</v>
          </cell>
        </row>
        <row r="332">
          <cell r="A332" t="str">
            <v>NC-CPS-328-2023</v>
          </cell>
          <cell r="B332" t="str">
            <v>2 NACIONAL</v>
          </cell>
          <cell r="C332" t="str">
            <v>CD-NC-362-2023</v>
          </cell>
          <cell r="D332">
            <v>328</v>
          </cell>
          <cell r="E332" t="str">
            <v>DAIRA EMILCE RECALDE RODRIGUEZ</v>
          </cell>
          <cell r="F332">
            <v>45245</v>
          </cell>
          <cell r="G332" t="str">
            <v>Prestación de servicios profesionales para apoyar y hacer seguimiento a los diálogos conjuntos entre Parques Nacionales Naturales de Colombia y los actores comunitarios, para los procesos de nuevas áreas y ampliaciones.</v>
          </cell>
          <cell r="H332" t="str">
            <v>PROFESIONAL</v>
          </cell>
          <cell r="I332" t="str">
            <v>2 CONTRATACIÓN DIRECTA</v>
          </cell>
          <cell r="J332" t="str">
            <v>14 PRESTACIÓN DE SERVICIOS</v>
          </cell>
          <cell r="K332" t="str">
            <v>N/A</v>
          </cell>
          <cell r="L332">
            <v>80111600</v>
          </cell>
          <cell r="M332">
            <v>62223</v>
          </cell>
          <cell r="O332">
            <v>141923</v>
          </cell>
          <cell r="P332">
            <v>45245</v>
          </cell>
          <cell r="S332" t="str">
            <v>SIMPLIFICADO</v>
          </cell>
          <cell r="T332">
            <v>6884546</v>
          </cell>
          <cell r="U332">
            <v>12392183</v>
          </cell>
          <cell r="V332" t="str">
            <v>Doce millones trescientos noventa y dos mil ciento ochenta y tres pesos</v>
          </cell>
          <cell r="X332" t="str">
            <v>1 PERSONA NATURAL</v>
          </cell>
          <cell r="Y332" t="str">
            <v>3 CÉDULA DE CIUDADANÍA</v>
          </cell>
          <cell r="Z332">
            <v>27080661</v>
          </cell>
          <cell r="AA332" t="str">
            <v>N-A</v>
          </cell>
          <cell r="AB332" t="str">
            <v>11 NO SE DILIGENCIA INFORMACIÓN PARA ESTE FORMULARIO EN ESTE PERÍODO DE REPORTE</v>
          </cell>
          <cell r="AC332" t="str">
            <v>FEMENINO</v>
          </cell>
          <cell r="AD332" t="str">
            <v>NARIÑO</v>
          </cell>
          <cell r="AE332" t="str">
            <v>PASTO</v>
          </cell>
          <cell r="AF332" t="str">
            <v>DAIRA</v>
          </cell>
          <cell r="AG332" t="str">
            <v>EMILCE</v>
          </cell>
          <cell r="AH332" t="str">
            <v>RECALDE</v>
          </cell>
          <cell r="AI332" t="str">
            <v>RODRIGUEZ</v>
          </cell>
          <cell r="AJ332" t="str">
            <v>NO</v>
          </cell>
          <cell r="AK332" t="str">
            <v>6 NO CONSTITUYÓ GARANTÍAS</v>
          </cell>
          <cell r="AL332" t="str">
            <v>N-A</v>
          </cell>
          <cell r="AM332" t="str">
            <v>N-A</v>
          </cell>
          <cell r="AN332" t="str">
            <v>N-A</v>
          </cell>
          <cell r="AO332" t="str">
            <v>N-A</v>
          </cell>
          <cell r="AP332" t="str">
            <v>SGMAP-SUBDIRECCION DE GESTION Y MANEJO DE AREAS PROTEGIDAS</v>
          </cell>
          <cell r="AQ332" t="str">
            <v>GRUPO DE CONTRATOS</v>
          </cell>
          <cell r="AR332" t="str">
            <v>GRUPO DE GESTIÓN E INTEGRACIÓN DEL SINAP</v>
          </cell>
          <cell r="AS332" t="str">
            <v>2 SUPERVISOR</v>
          </cell>
          <cell r="AT332" t="str">
            <v>3 CÉDULA DE CIUDADANÍA</v>
          </cell>
          <cell r="AU332">
            <v>5947992</v>
          </cell>
          <cell r="AV332" t="str">
            <v>LUIS ALBERTO CRUZ COLORADO</v>
          </cell>
          <cell r="AW332">
            <v>54</v>
          </cell>
          <cell r="AX332">
            <v>1.8</v>
          </cell>
          <cell r="BF332">
            <v>45245</v>
          </cell>
          <cell r="BH332">
            <v>45245</v>
          </cell>
          <cell r="BI332">
            <v>45290</v>
          </cell>
          <cell r="BS332" t="str">
            <v>2023420501000328E</v>
          </cell>
          <cell r="BT332">
            <v>12392183</v>
          </cell>
          <cell r="BU332" t="str">
            <v>MYRIAM JANETH GONZALEZ</v>
          </cell>
          <cell r="BV332" t="str">
            <v>https://www.secop.gov.co/CO1BusinessLine/Tendering/BuyerWorkArea/Index?docUniqueIdentifier=CO1.BDOS.5134691</v>
          </cell>
          <cell r="BW332" t="str">
            <v>VIGENTE</v>
          </cell>
          <cell r="BY332" t="str">
            <v>https://community.secop.gov.co/Public/Tendering/OpportunityDetail/Index?noticeUID=CO1.NTC.5171049&amp;isFromPublicArea=True&amp;isModal=False</v>
          </cell>
          <cell r="BZ332" t="str">
            <v>Bogotá</v>
          </cell>
          <cell r="CA332" t="str">
            <v>D.C.</v>
          </cell>
          <cell r="CB332" t="str">
            <v>N-A</v>
          </cell>
          <cell r="CC332" t="str">
            <v>-</v>
          </cell>
          <cell r="CE332" t="str">
            <v>@parquesnacionales.gov.co</v>
          </cell>
          <cell r="CF332" t="str">
            <v>@parquesnacionales.gov.co</v>
          </cell>
          <cell r="CG332" t="str">
            <v>INGENIERA FORESTAL</v>
          </cell>
          <cell r="CH332">
            <v>2023</v>
          </cell>
          <cell r="CI332" t="str">
            <v>DAVIVIENDA</v>
          </cell>
          <cell r="CJ332" t="str">
            <v>AHORROS</v>
          </cell>
          <cell r="CK332" t="str">
            <v>457400030070</v>
          </cell>
          <cell r="CL332" t="str">
            <v>21/05/1977</v>
          </cell>
          <cell r="CM332" t="str">
            <v>SI</v>
          </cell>
        </row>
        <row r="333">
          <cell r="A333" t="str">
            <v>NC-CPS-329-2023</v>
          </cell>
          <cell r="B333" t="str">
            <v>2 NACIONAL</v>
          </cell>
          <cell r="C333" t="str">
            <v>CD-NC-364-2023</v>
          </cell>
          <cell r="D333">
            <v>329</v>
          </cell>
          <cell r="E333" t="str">
            <v>DIEGO MAURICIO SARMIENTO-PEREZ TOLEDO</v>
          </cell>
          <cell r="F333">
            <v>45245</v>
          </cell>
          <cell r="G333" t="str">
            <v>Prestación de servicios profesionales para atender los asuntos jurídicos que se presenten en la implementación del programa Herencia Colombia</v>
          </cell>
          <cell r="H333" t="str">
            <v>PROFESIONAL</v>
          </cell>
          <cell r="I333" t="str">
            <v>2 CONTRATACIÓN DIRECTA</v>
          </cell>
          <cell r="J333" t="str">
            <v>14 PRESTACIÓN DE SERVICIOS</v>
          </cell>
          <cell r="K333" t="str">
            <v>N/A</v>
          </cell>
          <cell r="L333">
            <v>80111600</v>
          </cell>
          <cell r="M333">
            <v>57423</v>
          </cell>
          <cell r="O333">
            <v>142023</v>
          </cell>
          <cell r="P333">
            <v>45245</v>
          </cell>
          <cell r="S333" t="str">
            <v>SIMPLIFICADO</v>
          </cell>
          <cell r="T333">
            <v>8199603</v>
          </cell>
          <cell r="U333">
            <v>13939325</v>
          </cell>
          <cell r="V333" t="str">
            <v>Trece millones novecientos treinta y nueve mil trescientos veinticinco pesos</v>
          </cell>
          <cell r="X333" t="str">
            <v>1 PERSONA NATURAL</v>
          </cell>
          <cell r="Y333" t="str">
            <v>3 CÉDULA DE CIUDADANÍA</v>
          </cell>
          <cell r="Z333">
            <v>80073587</v>
          </cell>
          <cell r="AA333" t="str">
            <v>N-A</v>
          </cell>
          <cell r="AB333" t="str">
            <v>11 NO SE DILIGENCIA INFORMACIÓN PARA ESTE FORMULARIO EN ESTE PERÍODO DE REPORTE</v>
          </cell>
          <cell r="AC333" t="str">
            <v>MASCULINO</v>
          </cell>
          <cell r="AD333" t="str">
            <v>HUILA</v>
          </cell>
          <cell r="AE333" t="str">
            <v>NEIVA</v>
          </cell>
          <cell r="AF333" t="str">
            <v>DIEGO</v>
          </cell>
          <cell r="AG333" t="str">
            <v>MAURICIO</v>
          </cell>
          <cell r="AH333" t="str">
            <v>SARMIENTO-PEREZ</v>
          </cell>
          <cell r="AI333" t="str">
            <v>TOLEDO</v>
          </cell>
          <cell r="AJ333" t="str">
            <v>NO</v>
          </cell>
          <cell r="AK333" t="str">
            <v>6 NO CONSTITUYÓ GARANTÍAS</v>
          </cell>
          <cell r="AL333" t="str">
            <v>N-A</v>
          </cell>
          <cell r="AM333" t="str">
            <v>N-A</v>
          </cell>
          <cell r="AN333" t="str">
            <v>N-A</v>
          </cell>
          <cell r="AO333" t="str">
            <v>N-A</v>
          </cell>
          <cell r="AP333" t="str">
            <v>SGMAP-SUBDIRECCION DE GESTION Y MANEJO DE AREAS PROTEGIDAS</v>
          </cell>
          <cell r="AQ333" t="str">
            <v>GRUPO DE CONTRATOS</v>
          </cell>
          <cell r="AR333" t="str">
            <v>SUBDIRECCIÓN DE GESTIÓN Y MANEJO Y ÁREAS PROTEGIDAS</v>
          </cell>
          <cell r="AS333" t="str">
            <v>2 SUPERVISOR</v>
          </cell>
          <cell r="AT333" t="str">
            <v>3 CÉDULA DE CIUDADANÍA</v>
          </cell>
          <cell r="AU333">
            <v>52197050</v>
          </cell>
          <cell r="AV333" t="str">
            <v>EDNA MARIA CAROLINA JARRO FAJARDO</v>
          </cell>
          <cell r="AW333">
            <v>50</v>
          </cell>
          <cell r="AX333">
            <v>1.6666666666666667</v>
          </cell>
          <cell r="BF333">
            <v>45245</v>
          </cell>
          <cell r="BH333">
            <v>45245</v>
          </cell>
          <cell r="BI333">
            <v>45290</v>
          </cell>
          <cell r="BS333" t="str">
            <v>2023420501000329E</v>
          </cell>
          <cell r="BT333">
            <v>13939325</v>
          </cell>
          <cell r="BU333" t="str">
            <v>JEAN CARLO MARTINEZ</v>
          </cell>
          <cell r="BV333" t="str">
            <v>https://www.secop.gov.co/CO1BusinessLine/Tendering/BuyerWorkArea/Index?docUniqueIdentifier=CO1.BDOS.5138549</v>
          </cell>
          <cell r="BW333" t="str">
            <v>VIGENTE</v>
          </cell>
          <cell r="BY333" t="str">
            <v>https://community.secop.gov.co/Public/Tendering/ContractNoticePhases/View?PPI=CO1.PPI.28261111&amp;isFromPublicArea=True&amp;isModal=False</v>
          </cell>
          <cell r="BZ333" t="str">
            <v>Bogotá</v>
          </cell>
          <cell r="CA333" t="str">
            <v>D.C.</v>
          </cell>
          <cell r="CB333" t="str">
            <v>N-A</v>
          </cell>
          <cell r="CC333" t="str">
            <v>-</v>
          </cell>
          <cell r="CE333" t="str">
            <v>@parquesnacionales.gov.co</v>
          </cell>
          <cell r="CF333" t="str">
            <v>@parquesnacionales.gov.co</v>
          </cell>
          <cell r="CG333" t="str">
            <v>ABOGADO</v>
          </cell>
          <cell r="CH333">
            <v>2023</v>
          </cell>
          <cell r="CI333" t="str">
            <v>AV VILLAS</v>
          </cell>
          <cell r="CJ333" t="str">
            <v>AHORROS</v>
          </cell>
          <cell r="CK333" t="str">
            <v>075864921</v>
          </cell>
          <cell r="CL333" t="str">
            <v>13/09/1984</v>
          </cell>
          <cell r="CM333" t="str">
            <v>SI</v>
          </cell>
        </row>
        <row r="334">
          <cell r="A334" t="str">
            <v>NC-CPS-330-2023</v>
          </cell>
          <cell r="B334" t="str">
            <v>2 NACIONAL</v>
          </cell>
          <cell r="C334" t="str">
            <v>CD-NC-375-2023</v>
          </cell>
          <cell r="D334">
            <v>330</v>
          </cell>
          <cell r="E334" t="str">
            <v>JENNIFER CARLENE CASTILLO HERNANDEZ</v>
          </cell>
          <cell r="F334">
            <v>45245</v>
          </cell>
          <cell r="G334" t="str">
            <v>Prestar servicios profesionales para apoyar técnicamente la gestión y saneamiento predial de la Oficina Asesora Jurídica en el marco de la política pública de catastro multipropósito del Sistema de Parques Nacionales Naturales de Colombia.</v>
          </cell>
          <cell r="H334" t="str">
            <v>PROFESIONAL</v>
          </cell>
          <cell r="I334" t="str">
            <v>2 CONTRATACIÓN DIRECTA</v>
          </cell>
          <cell r="J334" t="str">
            <v>14 PRESTACIÓN DE SERVICIOS</v>
          </cell>
          <cell r="K334" t="str">
            <v>N/A</v>
          </cell>
          <cell r="L334">
            <v>80111600</v>
          </cell>
          <cell r="M334">
            <v>62523</v>
          </cell>
          <cell r="O334">
            <v>142223</v>
          </cell>
          <cell r="P334">
            <v>45245</v>
          </cell>
          <cell r="S334" t="str">
            <v>SIMPLIFICADO</v>
          </cell>
          <cell r="T334">
            <v>5271477</v>
          </cell>
          <cell r="U334">
            <v>8961511</v>
          </cell>
          <cell r="V334" t="str">
            <v>Ocho millones novecientos sesenta y un mil quinientos once pesos</v>
          </cell>
          <cell r="X334" t="str">
            <v>1 PERSONA NATURAL</v>
          </cell>
          <cell r="Y334" t="str">
            <v>3 CÉDULA DE CIUDADANÍA</v>
          </cell>
          <cell r="Z334">
            <v>1032399251</v>
          </cell>
          <cell r="AA334" t="str">
            <v>N-A</v>
          </cell>
          <cell r="AB334" t="str">
            <v>11 NO SE DILIGENCIA INFORMACIÓN PARA ESTE FORMULARIO EN ESTE PERÍODO DE REPORTE</v>
          </cell>
          <cell r="AC334" t="str">
            <v>FEMENINO</v>
          </cell>
          <cell r="AD334" t="str">
            <v>CUNDINAMARCA</v>
          </cell>
          <cell r="AE334" t="str">
            <v>BOGOTÁ</v>
          </cell>
          <cell r="AF334" t="str">
            <v>JENNIFER</v>
          </cell>
          <cell r="AG334" t="str">
            <v>CARLENE</v>
          </cell>
          <cell r="AH334" t="str">
            <v>CASTILLO</v>
          </cell>
          <cell r="AI334" t="str">
            <v>HERNANDEZ</v>
          </cell>
          <cell r="AJ334" t="str">
            <v>NO</v>
          </cell>
          <cell r="AK334" t="str">
            <v>6 NO CONSTITUYÓ GARANTÍAS</v>
          </cell>
          <cell r="AL334" t="str">
            <v>N-A</v>
          </cell>
          <cell r="AM334" t="str">
            <v>N-A</v>
          </cell>
          <cell r="AN334" t="str">
            <v>N-A</v>
          </cell>
          <cell r="AO334" t="str">
            <v>N-A</v>
          </cell>
          <cell r="AP334" t="str">
            <v>SAF-SUBDIRECCION ADMINISTRATIVA Y FINANCIERA</v>
          </cell>
          <cell r="AQ334" t="str">
            <v>GRUPO DE CONTRATOS</v>
          </cell>
          <cell r="AR334" t="str">
            <v>OFICINA ASESORA JURIDICA</v>
          </cell>
          <cell r="AS334" t="str">
            <v>2 SUPERVISOR</v>
          </cell>
          <cell r="AT334" t="str">
            <v>3 CÉDULA DE CIUDADANÍA</v>
          </cell>
          <cell r="AU334">
            <v>40041023</v>
          </cell>
          <cell r="AV334" t="str">
            <v>ANDREA NAYIBE PINZON TORRES</v>
          </cell>
          <cell r="AW334">
            <v>51</v>
          </cell>
          <cell r="AX334">
            <v>1.7</v>
          </cell>
          <cell r="BF334">
            <v>45245</v>
          </cell>
          <cell r="BH334">
            <v>45245</v>
          </cell>
          <cell r="BI334">
            <v>45290</v>
          </cell>
          <cell r="BS334" t="str">
            <v>2023420501000330E</v>
          </cell>
          <cell r="BT334">
            <v>8961511</v>
          </cell>
          <cell r="BU334" t="str">
            <v>LUZ JANETH VILLALBA SUAREZ</v>
          </cell>
          <cell r="BV334" t="str">
            <v>https://www.secop.gov.co/CO1BusinessLine/Tendering/BuyerWorkArea/Index?docUniqueIdentifier=CO1.BDOS.5160018</v>
          </cell>
          <cell r="BW334" t="str">
            <v>VIGENTE</v>
          </cell>
          <cell r="BY334" t="str">
            <v>https://community.secop.gov.co/Public/Tendering/OpportunityDetail/Index?noticeUID=CO1.NTC.5174470&amp;isFromPublicArea=True&amp;isModal=False</v>
          </cell>
          <cell r="BZ334" t="str">
            <v>Bogotá</v>
          </cell>
          <cell r="CA334" t="str">
            <v>D.C.</v>
          </cell>
          <cell r="CB334" t="str">
            <v>N-A</v>
          </cell>
          <cell r="CC334" t="str">
            <v>-</v>
          </cell>
          <cell r="CE334" t="str">
            <v>@parquesnacionales.gov.co</v>
          </cell>
          <cell r="CF334" t="str">
            <v>@parquesnacionales.gov.co</v>
          </cell>
          <cell r="CG334" t="str">
            <v>INGENIERA CATASTRAL Y GEODASTA</v>
          </cell>
          <cell r="CH334">
            <v>2023</v>
          </cell>
          <cell r="CI334" t="str">
            <v>CAJA SOCIAL</v>
          </cell>
          <cell r="CJ334" t="str">
            <v>AHORROS</v>
          </cell>
          <cell r="CK334" t="str">
            <v>24127591337</v>
          </cell>
          <cell r="CL334" t="str">
            <v>14/09/1987</v>
          </cell>
          <cell r="CM334" t="str">
            <v>SI</v>
          </cell>
        </row>
        <row r="335">
          <cell r="A335" t="str">
            <v>NC-CPS-331-2023</v>
          </cell>
          <cell r="B335" t="str">
            <v>2 NACIONAL</v>
          </cell>
          <cell r="C335" t="str">
            <v>CD-NC-349-2023</v>
          </cell>
          <cell r="D335">
            <v>331</v>
          </cell>
          <cell r="E335" t="str">
            <v>PAOLA ANDREA RODRIGUEZ GONZALEZ</v>
          </cell>
          <cell r="F335">
            <v>45245</v>
          </cell>
          <cell r="G335" t="str">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SGI, enfoque presupuestal y demás obligaciones asignadas por la Coordinadora del Grupo de Control Interno.</v>
          </cell>
          <cell r="H335" t="str">
            <v>PROFESIONAL</v>
          </cell>
          <cell r="I335" t="str">
            <v>2 CONTRATACIÓN DIRECTA</v>
          </cell>
          <cell r="J335" t="str">
            <v>14 PRESTACIÓN DE SERVICIOS</v>
          </cell>
          <cell r="K335" t="str">
            <v>N/A</v>
          </cell>
          <cell r="L335">
            <v>80111600</v>
          </cell>
          <cell r="M335">
            <v>58323</v>
          </cell>
          <cell r="O335">
            <v>142323</v>
          </cell>
          <cell r="P335">
            <v>45245</v>
          </cell>
          <cell r="S335" t="str">
            <v>SIMPLIFICADO</v>
          </cell>
          <cell r="T335">
            <v>7000000</v>
          </cell>
          <cell r="U335">
            <v>11900000</v>
          </cell>
          <cell r="V335" t="str">
            <v>Once millones novecientos mil pesos</v>
          </cell>
          <cell r="X335" t="str">
            <v>1 PERSONA NATURAL</v>
          </cell>
          <cell r="Y335" t="str">
            <v>3 CÉDULA DE CIUDADANÍA</v>
          </cell>
          <cell r="Z335">
            <v>1075267915</v>
          </cell>
          <cell r="AA335" t="str">
            <v>N-A</v>
          </cell>
          <cell r="AB335" t="str">
            <v>11 NO SE DILIGENCIA INFORMACIÓN PARA ESTE FORMULARIO EN ESTE PERÍODO DE REPORTE</v>
          </cell>
          <cell r="AC335" t="str">
            <v>FEMENINO</v>
          </cell>
          <cell r="AD335" t="str">
            <v>CUNDINAMARCA</v>
          </cell>
          <cell r="AE335" t="str">
            <v>BOGOTÁ</v>
          </cell>
          <cell r="AF335" t="str">
            <v>PAOLA</v>
          </cell>
          <cell r="AG335" t="str">
            <v>ANDREA</v>
          </cell>
          <cell r="AH335" t="str">
            <v>RODRIGUEZ</v>
          </cell>
          <cell r="AI335" t="str">
            <v>GONZALEZ</v>
          </cell>
          <cell r="AJ335" t="str">
            <v>NO</v>
          </cell>
          <cell r="AK335" t="str">
            <v>6 NO CONSTITUYÓ GARANTÍAS</v>
          </cell>
          <cell r="AL335" t="str">
            <v>N-A</v>
          </cell>
          <cell r="AM335" t="str">
            <v>N-A</v>
          </cell>
          <cell r="AN335" t="str">
            <v>N-A</v>
          </cell>
          <cell r="AO335" t="str">
            <v>N-A</v>
          </cell>
          <cell r="AP335" t="str">
            <v>SAF-SUBDIRECCION ADMINISTRATIVA Y FINANCIERA</v>
          </cell>
          <cell r="AQ335" t="str">
            <v>GRUPO DE CONTRATOS</v>
          </cell>
          <cell r="AR335" t="str">
            <v>GRUPO DE CONTROL INTERNO</v>
          </cell>
          <cell r="AS335" t="str">
            <v>2 SUPERVISOR</v>
          </cell>
          <cell r="AT335" t="str">
            <v>3 CÉDULA DE CIUDADANÍA</v>
          </cell>
          <cell r="AU335">
            <v>51819216</v>
          </cell>
          <cell r="AV335" t="str">
            <v>GLADYS ESPITIA PEÑA</v>
          </cell>
          <cell r="AW335">
            <v>51</v>
          </cell>
          <cell r="AX335">
            <v>1.7</v>
          </cell>
          <cell r="BF335">
            <v>45245</v>
          </cell>
          <cell r="BH335">
            <v>45245</v>
          </cell>
          <cell r="BI335">
            <v>45290</v>
          </cell>
          <cell r="BS335" t="str">
            <v>2023420501000331E</v>
          </cell>
          <cell r="BT335">
            <v>11900000</v>
          </cell>
          <cell r="BU335" t="str">
            <v>MYRIAM JANETH GONZALEZ</v>
          </cell>
          <cell r="BV335" t="str">
            <v>https://www.secop.gov.co/CO1BusinessLine/Tendering/BuyerWorkArea/Index?docUniqueIdentifier=CO1.BDOS.5098892</v>
          </cell>
          <cell r="BW335" t="str">
            <v>VIGENTE</v>
          </cell>
          <cell r="BY335" t="str">
            <v>https://community.secop.gov.co/Public/Tendering/OpportunityDetail/Index?noticeUID=CO1.NTC.5173525&amp;isFromPublicArea=True&amp;isModal=False</v>
          </cell>
          <cell r="BZ335" t="str">
            <v>Bogotá</v>
          </cell>
          <cell r="CA335" t="str">
            <v>D.C.</v>
          </cell>
          <cell r="CB335" t="str">
            <v>N-A</v>
          </cell>
          <cell r="CC335">
            <v>45232</v>
          </cell>
          <cell r="CE335" t="str">
            <v>@parquesnacionales.gov.co</v>
          </cell>
          <cell r="CF335" t="str">
            <v>@parquesnacionales.gov.co</v>
          </cell>
          <cell r="CG335" t="str">
            <v>ABOGADA</v>
          </cell>
          <cell r="CH335">
            <v>2023</v>
          </cell>
          <cell r="CI335" t="str">
            <v>BBVA</v>
          </cell>
          <cell r="CJ335" t="str">
            <v>AHORROS</v>
          </cell>
          <cell r="CK335" t="str">
            <v>136429222</v>
          </cell>
          <cell r="CL335" t="str">
            <v>29/12/1992</v>
          </cell>
          <cell r="CM335" t="str">
            <v>NO</v>
          </cell>
        </row>
        <row r="336">
          <cell r="A336" t="str">
            <v>NC-CPS-332-2023</v>
          </cell>
          <cell r="B336" t="str">
            <v>2 NACIONAL</v>
          </cell>
          <cell r="C336" t="str">
            <v>CD-NC-377-2023</v>
          </cell>
          <cell r="D336">
            <v>332</v>
          </cell>
          <cell r="E336" t="str">
            <v>DANIEL FELIPE QUIÑONES MORENO</v>
          </cell>
          <cell r="F336">
            <v>45245</v>
          </cell>
          <cell r="G336" t="str">
            <v>Prestación de servicios profesionales en el Grupo Gestión Financiera con el fin de registrar, analizar y conciliar la información contable de Parques Nacionales Naturales de Colombia y Subcuenta FONAM Parques de conformidad con la normativa vigente, lineamientos y procedimientos establecidos, en cumplimiento del fortalecimiento a la capacidad institucional</v>
          </cell>
          <cell r="H336" t="str">
            <v>PROFESIONAL</v>
          </cell>
          <cell r="I336" t="str">
            <v>2 CONTRATACIÓN DIRECTA</v>
          </cell>
          <cell r="J336" t="str">
            <v>14 PRESTACIÓN DE SERVICIOS</v>
          </cell>
          <cell r="K336" t="str">
            <v>N/A</v>
          </cell>
          <cell r="L336">
            <v>80111600</v>
          </cell>
          <cell r="M336">
            <v>63123</v>
          </cell>
          <cell r="O336">
            <v>142123</v>
          </cell>
          <cell r="P336">
            <v>45245</v>
          </cell>
          <cell r="S336" t="str">
            <v>SIMPLIFICADO</v>
          </cell>
          <cell r="T336">
            <v>4278535</v>
          </cell>
          <cell r="U336">
            <v>6703038</v>
          </cell>
          <cell r="V336" t="str">
            <v>Seis millones setecientos tres mil treinta y ocho pesos</v>
          </cell>
          <cell r="X336" t="str">
            <v>1 PERSONA NATURAL</v>
          </cell>
          <cell r="Y336" t="str">
            <v>3 CÉDULA DE CIUDADANÍA</v>
          </cell>
          <cell r="Z336">
            <v>1023955810</v>
          </cell>
          <cell r="AA336" t="str">
            <v>N-A</v>
          </cell>
          <cell r="AB336" t="str">
            <v>11 NO SE DILIGENCIA INFORMACIÓN PARA ESTE FORMULARIO EN ESTE PERÍODO DE REPORTE</v>
          </cell>
          <cell r="AC336" t="str">
            <v>MASCULINO</v>
          </cell>
          <cell r="AD336" t="str">
            <v>CUNDINAMARCA</v>
          </cell>
          <cell r="AE336" t="str">
            <v>BOGOTÁ</v>
          </cell>
          <cell r="AF336" t="str">
            <v>DANIEL</v>
          </cell>
          <cell r="AG336" t="str">
            <v>FELIPE</v>
          </cell>
          <cell r="AH336" t="str">
            <v>QUIÑONES</v>
          </cell>
          <cell r="AI336" t="str">
            <v>MORENO</v>
          </cell>
          <cell r="AJ336" t="str">
            <v>NO</v>
          </cell>
          <cell r="AK336" t="str">
            <v>6 NO CONSTITUYÓ GARANTÍAS</v>
          </cell>
          <cell r="AL336" t="str">
            <v>N-A</v>
          </cell>
          <cell r="AM336" t="str">
            <v>N-A</v>
          </cell>
          <cell r="AN336" t="str">
            <v>N-A</v>
          </cell>
          <cell r="AO336" t="str">
            <v>N-A</v>
          </cell>
          <cell r="AP336" t="str">
            <v>SAF-SUBDIRECCION ADMINISTRATIVA Y FINANCIERA</v>
          </cell>
          <cell r="AQ336" t="str">
            <v>GRUPO DE CONTRATOS</v>
          </cell>
          <cell r="AR336" t="str">
            <v>GRUPO DE GESTIÓN FINANCIERA</v>
          </cell>
          <cell r="AS336" t="str">
            <v>2 SUPERVISOR</v>
          </cell>
          <cell r="AT336" t="str">
            <v>3 CÉDULA DE CIUDADANÍA</v>
          </cell>
          <cell r="AU336">
            <v>52384904</v>
          </cell>
          <cell r="AV336" t="str">
            <v>MILENA CRUZ SANDOVAL</v>
          </cell>
          <cell r="AW336">
            <v>47</v>
          </cell>
          <cell r="AX336">
            <v>1.5666666666666667</v>
          </cell>
          <cell r="BF336">
            <v>45245</v>
          </cell>
          <cell r="BH336">
            <v>45245</v>
          </cell>
          <cell r="BI336">
            <v>45290</v>
          </cell>
          <cell r="BS336" t="str">
            <v>2023420501000332E</v>
          </cell>
          <cell r="BT336">
            <v>6703038</v>
          </cell>
          <cell r="BU336" t="str">
            <v>URIEL VALDERRAMA</v>
          </cell>
          <cell r="BV336" t="str">
            <v>https://www.secop.gov.co/CO1BusinessLine/Tendering/BuyerWorkArea/Index?docUniqueIdentifier=CO1.BDOS.5156673</v>
          </cell>
          <cell r="BW336" t="str">
            <v>VIGENTE</v>
          </cell>
          <cell r="BY336" t="str">
            <v>https://community.secop.gov.co/Public/Tendering/OpportunityDetail/Index?noticeUID=CO1.NTC.5174223&amp;isFromPublicArea=True&amp;isModal=False</v>
          </cell>
          <cell r="BZ336" t="str">
            <v>Bogotá</v>
          </cell>
          <cell r="CA336" t="str">
            <v>D.C.</v>
          </cell>
          <cell r="CB336" t="str">
            <v>N-A</v>
          </cell>
          <cell r="CC336">
            <v>45232</v>
          </cell>
          <cell r="CE336" t="str">
            <v>@parquesnacionales.gov.co</v>
          </cell>
          <cell r="CF336" t="str">
            <v>@parquesnacionales.gov.co</v>
          </cell>
          <cell r="CG336" t="str">
            <v>CONTADOR PUBLICO</v>
          </cell>
          <cell r="CH336">
            <v>2023</v>
          </cell>
          <cell r="CI336" t="str">
            <v>BOGOTA</v>
          </cell>
          <cell r="CJ336" t="str">
            <v>AHORROS</v>
          </cell>
          <cell r="CK336" t="str">
            <v>135178168</v>
          </cell>
          <cell r="CL336" t="str">
            <v>23/11/1996</v>
          </cell>
          <cell r="CM336" t="str">
            <v>NO</v>
          </cell>
        </row>
        <row r="337">
          <cell r="A337" t="str">
            <v>NC-CPS-333-2023</v>
          </cell>
          <cell r="B337" t="str">
            <v>2 NACIONAL</v>
          </cell>
          <cell r="C337" t="str">
            <v>CD-NC-368-2023</v>
          </cell>
          <cell r="D337">
            <v>333</v>
          </cell>
          <cell r="E337" t="str">
            <v>MARIO ALEJANDRO MORALES LOZADA</v>
          </cell>
          <cell r="F337">
            <v>45245</v>
          </cell>
          <cell r="G337" t="str">
            <v>Prestar los servicios de apoyo a la gestión para el desarrollo de las actividades administrativas técnicas propias de la Gestión del Talento Humano en el marco del programa HECO</v>
          </cell>
          <cell r="H337" t="str">
            <v>APOYO A LA GESTIÓN</v>
          </cell>
          <cell r="I337" t="str">
            <v>2 CONTRATACIÓN DIRECTA</v>
          </cell>
          <cell r="J337" t="str">
            <v>14 PRESTACIÓN DE SERVICIOS</v>
          </cell>
          <cell r="K337" t="str">
            <v>N/A</v>
          </cell>
          <cell r="L337">
            <v>80111600</v>
          </cell>
          <cell r="M337">
            <v>61723</v>
          </cell>
          <cell r="O337">
            <v>142423</v>
          </cell>
          <cell r="P337">
            <v>45245</v>
          </cell>
          <cell r="S337" t="str">
            <v>SIMPLIFICADO</v>
          </cell>
          <cell r="T337">
            <v>3200000</v>
          </cell>
          <cell r="U337">
            <v>5546667</v>
          </cell>
          <cell r="V337" t="str">
            <v>Cinco millones quinientos cuarenta y seis mil seiscientos sesenta y siete pesos</v>
          </cell>
          <cell r="X337" t="str">
            <v>1 PERSONA NATURAL</v>
          </cell>
          <cell r="Y337" t="str">
            <v>3 CÉDULA DE CIUDADANÍA</v>
          </cell>
          <cell r="Z337">
            <v>1094931786</v>
          </cell>
          <cell r="AA337" t="str">
            <v>N-A</v>
          </cell>
          <cell r="AB337" t="str">
            <v>11 NO SE DILIGENCIA INFORMACIÓN PARA ESTE FORMULARIO EN ESTE PERÍODO DE REPORTE</v>
          </cell>
          <cell r="AC337" t="str">
            <v>MASCULINO</v>
          </cell>
          <cell r="AD337" t="str">
            <v>TOLIMA</v>
          </cell>
          <cell r="AE337" t="str">
            <v>CHAPARRAL</v>
          </cell>
          <cell r="AF337" t="str">
            <v>MARIO</v>
          </cell>
          <cell r="AG337" t="str">
            <v>ALEJANDRO</v>
          </cell>
          <cell r="AH337" t="str">
            <v>MORALES</v>
          </cell>
          <cell r="AI337" t="str">
            <v>LOZADA</v>
          </cell>
          <cell r="AJ337" t="str">
            <v>NO</v>
          </cell>
          <cell r="AK337" t="str">
            <v>6 NO CONSTITUYÓ GARANTÍAS</v>
          </cell>
          <cell r="AL337" t="str">
            <v>N-A</v>
          </cell>
          <cell r="AM337" t="str">
            <v>N-A</v>
          </cell>
          <cell r="AN337" t="str">
            <v>N-A</v>
          </cell>
          <cell r="AO337" t="str">
            <v>N-A</v>
          </cell>
          <cell r="AP337" t="str">
            <v>SAF-SUBDIRECCION ADMINISTRATIVA Y FINANCIERA</v>
          </cell>
          <cell r="AQ337" t="str">
            <v>GRUPO DE CONTRATOS</v>
          </cell>
          <cell r="AR337" t="str">
            <v>GRUPO DE GESTIÓN HUMANA</v>
          </cell>
          <cell r="AS337" t="str">
            <v>2 SUPERVISOR</v>
          </cell>
          <cell r="AT337" t="str">
            <v>3 CÉDULA DE CIUDADANÍA</v>
          </cell>
          <cell r="AU337">
            <v>51790514</v>
          </cell>
          <cell r="AV337" t="str">
            <v>JULIA ASTRID DEL CASTILLO SABOGAL</v>
          </cell>
          <cell r="AW337">
            <v>52</v>
          </cell>
          <cell r="AX337">
            <v>1.7333333333333334</v>
          </cell>
          <cell r="BF337">
            <v>45245</v>
          </cell>
          <cell r="BH337">
            <v>45245</v>
          </cell>
          <cell r="BI337">
            <v>45290</v>
          </cell>
          <cell r="BS337" t="str">
            <v>2023420501000333E</v>
          </cell>
          <cell r="BT337">
            <v>5546667</v>
          </cell>
          <cell r="BU337" t="str">
            <v>EDNA ROCIO CASTRO</v>
          </cell>
          <cell r="BV337" t="str">
            <v>https://www.secop.gov.co/CO1BusinessLine/Tendering/BuyerWorkArea/Index?docUniqueIdentifier=CO1.BDOS.5138551</v>
          </cell>
          <cell r="BW337" t="str">
            <v>VIGENTE</v>
          </cell>
          <cell r="BY337" t="str">
            <v>https://community.secop.gov.co/Public/Tendering/OpportunityDetail/Index?noticeUID=CO1.NTC.5165312&amp;isFromPublicArea=True&amp;isModal=False</v>
          </cell>
          <cell r="BZ337" t="str">
            <v>Bogotá</v>
          </cell>
          <cell r="CA337" t="str">
            <v>D.C.</v>
          </cell>
          <cell r="CB337" t="str">
            <v>N-A</v>
          </cell>
          <cell r="CC337">
            <v>45239</v>
          </cell>
          <cell r="CE337" t="str">
            <v>@parquesnacionales.gov.co</v>
          </cell>
          <cell r="CF337" t="str">
            <v>@parquesnacionales.gov.co</v>
          </cell>
          <cell r="CG337" t="str">
            <v>TECNOLOGO EN GESTION ADMINISTRATIVA</v>
          </cell>
          <cell r="CH337">
            <v>2023</v>
          </cell>
          <cell r="CI337" t="str">
            <v>BOGOTA</v>
          </cell>
          <cell r="CJ337" t="str">
            <v>AHORROS</v>
          </cell>
          <cell r="CK337" t="str">
            <v>025125816</v>
          </cell>
          <cell r="CL337" t="str">
            <v>12/12/1992</v>
          </cell>
          <cell r="CM337" t="str">
            <v>NO</v>
          </cell>
        </row>
        <row r="338">
          <cell r="A338" t="str">
            <v>NC-CPS-334-2023</v>
          </cell>
          <cell r="B338" t="str">
            <v>2 NACIONAL</v>
          </cell>
          <cell r="C338" t="str">
            <v>CD-NC-376-2023</v>
          </cell>
          <cell r="D338">
            <v>334</v>
          </cell>
          <cell r="E338" t="str">
            <v>YURY CAMILA BARRANTES REYES</v>
          </cell>
          <cell r="F338">
            <v>45247</v>
          </cell>
          <cell r="G338" t="str">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v>
          </cell>
          <cell r="H338" t="str">
            <v>PROFESIONAL</v>
          </cell>
          <cell r="I338" t="str">
            <v>2 CONTRATACIÓN DIRECTA</v>
          </cell>
          <cell r="J338" t="str">
            <v>14 PRESTACIÓN DE SERVICIOS</v>
          </cell>
          <cell r="K338" t="str">
            <v>N/A</v>
          </cell>
          <cell r="L338">
            <v>80111600</v>
          </cell>
          <cell r="M338">
            <v>65123</v>
          </cell>
          <cell r="O338">
            <v>143923</v>
          </cell>
          <cell r="P338">
            <v>45247</v>
          </cell>
          <cell r="S338" t="str">
            <v>SIMPLIFICADO</v>
          </cell>
          <cell r="T338">
            <v>7297167</v>
          </cell>
          <cell r="U338">
            <v>10703172</v>
          </cell>
          <cell r="V338" t="str">
            <v>Diez millones setecientos tres mil ciento setenta y dos pesos</v>
          </cell>
          <cell r="X338" t="str">
            <v>1 PERSONA NATURAL</v>
          </cell>
          <cell r="Y338" t="str">
            <v>3 CÉDULA DE CIUDADANÍA</v>
          </cell>
          <cell r="Z338">
            <v>1016071808</v>
          </cell>
          <cell r="AA338" t="str">
            <v>N-A</v>
          </cell>
          <cell r="AB338" t="str">
            <v>11 NO SE DILIGENCIA INFORMACIÓN PARA ESTE FORMULARIO EN ESTE PERÍODO DE REPORTE</v>
          </cell>
          <cell r="AC338" t="str">
            <v>FEMENINO</v>
          </cell>
          <cell r="AD338" t="str">
            <v>CUNDINAMARCA</v>
          </cell>
          <cell r="AE338" t="str">
            <v>BOGOTÁ</v>
          </cell>
          <cell r="AF338" t="str">
            <v>YURY</v>
          </cell>
          <cell r="AG338" t="str">
            <v>CAMILA</v>
          </cell>
          <cell r="AH338" t="str">
            <v>BARRANTES</v>
          </cell>
          <cell r="AI338" t="str">
            <v>REYES</v>
          </cell>
          <cell r="AJ338" t="str">
            <v>NO</v>
          </cell>
          <cell r="AK338" t="str">
            <v>6 NO CONSTITUYÓ GARANTÍAS</v>
          </cell>
          <cell r="AL338" t="str">
            <v>N-A</v>
          </cell>
          <cell r="AM338" t="str">
            <v>N-A</v>
          </cell>
          <cell r="AN338" t="str">
            <v>N-A</v>
          </cell>
          <cell r="AO338" t="str">
            <v>N-A</v>
          </cell>
          <cell r="AP338" t="str">
            <v>SAF-SUBDIRECCION ADMINISTRATIVA Y FINANCIERA</v>
          </cell>
          <cell r="AQ338" t="str">
            <v>GRUPO DE CONTRATOS</v>
          </cell>
          <cell r="AR338" t="str">
            <v>GRUPO DE CONTRATOS</v>
          </cell>
          <cell r="AS338" t="str">
            <v>2 SUPERVISOR</v>
          </cell>
          <cell r="AT338" t="str">
            <v>3 CÉDULA DE CIUDADANÍA</v>
          </cell>
          <cell r="AU338">
            <v>51717059</v>
          </cell>
          <cell r="AV338" t="str">
            <v>LILA C ZABARAIN GUERRA</v>
          </cell>
          <cell r="AW338">
            <v>44</v>
          </cell>
          <cell r="AX338">
            <v>1.4666666666666666</v>
          </cell>
          <cell r="BF338">
            <v>45247</v>
          </cell>
          <cell r="BH338">
            <v>45247</v>
          </cell>
          <cell r="BI338">
            <v>45290</v>
          </cell>
          <cell r="BS338" t="str">
            <v>2023420501000334E</v>
          </cell>
          <cell r="BT338">
            <v>10703172</v>
          </cell>
          <cell r="BU338" t="str">
            <v>LUZ JANETH VILLALBA SUAREZ</v>
          </cell>
          <cell r="BV338" t="str">
            <v>https://www.secop.gov.co/CO1BusinessLine/Tendering/BuyerWorkArea/Index?docUniqueIdentifier=CO1.BDOS.5182612</v>
          </cell>
          <cell r="BW338" t="str">
            <v>VIGENTE</v>
          </cell>
          <cell r="BY338" t="str">
            <v>https://community.secop.gov.co/Public/Tendering/OpportunityDetail/Index?noticeUID=CO1.NTC.4383859&amp;isFromPublicArea=True&amp;isModal=False</v>
          </cell>
          <cell r="BZ338" t="str">
            <v>Bogotá</v>
          </cell>
          <cell r="CA338" t="str">
            <v>D.C.</v>
          </cell>
          <cell r="CB338" t="str">
            <v>N-A</v>
          </cell>
          <cell r="CC338" t="str">
            <v>-</v>
          </cell>
          <cell r="CE338" t="str">
            <v>@parquesnacionales.gov.co</v>
          </cell>
          <cell r="CF338" t="str">
            <v>@parquesnacionales.gov.co</v>
          </cell>
          <cell r="CG338" t="str">
            <v>ABOGADA</v>
          </cell>
          <cell r="CH338">
            <v>2023</v>
          </cell>
          <cell r="CI338" t="str">
            <v>CAJA SOCIAL</v>
          </cell>
          <cell r="CJ338" t="str">
            <v>AHORROS</v>
          </cell>
          <cell r="CK338" t="str">
            <v>24096447644</v>
          </cell>
          <cell r="CL338" t="str">
            <v>06/12/1994</v>
          </cell>
          <cell r="CM338" t="str">
            <v>SI</v>
          </cell>
        </row>
        <row r="339">
          <cell r="A339" t="str">
            <v>NC-CPS-335-2023</v>
          </cell>
          <cell r="B339" t="str">
            <v>2 NACIONAL</v>
          </cell>
          <cell r="C339" t="str">
            <v>CD-NC-355-2023</v>
          </cell>
          <cell r="D339">
            <v>335</v>
          </cell>
          <cell r="E339" t="str">
            <v>SEBASTIAN MEJIA CONDE</v>
          </cell>
          <cell r="F339">
            <v>45247</v>
          </cell>
          <cell r="G339" t="str">
            <v>Prestación de servicios profesionales para gestionar información sectorial, así como la ampliación de los criterios socio jurídicos y culturales, establecidos en la resolución 1125 de 2015 a los procesos de declaratoria y ampliación de áreas protegidas del ámbito nacional liderados por Parques Nacionales de Colombia</v>
          </cell>
          <cell r="H339" t="str">
            <v>PROFESIONAL</v>
          </cell>
          <cell r="I339" t="str">
            <v>2 CONTRATACIÓN DIRECTA</v>
          </cell>
          <cell r="J339" t="str">
            <v>14 PRESTACIÓN DE SERVICIOS</v>
          </cell>
          <cell r="K339" t="str">
            <v>N/A</v>
          </cell>
          <cell r="L339">
            <v>80111600</v>
          </cell>
          <cell r="M339">
            <v>62323</v>
          </cell>
          <cell r="O339">
            <v>146023</v>
          </cell>
          <cell r="P339">
            <v>45253</v>
          </cell>
          <cell r="S339" t="str">
            <v>SIMPLIFICADO</v>
          </cell>
          <cell r="T339">
            <v>6884545</v>
          </cell>
          <cell r="U339">
            <v>10785787</v>
          </cell>
          <cell r="V339" t="str">
            <v>Diez millones setecientos ochenta y cinco mil setecientos ochenta y siete pesos</v>
          </cell>
          <cell r="X339" t="str">
            <v>1 PERSONA NATURAL</v>
          </cell>
          <cell r="Y339" t="str">
            <v>3 CÉDULA DE CIUDADANÍA</v>
          </cell>
          <cell r="Z339">
            <v>1053810886</v>
          </cell>
          <cell r="AA339" t="str">
            <v>N-A</v>
          </cell>
          <cell r="AB339" t="str">
            <v>11 NO SE DILIGENCIA INFORMACIÓN PARA ESTE FORMULARIO EN ESTE PERÍODO DE REPORTE</v>
          </cell>
          <cell r="AC339" t="str">
            <v>MASCULINO</v>
          </cell>
          <cell r="AD339" t="str">
            <v>TOLIMA</v>
          </cell>
          <cell r="AE339" t="str">
            <v>IBAGUÉ</v>
          </cell>
          <cell r="AF339" t="str">
            <v>SEBASTIAN</v>
          </cell>
          <cell r="AH339" t="str">
            <v>MEJIA</v>
          </cell>
          <cell r="AI339" t="str">
            <v>CONDE</v>
          </cell>
          <cell r="AJ339" t="str">
            <v>NO</v>
          </cell>
          <cell r="AK339" t="str">
            <v>6 NO CONSTITUYÓ GARANTÍAS</v>
          </cell>
          <cell r="AL339" t="str">
            <v>N-A</v>
          </cell>
          <cell r="AM339" t="str">
            <v>N-A</v>
          </cell>
          <cell r="AN339" t="str">
            <v>N-A</v>
          </cell>
          <cell r="AO339" t="str">
            <v>N-A</v>
          </cell>
          <cell r="AP339" t="str">
            <v>SGMAP-SUBDIRECCION DE GESTION Y MANEJO DE AREAS PROTEGIDAS</v>
          </cell>
          <cell r="AQ339" t="str">
            <v>GRUPO DE CONTRATOS</v>
          </cell>
          <cell r="AR339" t="str">
            <v>GRUPO DE GESTIÓN E INTEGRACIÓN DEL SINAP</v>
          </cell>
          <cell r="AS339" t="str">
            <v>2 SUPERVISOR</v>
          </cell>
          <cell r="AT339" t="str">
            <v>3 CÉDULA DE CIUDADANÍA</v>
          </cell>
          <cell r="AU339">
            <v>5947992</v>
          </cell>
          <cell r="AV339" t="str">
            <v>LUIS ALBERTO CRUZ COLORADO</v>
          </cell>
          <cell r="AW339">
            <v>50</v>
          </cell>
          <cell r="AX339">
            <v>1.6666666666666667</v>
          </cell>
          <cell r="BF339">
            <v>45253</v>
          </cell>
          <cell r="BH339">
            <v>45247</v>
          </cell>
          <cell r="BI339">
            <v>45290</v>
          </cell>
          <cell r="BS339" t="str">
            <v>2023420501000335E</v>
          </cell>
          <cell r="BT339">
            <v>10785787</v>
          </cell>
          <cell r="BU339" t="str">
            <v>JEAN CARLO MARTINEZ</v>
          </cell>
          <cell r="BV339" t="str">
            <v>https://www.secop.gov.co/CO1BusinessLine/Tendering/BuyerWorkArea/Index?docUniqueIdentifier=CO1.BDOS.5167741</v>
          </cell>
          <cell r="BW339" t="str">
            <v>VIGENTE</v>
          </cell>
          <cell r="BY339" t="str">
            <v>https://community.secop.gov.co/Public/Tendering/OpportunityDetail/Index?noticeUID=CO1.NTC.5195849&amp;isFromPublicArea=True&amp;isModal=False</v>
          </cell>
          <cell r="BZ339" t="str">
            <v>Bogotá</v>
          </cell>
          <cell r="CA339" t="str">
            <v>D.C.</v>
          </cell>
          <cell r="CB339" t="str">
            <v>N-A</v>
          </cell>
          <cell r="CC339" t="str">
            <v>-</v>
          </cell>
          <cell r="CE339" t="str">
            <v>@parquesnacionales.gov.co</v>
          </cell>
          <cell r="CF339" t="str">
            <v>@parquesnacionales.gov.co</v>
          </cell>
          <cell r="CG339" t="str">
            <v>ABOGADO</v>
          </cell>
          <cell r="CH339">
            <v>2023</v>
          </cell>
          <cell r="CI339" t="str">
            <v>BANCOLOMBIA</v>
          </cell>
          <cell r="CJ339" t="str">
            <v>AHORROS</v>
          </cell>
          <cell r="CK339" t="str">
            <v>59758374127</v>
          </cell>
          <cell r="CL339" t="str">
            <v>29/05/1991</v>
          </cell>
          <cell r="CM339" t="str">
            <v>SI</v>
          </cell>
        </row>
        <row r="340">
          <cell r="A340" t="str">
            <v>NC-CPS-336-2023</v>
          </cell>
          <cell r="B340" t="str">
            <v>2 NACIONAL</v>
          </cell>
          <cell r="C340" t="str">
            <v>CD-NC-370-2023</v>
          </cell>
          <cell r="D340">
            <v>336</v>
          </cell>
          <cell r="E340" t="str">
            <v>LAURA CRISTINA GÓMEZ RODRÍGUEZ</v>
          </cell>
          <cell r="F340">
            <v>45253</v>
          </cell>
          <cell r="G340" t="str">
            <v>Prestar servicios profesionales para el seguimiento a la ejecución de los proyectos de inversión a cargo de la SSNA y apoyar en el diseño y seguimiento de las estrategias de fortalecimiento al ecoturismo y proyectos de inversión de los Subsistemas Regionales de Áreas Protegidas SIRAP</v>
          </cell>
          <cell r="H340" t="str">
            <v>PROFESIONAL</v>
          </cell>
          <cell r="I340" t="str">
            <v>2 CONTRATACIÓN DIRECTA</v>
          </cell>
          <cell r="J340" t="str">
            <v>14 PRESTACIÓN DE SERVICIOS</v>
          </cell>
          <cell r="K340" t="str">
            <v>N/A</v>
          </cell>
          <cell r="L340">
            <v>80111600</v>
          </cell>
          <cell r="M340">
            <v>62123</v>
          </cell>
          <cell r="O340">
            <v>146023</v>
          </cell>
          <cell r="P340">
            <v>45253</v>
          </cell>
          <cell r="S340" t="str">
            <v>SIMPLIFICADO</v>
          </cell>
          <cell r="T340">
            <v>8500000</v>
          </cell>
          <cell r="U340">
            <v>14450000</v>
          </cell>
          <cell r="V340" t="str">
            <v>Catorce millones cuatrocientos cincuenta mil pesos</v>
          </cell>
          <cell r="X340" t="str">
            <v>1 PERSONA NATURAL</v>
          </cell>
          <cell r="Y340" t="str">
            <v>3 CÉDULA DE CIUDADANÍA</v>
          </cell>
          <cell r="Z340">
            <v>25101112</v>
          </cell>
          <cell r="AA340" t="str">
            <v>N-A</v>
          </cell>
          <cell r="AB340" t="str">
            <v>11 NO SE DILIGENCIA INFORMACIÓN PARA ESTE FORMULARIO EN ESTE PERÍODO DE REPORTE</v>
          </cell>
          <cell r="AC340" t="str">
            <v>FEMENINO</v>
          </cell>
          <cell r="AD340" t="str">
            <v>CALDAS</v>
          </cell>
          <cell r="AE340" t="str">
            <v>SALAMINA</v>
          </cell>
          <cell r="AF340" t="str">
            <v>LAURA</v>
          </cell>
          <cell r="AG340" t="str">
            <v>CRISTINA</v>
          </cell>
          <cell r="AH340" t="str">
            <v>GÓMEZ</v>
          </cell>
          <cell r="AI340" t="str">
            <v>RODRÍGUEZ</v>
          </cell>
          <cell r="AJ340" t="str">
            <v>NO</v>
          </cell>
          <cell r="AK340" t="str">
            <v>6 NO CONSTITUYÓ GARANTÍAS</v>
          </cell>
          <cell r="AL340" t="str">
            <v>N-A</v>
          </cell>
          <cell r="AM340" t="str">
            <v>N-A</v>
          </cell>
          <cell r="AN340" t="str">
            <v>N-A</v>
          </cell>
          <cell r="AO340" t="str">
            <v>N-A</v>
          </cell>
          <cell r="AP340" t="str">
            <v>SSNA-SUBDIRECCION DE SOSTENIBILIDAD Y NEGOCIO AMBIENTALES</v>
          </cell>
          <cell r="AQ340" t="str">
            <v>GRUPO DE CONTRATOS</v>
          </cell>
          <cell r="AR340" t="str">
            <v>SUBDIRECCIÓN DE SOSTENIBILIDAD Y NEGOCIOS AMBIENTALES</v>
          </cell>
          <cell r="AS340" t="str">
            <v>2 SUPERVISOR</v>
          </cell>
          <cell r="AT340" t="str">
            <v>3 CÉDULA DE CIUDADANÍA</v>
          </cell>
          <cell r="AU340">
            <v>51981172</v>
          </cell>
          <cell r="AV340" t="str">
            <v>ALBA LUCIA BELTRAN LOPEZ</v>
          </cell>
          <cell r="AW340">
            <v>50</v>
          </cell>
          <cell r="AX340">
            <v>1.6666666666666667</v>
          </cell>
          <cell r="BF340">
            <v>45253</v>
          </cell>
          <cell r="BH340">
            <v>45253</v>
          </cell>
          <cell r="BI340">
            <v>45290</v>
          </cell>
          <cell r="BS340" t="str">
            <v>2023420501000336E</v>
          </cell>
          <cell r="BT340">
            <v>14450000</v>
          </cell>
          <cell r="BU340" t="str">
            <v>JEAN CARLO MARTINEZ</v>
          </cell>
          <cell r="BV340" t="str">
            <v>https://www.secop.gov.co/CO1BusinessLine/Tendering/BuyerWorkArea/Index?docUniqueIdentifier=CO1.BDOS.5141919</v>
          </cell>
          <cell r="BW340" t="str">
            <v>VIGENTE</v>
          </cell>
          <cell r="BY340" t="str">
            <v>https://community.secop.gov.co/Public/Tendering/OpportunityDetail/Index?noticeUID=CO1.NTC.5175346&amp;isFromPublicArea=True&amp;isModal=False</v>
          </cell>
          <cell r="BZ340" t="str">
            <v>Bogotá</v>
          </cell>
          <cell r="CA340" t="str">
            <v>D.C.</v>
          </cell>
          <cell r="CB340" t="str">
            <v>N-A</v>
          </cell>
          <cell r="CC340">
            <v>45240</v>
          </cell>
          <cell r="CE340" t="str">
            <v>@parquesnacionales.gov.co</v>
          </cell>
          <cell r="CF340" t="str">
            <v>@parquesnacionales.gov.co</v>
          </cell>
          <cell r="CG340" t="str">
            <v>CONTADORA PUBLICA</v>
          </cell>
          <cell r="CH340">
            <v>2023</v>
          </cell>
          <cell r="CI340" t="str">
            <v>SCOTIABANK COLPATRIA</v>
          </cell>
          <cell r="CJ340" t="str">
            <v>AHORROS</v>
          </cell>
          <cell r="CK340" t="str">
            <v>7002002011</v>
          </cell>
          <cell r="CL340" t="str">
            <v>11/07/1973</v>
          </cell>
          <cell r="CM340" t="str">
            <v>NO</v>
          </cell>
        </row>
        <row r="341">
          <cell r="A341" t="str">
            <v>NC-CPS-337-2023</v>
          </cell>
          <cell r="B341" t="str">
            <v>2 NACIONAL</v>
          </cell>
          <cell r="C341" t="str">
            <v>CD-NC-358-2023</v>
          </cell>
          <cell r="D341">
            <v>337</v>
          </cell>
          <cell r="E341" t="str">
            <v>LUISA FERNANDA TÉLLEZ SILVA</v>
          </cell>
          <cell r="F341">
            <v>45253</v>
          </cell>
          <cell r="G341" t="str">
            <v>Prestar servicios profesionales para la gestión de la información y diseño de piezas de comunicación, materiales pedagógicos y fortalecimiento de los procesos de comunicación externa e interna.</v>
          </cell>
          <cell r="H341" t="str">
            <v>PROFESIONAL</v>
          </cell>
          <cell r="I341" t="str">
            <v>2 CONTRATACIÓN DIRECTA</v>
          </cell>
          <cell r="J341" t="str">
            <v>14 PRESTACIÓN DE SERVICIOS</v>
          </cell>
          <cell r="K341" t="str">
            <v>N/A</v>
          </cell>
          <cell r="L341">
            <v>80111600</v>
          </cell>
          <cell r="M341">
            <v>60523</v>
          </cell>
          <cell r="O341">
            <v>146823</v>
          </cell>
          <cell r="P341">
            <v>45254</v>
          </cell>
          <cell r="S341" t="str">
            <v>SIMPLIFICADO</v>
          </cell>
          <cell r="T341">
            <v>5877696</v>
          </cell>
          <cell r="U341">
            <v>8032851</v>
          </cell>
          <cell r="V341" t="str">
            <v>Ocho millones treinta y dos mil ochocientos cincuenta y un pesos</v>
          </cell>
          <cell r="X341" t="str">
            <v>1 PERSONA NATURAL</v>
          </cell>
          <cell r="Y341" t="str">
            <v>3 CÉDULA DE CIUDADANÍA</v>
          </cell>
          <cell r="Z341">
            <v>1019036888</v>
          </cell>
          <cell r="AA341" t="str">
            <v>N-A</v>
          </cell>
          <cell r="AB341" t="str">
            <v>11 NO SE DILIGENCIA INFORMACIÓN PARA ESTE FORMULARIO EN ESTE PERÍODO DE REPORTE</v>
          </cell>
          <cell r="AC341" t="str">
            <v>FEMENINO</v>
          </cell>
          <cell r="AD341" t="str">
            <v>CUNDINAMARCA</v>
          </cell>
          <cell r="AE341" t="str">
            <v>BOGOTÁ</v>
          </cell>
          <cell r="AF341" t="str">
            <v>LUISA</v>
          </cell>
          <cell r="AG341" t="str">
            <v>FERNANDA</v>
          </cell>
          <cell r="AH341" t="str">
            <v>TÉLLEZ</v>
          </cell>
          <cell r="AI341" t="str">
            <v>SILVA</v>
          </cell>
          <cell r="AJ341" t="str">
            <v>NO</v>
          </cell>
          <cell r="AK341" t="str">
            <v>6 NO CONSTITUYÓ GARANTÍAS</v>
          </cell>
          <cell r="AL341" t="str">
            <v>N-A</v>
          </cell>
          <cell r="AM341" t="str">
            <v>N-A</v>
          </cell>
          <cell r="AN341" t="str">
            <v>N-A</v>
          </cell>
          <cell r="AO341" t="str">
            <v>N-A</v>
          </cell>
          <cell r="AP341" t="str">
            <v>SAF-SUBDIRECCION ADMINISTRATIVA Y FINANCIERA</v>
          </cell>
          <cell r="AQ341" t="str">
            <v>GRUPO DE CONTRATOS</v>
          </cell>
          <cell r="AR341" t="str">
            <v>GRUPO DE COMUNICACIONES</v>
          </cell>
          <cell r="AS341" t="str">
            <v>2 SUPERVISOR</v>
          </cell>
          <cell r="AT341" t="str">
            <v>3 CÉDULA DE CIUDADANÍA</v>
          </cell>
          <cell r="AU341">
            <v>79590259</v>
          </cell>
          <cell r="AV341" t="str">
            <v>JUAN CARLOS CUERVO LEON</v>
          </cell>
          <cell r="AW341">
            <v>47</v>
          </cell>
          <cell r="AX341">
            <v>1.5666666666666667</v>
          </cell>
          <cell r="BF341">
            <v>45254</v>
          </cell>
          <cell r="BH341">
            <v>45254</v>
          </cell>
          <cell r="BI341">
            <v>45290</v>
          </cell>
          <cell r="BS341" t="str">
            <v>2023420501000337E</v>
          </cell>
          <cell r="BT341">
            <v>8032851</v>
          </cell>
          <cell r="BU341" t="str">
            <v>MYRIAM JANETH GONZALEZ</v>
          </cell>
          <cell r="BV341" t="str">
            <v>https://www.secop.gov.co/CO1BusinessLine/Tendering/BuyerWorkArea/Index?docUniqueIdentifier=CO1.BDOS.5111661</v>
          </cell>
          <cell r="BW341" t="str">
            <v>VIGENTE</v>
          </cell>
          <cell r="BY341" t="str">
            <v>https://community.secop.gov.co/Public/Tendering/OpportunityDetail/Index?noticeUID=CO1.NTC.5223762&amp;isFromPublicArea=True&amp;isModal=False</v>
          </cell>
          <cell r="BZ341" t="str">
            <v>Bogotá</v>
          </cell>
          <cell r="CA341" t="str">
            <v>D.C.</v>
          </cell>
          <cell r="CB341" t="str">
            <v>N-A</v>
          </cell>
          <cell r="CC341" t="str">
            <v>-</v>
          </cell>
          <cell r="CE341" t="str">
            <v>@parquesnacionales.gov.co</v>
          </cell>
          <cell r="CF341" t="str">
            <v>@parquesnacionales.gov.co</v>
          </cell>
          <cell r="CG341" t="str">
            <v>DISEÑADORA VISUAL</v>
          </cell>
          <cell r="CH341">
            <v>2023</v>
          </cell>
          <cell r="CI341" t="str">
            <v>BANCOLOMBIA</v>
          </cell>
          <cell r="CJ341" t="str">
            <v>AHORROS</v>
          </cell>
          <cell r="CK341" t="str">
            <v>11379152637</v>
          </cell>
          <cell r="CL341" t="str">
            <v>10/09/1989</v>
          </cell>
          <cell r="CM341" t="str">
            <v>SI</v>
          </cell>
        </row>
        <row r="342">
          <cell r="A342" t="str">
            <v>NC-CPS-338-2023</v>
          </cell>
          <cell r="B342" t="str">
            <v>2 NACIONAL</v>
          </cell>
          <cell r="C342" t="str">
            <v>CD-NC-366-2023</v>
          </cell>
          <cell r="D342">
            <v>338</v>
          </cell>
          <cell r="E342" t="str">
            <v>MARÍA CAMILA AVENDAÑO CASTAÑEDA</v>
          </cell>
          <cell r="F342">
            <v>45257</v>
          </cell>
          <cell r="G342" t="str">
            <v>Prestar servicios profesionales en el Grupo de Comunicaciones y Educación Ambiental para el diseño, diagramación e ilustración de piezas gráficas, de señalización y de comunicación en el marco de la Estrategia Comunicaciones.</v>
          </cell>
          <cell r="H342" t="str">
            <v>PROFESIONAL</v>
          </cell>
          <cell r="I342" t="str">
            <v>2 CONTRATACIÓN DIRECTA</v>
          </cell>
          <cell r="J342" t="str">
            <v>14 PRESTACIÓN DE SERVICIOS</v>
          </cell>
          <cell r="K342" t="str">
            <v>N/A</v>
          </cell>
          <cell r="L342">
            <v>80111600</v>
          </cell>
          <cell r="M342">
            <v>62423</v>
          </cell>
          <cell r="O342">
            <v>148523</v>
          </cell>
          <cell r="P342">
            <v>45257</v>
          </cell>
          <cell r="S342" t="str">
            <v>SIMPLIFICADO</v>
          </cell>
          <cell r="T342">
            <v>3535979</v>
          </cell>
          <cell r="U342">
            <v>4832505</v>
          </cell>
          <cell r="V342" t="str">
            <v>Cuatro millones ochocientos treinta y dos mil quinientos cinco pesos</v>
          </cell>
          <cell r="X342" t="str">
            <v>1 PERSONA NATURAL</v>
          </cell>
          <cell r="Y342" t="str">
            <v>3 CÉDULA DE CIUDADANÍA</v>
          </cell>
          <cell r="Z342">
            <v>1007103946</v>
          </cell>
          <cell r="AA342" t="str">
            <v>N-A</v>
          </cell>
          <cell r="AB342" t="str">
            <v>11 NO SE DILIGENCIA INFORMACIÓN PARA ESTE FORMULARIO EN ESTE PERÍODO DE REPORTE</v>
          </cell>
          <cell r="AC342" t="str">
            <v>FEMENINO</v>
          </cell>
          <cell r="AD342" t="str">
            <v>CUNDINAMARCA</v>
          </cell>
          <cell r="AE342" t="str">
            <v>BOGOTÁ</v>
          </cell>
          <cell r="AF342" t="str">
            <v>MARÍA</v>
          </cell>
          <cell r="AG342" t="str">
            <v>CAMILA</v>
          </cell>
          <cell r="AH342" t="str">
            <v>AVENDAÑO</v>
          </cell>
          <cell r="AI342" t="str">
            <v>CASTAÑEDA</v>
          </cell>
          <cell r="AJ342" t="str">
            <v>NO</v>
          </cell>
          <cell r="AK342" t="str">
            <v>6 NO CONSTITUYÓ GARANTÍAS</v>
          </cell>
          <cell r="AL342" t="str">
            <v>N-A</v>
          </cell>
          <cell r="AM342" t="str">
            <v>N-A</v>
          </cell>
          <cell r="AN342" t="str">
            <v>N-A</v>
          </cell>
          <cell r="AO342" t="str">
            <v>N-A</v>
          </cell>
          <cell r="AP342" t="str">
            <v>SAF-SUBDIRECCION ADMINISTRATIVA Y FINANCIERA</v>
          </cell>
          <cell r="AQ342" t="str">
            <v>GRUPO DE CONTRATOS</v>
          </cell>
          <cell r="AR342" t="str">
            <v>GRUPO DE COMUNICACIONES</v>
          </cell>
          <cell r="AS342" t="str">
            <v>2 SUPERVISOR</v>
          </cell>
          <cell r="AT342" t="str">
            <v>3 CÉDULA DE CIUDADANÍA</v>
          </cell>
          <cell r="AU342">
            <v>79590259</v>
          </cell>
          <cell r="AV342" t="str">
            <v>JUAN CARLOS CUERVO LEON</v>
          </cell>
          <cell r="AW342">
            <v>41</v>
          </cell>
          <cell r="AX342">
            <v>1.3666666666666667</v>
          </cell>
          <cell r="BF342">
            <v>45257</v>
          </cell>
          <cell r="BH342">
            <v>45257</v>
          </cell>
          <cell r="BI342">
            <v>45290</v>
          </cell>
          <cell r="BS342" t="str">
            <v>2023420501000338E</v>
          </cell>
          <cell r="BT342">
            <v>4832505</v>
          </cell>
          <cell r="BU342" t="str">
            <v>MYRIAM JANETH GONZALEZ</v>
          </cell>
          <cell r="BV342" t="str">
            <v>https://www.secop.gov.co/CO1BusinessLine/Tendering/BuyerWorkArea/Index?docUniqueIdentifier=CO1.BDOS.5137201</v>
          </cell>
          <cell r="BW342" t="str">
            <v>VIGENTE</v>
          </cell>
          <cell r="BY342" t="str">
            <v>https://community.secop.gov.co/Public/Tendering/ContractNoticePhases/View?PPI=CO1.PPI.28253292&amp;isFromPublicArea=True&amp;isModal=False</v>
          </cell>
          <cell r="BZ342" t="str">
            <v>Bogotá</v>
          </cell>
          <cell r="CA342" t="str">
            <v>D.C.</v>
          </cell>
          <cell r="CB342" t="str">
            <v>N-A</v>
          </cell>
          <cell r="CC342">
            <v>45240</v>
          </cell>
          <cell r="CE342" t="str">
            <v>@parquesnacionales.gov.co</v>
          </cell>
          <cell r="CF342" t="str">
            <v>@parquesnacionales.gov.co</v>
          </cell>
          <cell r="CG342" t="str">
            <v>DISEÑADORA</v>
          </cell>
          <cell r="CH342">
            <v>2023</v>
          </cell>
          <cell r="CI342" t="str">
            <v>DAVIVIENDA</v>
          </cell>
          <cell r="CJ342" t="str">
            <v>AHORROS</v>
          </cell>
          <cell r="CK342" t="str">
            <v>0550488412234954</v>
          </cell>
          <cell r="CL342" t="str">
            <v>13/08/2000</v>
          </cell>
          <cell r="CM342" t="str">
            <v>NO</v>
          </cell>
        </row>
        <row r="343">
          <cell r="A343" t="str">
            <v>NC-CPS-339-2023</v>
          </cell>
          <cell r="B343" t="str">
            <v>2 NACIONAL</v>
          </cell>
          <cell r="C343" t="str">
            <v>CD-NC-377-2023.</v>
          </cell>
          <cell r="D343">
            <v>339</v>
          </cell>
          <cell r="E343" t="str">
            <v>GUSTAVO ANDRÉS RUIZ ZUÑIGA</v>
          </cell>
          <cell r="F343">
            <v>45257</v>
          </cell>
          <cell r="G343" t="str">
            <v>Prestación de servicios y de apoyo a la gestión para la generación de contenidos que contribuya en el fortalecimiento de la estrategia de comunicaciones y visibilidad de los procesos del programa Herencia Colombia.</v>
          </cell>
          <cell r="H343" t="str">
            <v>APOYO A LA GESTIÓN</v>
          </cell>
          <cell r="I343" t="str">
            <v>2 CONTRATACIÓN DIRECTA</v>
          </cell>
          <cell r="J343" t="str">
            <v>14 PRESTACIÓN DE SERVICIOS</v>
          </cell>
          <cell r="K343" t="str">
            <v>N/A</v>
          </cell>
          <cell r="L343">
            <v>80111600</v>
          </cell>
          <cell r="M343">
            <v>64523</v>
          </cell>
          <cell r="O343">
            <v>148623</v>
          </cell>
          <cell r="P343">
            <v>45257</v>
          </cell>
          <cell r="S343" t="str">
            <v>SIMPLIFICADO</v>
          </cell>
          <cell r="T343">
            <v>3398999</v>
          </cell>
          <cell r="U343">
            <v>4305398</v>
          </cell>
          <cell r="V343" t="str">
            <v>Cuatro millones trescientos cinco mil trescientos noventa y ocho pesos</v>
          </cell>
          <cell r="X343" t="str">
            <v>1 PERSONA NATURAL</v>
          </cell>
          <cell r="Y343" t="str">
            <v>3 CÉDULA DE CIUDADANÍA</v>
          </cell>
          <cell r="Z343">
            <v>1020764927</v>
          </cell>
          <cell r="AA343" t="str">
            <v>N-A</v>
          </cell>
          <cell r="AB343" t="str">
            <v>11 NO SE DILIGENCIA INFORMACIÓN PARA ESTE FORMULARIO EN ESTE PERÍODO DE REPORTE</v>
          </cell>
          <cell r="AC343" t="str">
            <v>MASCULINO</v>
          </cell>
          <cell r="AD343" t="str">
            <v>BOYACA</v>
          </cell>
          <cell r="AE343" t="str">
            <v>SOGAMOSO</v>
          </cell>
          <cell r="AF343" t="str">
            <v>GUSTAVO</v>
          </cell>
          <cell r="AG343" t="str">
            <v>ANDRÉS</v>
          </cell>
          <cell r="AH343" t="str">
            <v>RUIZ</v>
          </cell>
          <cell r="AI343" t="str">
            <v>ZUÑIGA</v>
          </cell>
          <cell r="AJ343" t="str">
            <v>NO</v>
          </cell>
          <cell r="AK343" t="str">
            <v>6 NO CONSTITUYÓ GARANTÍAS</v>
          </cell>
          <cell r="AL343" t="str">
            <v>N-A</v>
          </cell>
          <cell r="AM343" t="str">
            <v>N-A</v>
          </cell>
          <cell r="AN343" t="str">
            <v>N-A</v>
          </cell>
          <cell r="AO343" t="str">
            <v>N-A</v>
          </cell>
          <cell r="AP343" t="str">
            <v>SAF-SUBDIRECCION ADMINISTRATIVA Y FINANCIERA</v>
          </cell>
          <cell r="AQ343" t="str">
            <v>GRUPO DE CONTRATOS</v>
          </cell>
          <cell r="AR343" t="str">
            <v>GRUPO DE COMUNICACIONES</v>
          </cell>
          <cell r="AS343" t="str">
            <v>2 SUPERVISOR</v>
          </cell>
          <cell r="AT343" t="str">
            <v>3 CÉDULA DE CIUDADANÍA</v>
          </cell>
          <cell r="AU343">
            <v>79624413</v>
          </cell>
          <cell r="AV343" t="str">
            <v>JORGE ENRIQUE PATIÑO OSPINA</v>
          </cell>
          <cell r="AW343">
            <v>50</v>
          </cell>
          <cell r="AX343">
            <v>1.6666666666666667</v>
          </cell>
          <cell r="BF343">
            <v>45257</v>
          </cell>
          <cell r="BH343">
            <v>45257</v>
          </cell>
          <cell r="BI343">
            <v>45290</v>
          </cell>
          <cell r="BS343" t="str">
            <v>2023420501000339E</v>
          </cell>
          <cell r="BT343">
            <v>4305398</v>
          </cell>
          <cell r="BU343" t="str">
            <v>JEAN CARLO MARTINEZ</v>
          </cell>
          <cell r="BV343" t="str">
            <v>https://www.secop.gov.co/CO1BusinessLine/Tendering/BuyerWorkArea/Index?docUniqueIdentifier=CO1.BDOS.5184922</v>
          </cell>
          <cell r="BW343" t="str">
            <v>VIGENTE</v>
          </cell>
          <cell r="BY343" t="str">
            <v>https://community.secop.gov.co/Public/Tendering/OpportunityDetail/Index?noticeUID=CO1.NTC.5229514&amp;isFromPublicArea=True&amp;isModal=False</v>
          </cell>
          <cell r="BZ343" t="str">
            <v>Bogotá</v>
          </cell>
          <cell r="CA343" t="str">
            <v>D.C.</v>
          </cell>
          <cell r="CB343" t="str">
            <v>N-A</v>
          </cell>
          <cell r="CC343">
            <v>44501</v>
          </cell>
          <cell r="CE343" t="str">
            <v>@parquesnacionales.gov.co</v>
          </cell>
          <cell r="CF343" t="str">
            <v>@parquesnacionales.gov.co</v>
          </cell>
          <cell r="CG343" t="str">
            <v>DISEÑO INDUSTRIAL</v>
          </cell>
          <cell r="CH343">
            <v>2023</v>
          </cell>
          <cell r="CJ343" t="str">
            <v>AHORROS</v>
          </cell>
          <cell r="CM343" t="str">
            <v>NO</v>
          </cell>
        </row>
        <row r="344">
          <cell r="A344" t="str">
            <v>NC-CPS-340-2023</v>
          </cell>
          <cell r="B344" t="str">
            <v>2 NACIONAL</v>
          </cell>
          <cell r="C344" t="str">
            <v>CD-NC-384-2023</v>
          </cell>
          <cell r="D344">
            <v>340</v>
          </cell>
          <cell r="E344" t="str">
            <v>CHRISTIAN CAMILO DE ZUBIRIA LOZANO</v>
          </cell>
          <cell r="F344">
            <v>45259</v>
          </cell>
          <cell r="G344" t="str">
            <v>Prestar sus servicios profesionales, al Grupo de Infraestructura de la Subdirección Administrativa y Financiera, con el fin de respaldar la actualización y verificación de datos técnicos relacionados con la arquitectura de las infraestructuras en las Áreas Protegidas del sistema de Parques Nacionales Naturales de Colombia.</v>
          </cell>
          <cell r="H344" t="str">
            <v>PROFESIONAL</v>
          </cell>
          <cell r="I344" t="str">
            <v>2 CONTRATACIÓN DIRECTA</v>
          </cell>
          <cell r="J344" t="str">
            <v>14 PRESTACIÓN DE SERVICIOS</v>
          </cell>
          <cell r="K344" t="str">
            <v>N/A</v>
          </cell>
          <cell r="L344">
            <v>80111600</v>
          </cell>
          <cell r="M344">
            <v>65023</v>
          </cell>
          <cell r="O344">
            <v>149323</v>
          </cell>
          <cell r="P344">
            <v>45259</v>
          </cell>
          <cell r="S344" t="str">
            <v>SIMPLIFICADO</v>
          </cell>
          <cell r="T344">
            <v>4700000</v>
          </cell>
          <cell r="U344">
            <v>5170000</v>
          </cell>
          <cell r="V344" t="str">
            <v>Cinco millones ciento setenta mil pesos</v>
          </cell>
          <cell r="X344" t="str">
            <v>1 PERSONA NATURAL</v>
          </cell>
          <cell r="Y344" t="str">
            <v>3 CÉDULA DE CIUDADANÍA</v>
          </cell>
          <cell r="Z344">
            <v>1019011989</v>
          </cell>
          <cell r="AA344" t="str">
            <v>N-A</v>
          </cell>
          <cell r="AB344" t="str">
            <v>11 NO SE DILIGENCIA INFORMACIÓN PARA ESTE FORMULARIO EN ESTE PERÍODO DE REPORTE</v>
          </cell>
          <cell r="AC344" t="str">
            <v>MASCULINO</v>
          </cell>
          <cell r="AD344" t="str">
            <v>CUNDINAMARCA</v>
          </cell>
          <cell r="AE344" t="str">
            <v>BOGOTÁ</v>
          </cell>
          <cell r="AF344" t="str">
            <v>CHRISTIAN</v>
          </cell>
          <cell r="AG344" t="str">
            <v>CAMILO</v>
          </cell>
          <cell r="AH344" t="str">
            <v>DE ZUBIRIA</v>
          </cell>
          <cell r="AI344" t="str">
            <v>LOZANO</v>
          </cell>
          <cell r="AJ344" t="str">
            <v>NO</v>
          </cell>
          <cell r="AK344" t="str">
            <v>6 NO CONSTITUYÓ GARANTÍAS</v>
          </cell>
          <cell r="AL344" t="str">
            <v>N-A</v>
          </cell>
          <cell r="AM344" t="str">
            <v>N-A</v>
          </cell>
          <cell r="AN344" t="str">
            <v>N-A</v>
          </cell>
          <cell r="AO344" t="str">
            <v>N-A</v>
          </cell>
          <cell r="AP344" t="str">
            <v>SAF-SUBDIRECCION ADMINISTRATIVA Y FINANCIERA</v>
          </cell>
          <cell r="AQ344" t="str">
            <v>GRUPO DE CONTRATOS</v>
          </cell>
          <cell r="AR344" t="str">
            <v>GRUPO DE INFRAESTRUCTURA</v>
          </cell>
          <cell r="AS344" t="str">
            <v>2 SUPERVISOR</v>
          </cell>
          <cell r="AT344" t="str">
            <v>3 CÉDULA DE CIUDADANÍA</v>
          </cell>
          <cell r="AU344">
            <v>91209676</v>
          </cell>
          <cell r="AV344" t="str">
            <v>CARLOS ALBERTO PINZÓN BARCO</v>
          </cell>
          <cell r="AW344">
            <v>32</v>
          </cell>
          <cell r="AX344">
            <v>1.0666666666666667</v>
          </cell>
          <cell r="BF344">
            <v>45259</v>
          </cell>
          <cell r="BH344">
            <v>45259</v>
          </cell>
          <cell r="BI344">
            <v>45290</v>
          </cell>
          <cell r="BS344" t="str">
            <v>2023420501000340E</v>
          </cell>
          <cell r="BT344">
            <v>5170000</v>
          </cell>
          <cell r="BU344" t="str">
            <v>CAMILA</v>
          </cell>
          <cell r="BV344" t="str">
            <v>https://www.secop.gov.co/CO1BusinessLine/Tendering/BuyerWorkArea/Index?docUniqueIdentifier=CO1.BDOS.5233864</v>
          </cell>
          <cell r="BW344" t="str">
            <v>VIGENTE</v>
          </cell>
          <cell r="BY344" t="str">
            <v>https://community.secop.gov.co/Public/Tendering/OpportunityDetail/Index?noticeUID=CO1.NTC.5250413&amp;isFromPublicArea=True&amp;isModal=False</v>
          </cell>
          <cell r="BZ344" t="str">
            <v>Bogotá</v>
          </cell>
          <cell r="CA344" t="str">
            <v>D.C.</v>
          </cell>
          <cell r="CB344" t="str">
            <v>N-A</v>
          </cell>
          <cell r="CC344">
            <v>45258</v>
          </cell>
          <cell r="CE344" t="str">
            <v>@parquesnacionales.gov.co</v>
          </cell>
          <cell r="CF344" t="str">
            <v>@parquesnacionales.gov.co</v>
          </cell>
          <cell r="CG344" t="str">
            <v>DISEÑO INDUSTRIAL</v>
          </cell>
          <cell r="CH344">
            <v>2023</v>
          </cell>
          <cell r="CI344" t="str">
            <v>BANCOLOMBIA</v>
          </cell>
          <cell r="CJ344" t="str">
            <v>AHORROS</v>
          </cell>
          <cell r="CK344" t="str">
            <v>66200000205</v>
          </cell>
          <cell r="CL344" t="str">
            <v>04/12/1986</v>
          </cell>
          <cell r="CM344" t="str">
            <v>NO</v>
          </cell>
        </row>
        <row r="345">
          <cell r="A345" t="str">
            <v>NC-CPS-341-2023</v>
          </cell>
          <cell r="B345" t="str">
            <v>2 NACIONAL</v>
          </cell>
          <cell r="C345" t="str">
            <v>CD-NC-374-2023</v>
          </cell>
          <cell r="D345">
            <v>341</v>
          </cell>
          <cell r="E345" t="str">
            <v>ANDRES FELIPE OYOLA VERGEL</v>
          </cell>
          <cell r="F345">
            <v>45259</v>
          </cell>
          <cell r="G345" t="str">
            <v>Prestación de servicios profesionales para articular las actividades de formulación, diseño y la implementación de las acciones de restauración del programa Herencia Colombia con las Direcciones Territoriales y los diferentes actores institucionales y organizaciones del SINAP</v>
          </cell>
          <cell r="H345" t="str">
            <v>PROFESIONAL</v>
          </cell>
          <cell r="I345" t="str">
            <v>2 CONTRATACIÓN DIRECTA</v>
          </cell>
          <cell r="J345" t="str">
            <v>14 PRESTACIÓN DE SERVICIOS</v>
          </cell>
          <cell r="K345" t="str">
            <v>N/A</v>
          </cell>
          <cell r="L345">
            <v>80111600</v>
          </cell>
          <cell r="M345">
            <v>57523</v>
          </cell>
          <cell r="O345">
            <v>149523</v>
          </cell>
          <cell r="P345">
            <v>45259</v>
          </cell>
          <cell r="S345" t="str">
            <v>SIMPLIFICADO</v>
          </cell>
          <cell r="T345">
            <v>8199604</v>
          </cell>
          <cell r="U345">
            <v>9292883</v>
          </cell>
          <cell r="V345" t="str">
            <v>Nueve millones doscientos noventa y dos mil ochocientos ochenta y tres pesos</v>
          </cell>
          <cell r="X345" t="str">
            <v>1 PERSONA NATURAL</v>
          </cell>
          <cell r="Y345" t="str">
            <v>3 CÉDULA DE CIUDADANÍA</v>
          </cell>
          <cell r="Z345">
            <v>88030872</v>
          </cell>
          <cell r="AA345" t="str">
            <v>N-A</v>
          </cell>
          <cell r="AB345" t="str">
            <v>11 NO SE DILIGENCIA INFORMACIÓN PARA ESTE FORMULARIO EN ESTE PERÍODO DE REPORTE</v>
          </cell>
          <cell r="AC345" t="str">
            <v>MASCULINO</v>
          </cell>
          <cell r="AD345" t="str">
            <v>NORTE DE SANTANDER</v>
          </cell>
          <cell r="AE345" t="str">
            <v>PAMPLONA</v>
          </cell>
          <cell r="AF345" t="str">
            <v>ANDRES</v>
          </cell>
          <cell r="AG345" t="str">
            <v>FELIPE</v>
          </cell>
          <cell r="AH345" t="str">
            <v>OYOLA</v>
          </cell>
          <cell r="AI345" t="str">
            <v>VERGEL</v>
          </cell>
          <cell r="AJ345" t="str">
            <v>NO</v>
          </cell>
          <cell r="AK345" t="str">
            <v>6 NO CONSTITUYÓ GARANTÍAS</v>
          </cell>
          <cell r="AL345" t="str">
            <v>N-A</v>
          </cell>
          <cell r="AM345" t="str">
            <v>N-A</v>
          </cell>
          <cell r="AN345" t="str">
            <v>N-A</v>
          </cell>
          <cell r="AO345" t="str">
            <v>N-A</v>
          </cell>
          <cell r="AP345" t="str">
            <v>SGMAP-SUBDIRECCION DE GESTION Y MANEJO DE AREAS PROTEGIDAS</v>
          </cell>
          <cell r="AQ345" t="str">
            <v>GRUPO DE CONTRATOS</v>
          </cell>
          <cell r="AR345" t="str">
            <v>GRUPO DE GESTIÓN E INTEGRACIÓN DEL SINAP</v>
          </cell>
          <cell r="AS345" t="str">
            <v>2 SUPERVISOR</v>
          </cell>
          <cell r="AT345" t="str">
            <v>3 CÉDULA DE CIUDADANÍA</v>
          </cell>
          <cell r="AU345">
            <v>5947992</v>
          </cell>
          <cell r="AV345" t="str">
            <v>LUIS ALBERTO CRUZ COLORADO</v>
          </cell>
          <cell r="AW345">
            <v>40</v>
          </cell>
          <cell r="AX345">
            <v>1.3333333333333333</v>
          </cell>
          <cell r="BF345">
            <v>45259</v>
          </cell>
          <cell r="BH345">
            <v>45259</v>
          </cell>
          <cell r="BI345">
            <v>45290</v>
          </cell>
          <cell r="BS345" t="str">
            <v xml:space="preserve">2023420501000341E </v>
          </cell>
          <cell r="BT345">
            <v>9292883</v>
          </cell>
          <cell r="BU345" t="str">
            <v>JEAN CARLO MARTINEZ</v>
          </cell>
          <cell r="BV345" t="str">
            <v>https://www.secop.gov.co/CO1BusinessLine/Tendering/BuyerWorkArea/Index?docUniqueIdentifier=CO1.BDOS.5160422</v>
          </cell>
          <cell r="BW345" t="str">
            <v>VIGENTE</v>
          </cell>
          <cell r="BY345" t="str">
            <v>https://community.secop.gov.co/Public/Tendering/OpportunityDetail/Index?noticeUID=CO1.NTC.5248955&amp;isFromPublicArea=True&amp;isModal=False</v>
          </cell>
          <cell r="BZ345" t="str">
            <v>Bogotá</v>
          </cell>
          <cell r="CA345" t="str">
            <v>D.C.</v>
          </cell>
          <cell r="CB345" t="str">
            <v>N-A</v>
          </cell>
          <cell r="CC345" t="str">
            <v>-</v>
          </cell>
          <cell r="CE345" t="str">
            <v>@parquesnacionales.gov.co</v>
          </cell>
          <cell r="CF345" t="str">
            <v>@parquesnacionales.gov.co</v>
          </cell>
          <cell r="CG345" t="str">
            <v>ECOLOGO</v>
          </cell>
          <cell r="CH345">
            <v>2023</v>
          </cell>
          <cell r="CJ345" t="str">
            <v>AHORROS</v>
          </cell>
          <cell r="CM345" t="str">
            <v>SI</v>
          </cell>
        </row>
        <row r="346">
          <cell r="A346" t="str">
            <v>NC-CPS-342-2023</v>
          </cell>
          <cell r="B346" t="str">
            <v>2 NACIONAL</v>
          </cell>
          <cell r="C346" t="str">
            <v>CD-NC-378-2023</v>
          </cell>
          <cell r="D346">
            <v>342</v>
          </cell>
          <cell r="E346" t="str">
            <v>KAREN JULIETH PÉREZ SALAMANCA</v>
          </cell>
          <cell r="F346">
            <v>45259</v>
          </cell>
          <cell r="G346" t="str">
            <v>Prestación de servicios profesionales para revisar los expedientes técnicamente y verificar el cumplimiento de los requisitos, en el marco del trámite y seguimiento al registro de Reservas Naturales de la Sociedad Civil del Proceso de Coordinación del SINAP.</v>
          </cell>
          <cell r="H346" t="str">
            <v>PROFESIONAL</v>
          </cell>
          <cell r="I346" t="str">
            <v>2 CONTRATACIÓN DIRECTA</v>
          </cell>
          <cell r="J346" t="str">
            <v>14 PRESTACIÓN DE SERVICIOS</v>
          </cell>
          <cell r="K346" t="str">
            <v>N/A</v>
          </cell>
          <cell r="L346">
            <v>80111600</v>
          </cell>
          <cell r="M346">
            <v>60823</v>
          </cell>
          <cell r="O346">
            <v>149623</v>
          </cell>
          <cell r="P346">
            <v>45259</v>
          </cell>
          <cell r="S346" t="str">
            <v>SIMPLIFICADO</v>
          </cell>
          <cell r="T346">
            <v>3399000</v>
          </cell>
          <cell r="U346">
            <v>4645300</v>
          </cell>
          <cell r="V346" t="str">
            <v>Cuatro millones seiscientos cuarenta y cinco mil trescientos pesos</v>
          </cell>
          <cell r="X346" t="str">
            <v>1 PERSONA NATURAL</v>
          </cell>
          <cell r="Y346" t="str">
            <v>3 CÉDULA DE CIUDADANÍA</v>
          </cell>
          <cell r="Z346">
            <v>1055315781</v>
          </cell>
          <cell r="AA346" t="str">
            <v>N-A</v>
          </cell>
          <cell r="AB346" t="str">
            <v>11 NO SE DILIGENCIA INFORMACIÓN PARA ESTE FORMULARIO EN ESTE PERÍODO DE REPORTE</v>
          </cell>
          <cell r="AC346" t="str">
            <v>FEMENINO</v>
          </cell>
          <cell r="AD346" t="str">
            <v>BOYACA</v>
          </cell>
          <cell r="AE346" t="str">
            <v>DUITAMA</v>
          </cell>
          <cell r="AF346" t="str">
            <v>KAREN</v>
          </cell>
          <cell r="AG346" t="str">
            <v>JULIETH</v>
          </cell>
          <cell r="AH346" t="str">
            <v>PÉREZ</v>
          </cell>
          <cell r="AI346" t="str">
            <v>SALAMANCA</v>
          </cell>
          <cell r="AJ346" t="str">
            <v>NO</v>
          </cell>
          <cell r="AK346" t="str">
            <v>6 NO CONSTITUYÓ GARANTÍAS</v>
          </cell>
          <cell r="AL346" t="str">
            <v>N-A</v>
          </cell>
          <cell r="AM346" t="str">
            <v>N-A</v>
          </cell>
          <cell r="AN346" t="str">
            <v>N-A</v>
          </cell>
          <cell r="AO346" t="str">
            <v>N-A</v>
          </cell>
          <cell r="AP346" t="str">
            <v>SGMAP-SUBDIRECCION DE GESTION Y MANEJO DE AREAS PROTEGIDAS</v>
          </cell>
          <cell r="AQ346" t="str">
            <v>GRUPO DE CONTRATOS</v>
          </cell>
          <cell r="AR346" t="str">
            <v>GRUPO DE TRÁMITES Y EVALUACIÓN AMBIENTAL</v>
          </cell>
          <cell r="AS346" t="str">
            <v>2 SUPERVISOR</v>
          </cell>
          <cell r="AT346" t="str">
            <v>3 CÉDULA DE CIUDADANÍA</v>
          </cell>
          <cell r="AU346">
            <v>79690000</v>
          </cell>
          <cell r="AV346" t="str">
            <v>GUILLERMO ALBERTO SANTOS CEBALLOS</v>
          </cell>
          <cell r="AW346">
            <v>50</v>
          </cell>
          <cell r="AX346">
            <v>1.6666666666666667</v>
          </cell>
          <cell r="BF346">
            <v>45259</v>
          </cell>
          <cell r="BH346">
            <v>45259</v>
          </cell>
          <cell r="BI346">
            <v>45290</v>
          </cell>
          <cell r="BS346" t="str">
            <v>2023420501000342E</v>
          </cell>
          <cell r="BT346">
            <v>4645300</v>
          </cell>
          <cell r="BU346" t="str">
            <v>JEAN CARLO MARTINEZ</v>
          </cell>
          <cell r="BV346" t="str">
            <v>https://www.secop.gov.co/CO1BusinessLine/Tendering/BuyerWorkArea/Index?docUniqueIdentifier=CO1.BDOS.5184841</v>
          </cell>
          <cell r="BW346" t="str">
            <v>VIGENTE</v>
          </cell>
          <cell r="BY346" t="str">
            <v>https://community.secop.gov.co/Public/Tendering/OpportunityDetail/Index?noticeUID=CO1.NTC.5228881&amp;isFromPublicArea=True&amp;isModal=False</v>
          </cell>
          <cell r="BZ346" t="str">
            <v>Bogotá</v>
          </cell>
          <cell r="CA346" t="str">
            <v>D.C.</v>
          </cell>
          <cell r="CB346" t="str">
            <v>N-A</v>
          </cell>
          <cell r="CC346">
            <v>44510</v>
          </cell>
          <cell r="CE346" t="str">
            <v>@parquesnacionales.gov.co</v>
          </cell>
          <cell r="CF346" t="str">
            <v>@parquesnacionales.gov.co</v>
          </cell>
          <cell r="CG346" t="str">
            <v>INGENIERIA AMBIENTAL</v>
          </cell>
          <cell r="CH346">
            <v>2023</v>
          </cell>
          <cell r="CI346" t="str">
            <v>BANCOLOMBIA</v>
          </cell>
          <cell r="CJ346" t="str">
            <v>AHORROS</v>
          </cell>
          <cell r="CK346" t="str">
            <v>55100006233</v>
          </cell>
          <cell r="CM346" t="str">
            <v>NO</v>
          </cell>
        </row>
        <row r="347">
          <cell r="A347" t="str">
            <v>NC-CPS-343-2023</v>
          </cell>
          <cell r="B347" t="str">
            <v>2 NACIONAL</v>
          </cell>
          <cell r="C347" t="str">
            <v>CD-NC-381-2023</v>
          </cell>
          <cell r="D347">
            <v>343</v>
          </cell>
          <cell r="E347" t="str">
            <v>HEIDY DANIELA PARRA IBAÑEZ</v>
          </cell>
          <cell r="F347">
            <v>45260</v>
          </cell>
          <cell r="G347" t="str">
            <v>Prestación de servicios de apoyo a la gestión para el desarrollo de actividades administrativas en el marco de la ejecución del Programa de Conservación y Uso sostenible de los recursos naturales, cofinanciado por el Gobierno Alemán a través del KfW</v>
          </cell>
          <cell r="H347" t="str">
            <v>PROFESIONAL</v>
          </cell>
          <cell r="I347" t="str">
            <v>2 CONTRATACIÓN DIRECTA</v>
          </cell>
          <cell r="J347" t="str">
            <v>14 PRESTACIÓN DE SERVICIOS</v>
          </cell>
          <cell r="K347" t="str">
            <v>N/A</v>
          </cell>
          <cell r="L347">
            <v>80111600</v>
          </cell>
          <cell r="M347">
            <v>59723</v>
          </cell>
          <cell r="O347">
            <v>150523</v>
          </cell>
          <cell r="P347">
            <v>45260</v>
          </cell>
          <cell r="S347" t="str">
            <v>SIMPLIFICADO</v>
          </cell>
          <cell r="T347">
            <v>2987823</v>
          </cell>
          <cell r="U347">
            <v>3784576</v>
          </cell>
          <cell r="V347" t="str">
            <v>Tres millones setecientos ochenta y cuatro mil quinientos setenta y seis pesos</v>
          </cell>
          <cell r="X347" t="str">
            <v>1 PERSONA NATURAL</v>
          </cell>
          <cell r="Y347" t="str">
            <v>3 CÉDULA DE CIUDADANÍA</v>
          </cell>
          <cell r="Z347">
            <v>1124242167</v>
          </cell>
          <cell r="AA347" t="str">
            <v>N-A</v>
          </cell>
          <cell r="AB347" t="str">
            <v>11 NO SE DILIGENCIA INFORMACIÓN PARA ESTE FORMULARIO EN ESTE PERÍODO DE REPORTE</v>
          </cell>
          <cell r="AC347" t="str">
            <v>FEMENINO</v>
          </cell>
          <cell r="AD347" t="str">
            <v>META</v>
          </cell>
          <cell r="AE347" t="str">
            <v>SAN JUAN DE ARAMA</v>
          </cell>
          <cell r="AF347" t="str">
            <v>HEIDY</v>
          </cell>
          <cell r="AG347" t="str">
            <v>DANIELA</v>
          </cell>
          <cell r="AH347" t="str">
            <v>PARRA</v>
          </cell>
          <cell r="AI347" t="str">
            <v>IBAÑEZ</v>
          </cell>
          <cell r="AJ347" t="str">
            <v>NO</v>
          </cell>
          <cell r="AK347" t="str">
            <v>6 NO CONSTITUYÓ GARANTÍAS</v>
          </cell>
          <cell r="AL347" t="str">
            <v>N-A</v>
          </cell>
          <cell r="AM347" t="str">
            <v>N-A</v>
          </cell>
          <cell r="AN347" t="str">
            <v>N-A</v>
          </cell>
          <cell r="AO347" t="str">
            <v>N-A</v>
          </cell>
          <cell r="AP347" t="str">
            <v>SGMAP-SUBDIRECCION DE GESTION Y MANEJO DE AREAS PROTEGIDAS</v>
          </cell>
          <cell r="AQ347" t="str">
            <v>GRUPO DE CONTRATOS</v>
          </cell>
          <cell r="AR347" t="str">
            <v>GRUPO DE GESTIÓN E INTEGRACIÓN DEL SINAP</v>
          </cell>
          <cell r="AS347" t="str">
            <v>2 SUPERVISOR</v>
          </cell>
          <cell r="AT347" t="str">
            <v>3 CÉDULA DE CIUDADANÍA</v>
          </cell>
          <cell r="AU347">
            <v>5947992</v>
          </cell>
          <cell r="AV347" t="str">
            <v>LUIS ALBERTO CRUZ COLORADO</v>
          </cell>
          <cell r="AW347">
            <v>38</v>
          </cell>
          <cell r="AX347">
            <v>1.2666666666666666</v>
          </cell>
          <cell r="BF347">
            <v>45260</v>
          </cell>
          <cell r="BH347">
            <v>45260</v>
          </cell>
          <cell r="BI347">
            <v>45290</v>
          </cell>
          <cell r="BS347" t="str">
            <v>2023420501000343E</v>
          </cell>
          <cell r="BT347">
            <v>3784576</v>
          </cell>
          <cell r="BU347" t="str">
            <v>MYRIAM JANETH GONZALEZ</v>
          </cell>
          <cell r="BV347" t="str">
            <v>https://www.secop.gov.co/CO1BusinessLine/Tendering/BuyerWorkArea/Index?docUniqueIdentifier=CO1.BDOS.5163744</v>
          </cell>
          <cell r="BW347" t="str">
            <v>VIGENTE</v>
          </cell>
          <cell r="BY347" t="str">
            <v>https://community.secop.gov.co/Public/Tendering/OpportunityDetail/Index?noticeUID=CO1.NTC.5241116&amp;isFromPublicArea=True&amp;isModal=False</v>
          </cell>
          <cell r="BZ347" t="str">
            <v>Bogotá</v>
          </cell>
          <cell r="CA347" t="str">
            <v>D.C.</v>
          </cell>
          <cell r="CB347" t="str">
            <v>N-A</v>
          </cell>
          <cell r="CC347" t="str">
            <v>-</v>
          </cell>
          <cell r="CE347" t="str">
            <v>@parquesnacionales.gov.co</v>
          </cell>
          <cell r="CF347" t="str">
            <v>@parquesnacionales.gov.co</v>
          </cell>
          <cell r="CG347" t="str">
            <v>TÉCNICO EN CONTABILIZACIÓN DE OPERACIONES COMERCIALES Y FINANCIERAS</v>
          </cell>
          <cell r="CH347">
            <v>2023</v>
          </cell>
          <cell r="CJ347" t="str">
            <v>AHORROS</v>
          </cell>
          <cell r="CM347" t="str">
            <v>SI</v>
          </cell>
        </row>
        <row r="348">
          <cell r="A348" t="str">
            <v>NC-CPS-344-2023</v>
          </cell>
          <cell r="B348" t="str">
            <v>2 NACIONAL</v>
          </cell>
          <cell r="C348" t="str">
            <v>CD-NC-385-2023</v>
          </cell>
          <cell r="D348">
            <v>344</v>
          </cell>
          <cell r="E348" t="str">
            <v>VIDAL ARTURO CASTELBLANCO CASTELBLANCO</v>
          </cell>
          <cell r="F348">
            <v>45264</v>
          </cell>
          <cell r="G348" t="str">
            <v>Prestación de servicios profesionales para realizar el cálculo actuarial referido a los beneficios a largo plazo al que tienen derecho los servidores reubicados del INDERENA, y que se encuentra a cargo de PNNC, con corte a 31 de diciembre 2023 conforme lo previsto en el Marco Normativo para Entidades de Gobierno contenido en la Resolución 285 de 2023 de la Contaduría General de la Nación.</v>
          </cell>
          <cell r="H348" t="str">
            <v>PROFESIONAL</v>
          </cell>
          <cell r="I348" t="str">
            <v>2 CONTRATACIÓN DIRECTA</v>
          </cell>
          <cell r="J348" t="str">
            <v>14 PRESTACIÓN DE SERVICIOS</v>
          </cell>
          <cell r="K348" t="str">
            <v>N/A</v>
          </cell>
          <cell r="L348">
            <v>80111600</v>
          </cell>
          <cell r="M348">
            <v>65623</v>
          </cell>
          <cell r="O348">
            <v>152323</v>
          </cell>
          <cell r="P348">
            <v>45264</v>
          </cell>
          <cell r="S348" t="str">
            <v>SIMPLIFICADO</v>
          </cell>
          <cell r="T348">
            <v>5271477</v>
          </cell>
          <cell r="U348">
            <v>5271477</v>
          </cell>
          <cell r="V348" t="str">
            <v>Cinco millones doscientos setenta y un mil cuatrocientos setenta y siete pesos</v>
          </cell>
          <cell r="X348" t="str">
            <v>1 PERSONA NATURAL</v>
          </cell>
          <cell r="Y348" t="str">
            <v>3 CÉDULA DE CIUDADANÍA</v>
          </cell>
          <cell r="Z348">
            <v>17184736</v>
          </cell>
          <cell r="AA348" t="str">
            <v>N-A</v>
          </cell>
          <cell r="AB348" t="str">
            <v>11 NO SE DILIGENCIA INFORMACIÓN PARA ESTE FORMULARIO EN ESTE PERÍODO DE REPORTE</v>
          </cell>
          <cell r="AC348" t="str">
            <v>MASCULINO</v>
          </cell>
          <cell r="AD348" t="str">
            <v>BOYACA</v>
          </cell>
          <cell r="AE348" t="str">
            <v>TUNJA</v>
          </cell>
          <cell r="AF348" t="str">
            <v>VIDAL</v>
          </cell>
          <cell r="AG348" t="str">
            <v>ARTURO</v>
          </cell>
          <cell r="AH348" t="str">
            <v>CASTELBLANCO</v>
          </cell>
          <cell r="AI348" t="str">
            <v>CASTELBLANCO</v>
          </cell>
          <cell r="AJ348" t="str">
            <v>NO</v>
          </cell>
          <cell r="AK348" t="str">
            <v>6 NO CONSTITUYÓ GARANTÍAS</v>
          </cell>
          <cell r="AL348" t="str">
            <v>N-A</v>
          </cell>
          <cell r="AM348" t="str">
            <v>N-A</v>
          </cell>
          <cell r="AN348" t="str">
            <v>N-A</v>
          </cell>
          <cell r="AO348" t="str">
            <v>N-A</v>
          </cell>
          <cell r="AP348" t="str">
            <v>SAF-SUBDIRECCION ADMINISTRATIVA Y FINANCIERA</v>
          </cell>
          <cell r="AQ348" t="str">
            <v>GRUPO DE CONTRATOS</v>
          </cell>
          <cell r="AR348" t="str">
            <v>GRUPO DE GESTIÓN HUMANA</v>
          </cell>
          <cell r="AS348" t="str">
            <v>2 SUPERVISOR</v>
          </cell>
          <cell r="AT348" t="str">
            <v>3 CÉDULA DE CIUDADANÍA</v>
          </cell>
          <cell r="AU348">
            <v>51790514</v>
          </cell>
          <cell r="AV348" t="str">
            <v>JULIA ASTRID DEL CASTILLO SABOGAL</v>
          </cell>
          <cell r="AW348">
            <v>30</v>
          </cell>
          <cell r="AX348">
            <v>1</v>
          </cell>
          <cell r="BF348">
            <v>45264</v>
          </cell>
          <cell r="BH348">
            <v>45264</v>
          </cell>
          <cell r="BI348">
            <v>45290</v>
          </cell>
          <cell r="BS348" t="str">
            <v>2023420501000344E</v>
          </cell>
          <cell r="BT348">
            <v>5271477</v>
          </cell>
          <cell r="BU348" t="str">
            <v>MYRIAM JANETH GONZALEZ</v>
          </cell>
          <cell r="BV348" t="str">
            <v>https://www.secop.gov.co/CO1BusinessLine/Tendering/BuyerWorkArea/Index?docUniqueIdentifier=CO1.BDOS.5252861</v>
          </cell>
          <cell r="BW348" t="str">
            <v>VIGENTE</v>
          </cell>
          <cell r="BY348" t="str">
            <v>https://community.secop.gov.co/Public/Tendering/OpportunityDetail/Index?noticeUID=CO1.NTC.5267148&amp;isFromPublicArea=True&amp;isModal=False</v>
          </cell>
          <cell r="BZ348" t="str">
            <v>Bogotá</v>
          </cell>
          <cell r="CA348" t="str">
            <v>D.C.</v>
          </cell>
          <cell r="CB348" t="str">
            <v>N-A</v>
          </cell>
          <cell r="CC348" t="str">
            <v>-</v>
          </cell>
          <cell r="CE348" t="str">
            <v>@parquesnacionales.gov.co</v>
          </cell>
          <cell r="CF348" t="str">
            <v>@parquesnacionales.gov.co</v>
          </cell>
          <cell r="CG348" t="str">
            <v>INGENIERO INDUSTRIAL</v>
          </cell>
          <cell r="CH348">
            <v>2023</v>
          </cell>
          <cell r="CI348" t="str">
            <v>DAVIVIENDA</v>
          </cell>
          <cell r="CJ348" t="str">
            <v>AHORROS</v>
          </cell>
          <cell r="CK348" t="str">
            <v>007170329713</v>
          </cell>
          <cell r="CM348" t="str">
            <v>SI</v>
          </cell>
        </row>
        <row r="349">
          <cell r="A349" t="str">
            <v>NC-CPS-345-2023</v>
          </cell>
          <cell r="B349" t="str">
            <v>2 NACIONAL</v>
          </cell>
          <cell r="C349" t="str">
            <v>CD-NC-373-2023</v>
          </cell>
          <cell r="D349">
            <v>345</v>
          </cell>
          <cell r="E349" t="str">
            <v>ERIKA ANDREA GALLEGO VARGAS</v>
          </cell>
          <cell r="F349">
            <v>45264</v>
          </cell>
          <cell r="G349" t="str">
            <v>Prestar servicios profesionales en materia jurídica a Parques Nacionales Naturales de Colombia, en la estructuración, acompañamiento y desarrollo de los diferentes procesos de selección durante las etapas precontractual y pos contractual en el marco del Programa de Conservación y Uso sostenible de los recursos naturales, acorde con los lineamientos definidos por el gobierno alemán a través del KfW</v>
          </cell>
          <cell r="H349" t="str">
            <v>PROFESIONAL</v>
          </cell>
          <cell r="I349" t="str">
            <v>2 CONTRATACIÓN DIRECTA</v>
          </cell>
          <cell r="J349" t="str">
            <v>14 PRESTACIÓN DE SERVICIOS</v>
          </cell>
          <cell r="K349" t="str">
            <v>N/A</v>
          </cell>
          <cell r="L349">
            <v>80111600</v>
          </cell>
          <cell r="M349">
            <v>59623</v>
          </cell>
          <cell r="O349">
            <v>152423</v>
          </cell>
          <cell r="P349">
            <v>45264</v>
          </cell>
          <cell r="S349" t="str">
            <v>SIMPLIFICADO</v>
          </cell>
          <cell r="T349">
            <v>7500000</v>
          </cell>
          <cell r="U349">
            <v>8000000</v>
          </cell>
          <cell r="V349" t="str">
            <v>Ocho millones pesos</v>
          </cell>
          <cell r="X349" t="str">
            <v>1 PERSONA NATURAL</v>
          </cell>
          <cell r="Y349" t="str">
            <v>3 CÉDULA DE CIUDADANÍA</v>
          </cell>
          <cell r="Z349">
            <v>1117518842</v>
          </cell>
          <cell r="AA349" t="str">
            <v>N-A</v>
          </cell>
          <cell r="AB349" t="str">
            <v>11 NO SE DILIGENCIA INFORMACIÓN PARA ESTE FORMULARIO EN ESTE PERÍODO DE REPORTE</v>
          </cell>
          <cell r="AC349" t="str">
            <v>FEMENINO</v>
          </cell>
          <cell r="AD349" t="str">
            <v>CAQUETA</v>
          </cell>
          <cell r="AE349" t="str">
            <v>FLORENCIA</v>
          </cell>
          <cell r="AF349" t="str">
            <v>ERIKA</v>
          </cell>
          <cell r="AG349" t="str">
            <v>ANDREA</v>
          </cell>
          <cell r="AH349" t="str">
            <v>GALLEGO</v>
          </cell>
          <cell r="AI349" t="str">
            <v>VARGAS</v>
          </cell>
          <cell r="AJ349" t="str">
            <v>NO</v>
          </cell>
          <cell r="AK349" t="str">
            <v>6 NO CONSTITUYÓ GARANTÍAS</v>
          </cell>
          <cell r="AL349" t="str">
            <v>N-A</v>
          </cell>
          <cell r="AM349" t="str">
            <v>N-A</v>
          </cell>
          <cell r="AN349" t="str">
            <v>N-A</v>
          </cell>
          <cell r="AO349" t="str">
            <v>N-A</v>
          </cell>
          <cell r="AP349" t="str">
            <v>SGMAP-SUBDIRECCION DE GESTION Y MANEJO DE AREAS PROTEGIDAS</v>
          </cell>
          <cell r="AQ349" t="str">
            <v>GRUPO DE CONTRATOS</v>
          </cell>
          <cell r="AR349" t="str">
            <v>GRUPO DE GESTIÓN E INTEGRACIÓN DEL SINAP</v>
          </cell>
          <cell r="AS349" t="str">
            <v>2 SUPERVISOR</v>
          </cell>
          <cell r="AT349" t="str">
            <v>3 CÉDULA DE CIUDADANÍA</v>
          </cell>
          <cell r="AU349">
            <v>5947992</v>
          </cell>
          <cell r="AV349" t="str">
            <v>LUIS ALBERTO CRUZ COLORADO</v>
          </cell>
          <cell r="AW349">
            <v>27</v>
          </cell>
          <cell r="AX349">
            <v>0.9</v>
          </cell>
          <cell r="BF349">
            <v>45264</v>
          </cell>
          <cell r="BH349">
            <v>45264</v>
          </cell>
          <cell r="BI349">
            <v>45290</v>
          </cell>
          <cell r="BS349" t="str">
            <v>2023420501000345E</v>
          </cell>
          <cell r="BT349">
            <v>8000000</v>
          </cell>
          <cell r="BU349" t="str">
            <v>CAMILA</v>
          </cell>
          <cell r="BV349" t="str">
            <v>https://community.secop.gov.co/Public/Tendering/OpportunityDetail/Index?noticeUID=CO1.NTC.5254090&amp;isFromPublicArea=True&amp;isModal=False</v>
          </cell>
          <cell r="BW349" t="str">
            <v>VIGENTE</v>
          </cell>
          <cell r="BY349" t="str">
            <v>https://community.secop.gov.co/Public/Tendering/OpportunityDetail/Index?noticeUID=CO1.NTC.5254090&amp;isFromPublicArea=True&amp;isModal=False</v>
          </cell>
          <cell r="BZ349" t="str">
            <v>Bogotá</v>
          </cell>
          <cell r="CA349" t="str">
            <v>D.C.</v>
          </cell>
          <cell r="CB349" t="str">
            <v>N-A</v>
          </cell>
          <cell r="CE349" t="str">
            <v>@parquesnacionales.gov.co</v>
          </cell>
          <cell r="CF349" t="str">
            <v>@parquesnacionales.gov.co</v>
          </cell>
          <cell r="CG349" t="str">
            <v>ABOGADA</v>
          </cell>
          <cell r="CH349">
            <v>2023</v>
          </cell>
          <cell r="CI349" t="str">
            <v>AGRARIO</v>
          </cell>
          <cell r="CJ349" t="str">
            <v>AHORROS</v>
          </cell>
          <cell r="CK349" t="str">
            <v>4-750-30-09310-9</v>
          </cell>
          <cell r="CM349" t="str">
            <v>SI</v>
          </cell>
        </row>
        <row r="350">
          <cell r="A350" t="str">
            <v>NC-CPS-346-2023</v>
          </cell>
          <cell r="B350" t="str">
            <v>2 NACIONAL</v>
          </cell>
          <cell r="C350" t="str">
            <v>CD-NC-379-2023</v>
          </cell>
          <cell r="D350">
            <v>346</v>
          </cell>
          <cell r="E350" t="str">
            <v>RAFAEL RICARDO HERNÁNDEZ PALACIOS</v>
          </cell>
          <cell r="F350">
            <v>45264</v>
          </cell>
          <cell r="G350" t="str">
            <v>Prestar servicios profesionales para el seguimiento administrativo y financiero de los procesos de inversión del Programa de Conservación y Uso sostenible de los recursos naturales, cofinanciado por el gobierno alemán a través del KfW</v>
          </cell>
          <cell r="H350" t="str">
            <v>PROFESIONAL</v>
          </cell>
          <cell r="I350" t="str">
            <v>2 CONTRATACIÓN DIRECTA</v>
          </cell>
          <cell r="J350" t="str">
            <v>14 PRESTACIÓN DE SERVICIOS</v>
          </cell>
          <cell r="K350" t="str">
            <v>N/A</v>
          </cell>
          <cell r="L350">
            <v>80111600</v>
          </cell>
          <cell r="M350">
            <v>60023</v>
          </cell>
          <cell r="O350">
            <v>152623</v>
          </cell>
          <cell r="P350">
            <v>45264</v>
          </cell>
          <cell r="S350" t="str">
            <v>SIMPLIFICADO</v>
          </cell>
          <cell r="T350">
            <v>7500000</v>
          </cell>
          <cell r="U350">
            <v>8250000</v>
          </cell>
          <cell r="V350" t="str">
            <v>Ocho millones doscientos cincuenta mil pesos</v>
          </cell>
          <cell r="X350" t="str">
            <v>1 PERSONA NATURAL</v>
          </cell>
          <cell r="Y350" t="str">
            <v>3 CÉDULA DE CIUDADANÍA</v>
          </cell>
          <cell r="Z350">
            <v>80073770</v>
          </cell>
          <cell r="AA350" t="str">
            <v>N-A</v>
          </cell>
          <cell r="AB350" t="str">
            <v>11 NO SE DILIGENCIA INFORMACIÓN PARA ESTE FORMULARIO EN ESTE PERÍODO DE REPORTE</v>
          </cell>
          <cell r="AC350" t="str">
            <v>MASCULINO</v>
          </cell>
          <cell r="AD350" t="str">
            <v>CUNDINAMARCA</v>
          </cell>
          <cell r="AE350" t="str">
            <v>BOGOTÁ</v>
          </cell>
          <cell r="AF350" t="str">
            <v>RAFAEL</v>
          </cell>
          <cell r="AG350" t="str">
            <v>RICARDO</v>
          </cell>
          <cell r="AH350" t="str">
            <v>HERNÁNDEZ</v>
          </cell>
          <cell r="AI350" t="str">
            <v>PALACIOS</v>
          </cell>
          <cell r="AJ350" t="str">
            <v>NO</v>
          </cell>
          <cell r="AK350" t="str">
            <v>6 NO CONSTITUYÓ GARANTÍAS</v>
          </cell>
          <cell r="AL350" t="str">
            <v>N-A</v>
          </cell>
          <cell r="AM350" t="str">
            <v>N-A</v>
          </cell>
          <cell r="AN350" t="str">
            <v>N-A</v>
          </cell>
          <cell r="AO350" t="str">
            <v>N-A</v>
          </cell>
          <cell r="AP350" t="str">
            <v>SGMAP-SUBDIRECCION DE GESTION Y MANEJO DE AREAS PROTEGIDAS</v>
          </cell>
          <cell r="AQ350" t="str">
            <v>GRUPO DE CONTRATOS</v>
          </cell>
          <cell r="AR350" t="str">
            <v>GRUPO DE GESTIÓN E INTEGRACIÓN DEL SINAP</v>
          </cell>
          <cell r="AS350" t="str">
            <v>2 SUPERVISOR</v>
          </cell>
          <cell r="AT350" t="str">
            <v>3 CÉDULA DE CIUDADANÍA</v>
          </cell>
          <cell r="AU350">
            <v>5947992</v>
          </cell>
          <cell r="AV350" t="str">
            <v>LUIS ALBERTO CRUZ COLORADO</v>
          </cell>
          <cell r="AW350">
            <v>27</v>
          </cell>
          <cell r="AX350">
            <v>0.9</v>
          </cell>
          <cell r="BF350">
            <v>45264</v>
          </cell>
          <cell r="BH350">
            <v>45264</v>
          </cell>
          <cell r="BI350">
            <v>45267</v>
          </cell>
          <cell r="BS350" t="str">
            <v>2023420501000346E</v>
          </cell>
          <cell r="BT350">
            <v>8250000</v>
          </cell>
          <cell r="BU350" t="str">
            <v>CAMILA</v>
          </cell>
          <cell r="BV350" t="str">
            <v>https://www.secop.gov.co/CO1BusinessLine/Tendering/BuyerWorkArea/Index?docUniqueIdentifier=CO1.BDOS.5182304</v>
          </cell>
          <cell r="BW350" t="str">
            <v>VIGENTE</v>
          </cell>
          <cell r="BY350" t="str">
            <v>https://community.secop.gov.co/Public/Tendering/OpportunityDetail/Index?noticeUID=CO1.NTC.5256048&amp;isFromPublicArea=True&amp;isModal=False</v>
          </cell>
          <cell r="BZ350" t="str">
            <v>Bogotá</v>
          </cell>
          <cell r="CA350" t="str">
            <v>D.C.</v>
          </cell>
          <cell r="CB350" t="str">
            <v>N-A</v>
          </cell>
          <cell r="CE350" t="str">
            <v>@parquesnacionales.gov.co</v>
          </cell>
          <cell r="CF350" t="str">
            <v>@parquesnacionales.gov.co</v>
          </cell>
          <cell r="CG350" t="str">
            <v>ECONOMISTA</v>
          </cell>
          <cell r="CH350">
            <v>2023</v>
          </cell>
          <cell r="CI350" t="str">
            <v>AV VILLAS</v>
          </cell>
          <cell r="CJ350" t="str">
            <v>AHORROS</v>
          </cell>
          <cell r="CK350" t="str">
            <v>031708600</v>
          </cell>
          <cell r="CM350" t="str">
            <v>SI</v>
          </cell>
        </row>
        <row r="351">
          <cell r="A351" t="str">
            <v>NC-CPS-347-2023</v>
          </cell>
          <cell r="B351" t="str">
            <v>2 NACIONAL</v>
          </cell>
          <cell r="C351" t="str">
            <v>CD-NC-388-2023</v>
          </cell>
          <cell r="D351">
            <v>347</v>
          </cell>
          <cell r="E351" t="str">
            <v>MARCO TOVAR BARRAGAN</v>
          </cell>
          <cell r="F351">
            <v>45272</v>
          </cell>
          <cell r="G351" t="str">
            <v>Prestar los servicios profesionales para apoyar en la administración de las diferentes plataformas de contratación pública del Estado Colombiano, y en las actividades requeridas para la adecuada gestión de la información contractual, tendientes al fortalecimiento de Parques Nacionales Naturales de Colombia.</v>
          </cell>
          <cell r="H351" t="str">
            <v>PROFESIONAL</v>
          </cell>
          <cell r="I351" t="str">
            <v>2 CONTRATACIÓN DIRECTA</v>
          </cell>
          <cell r="J351" t="str">
            <v>14 PRESTACIÓN DE SERVICIOS</v>
          </cell>
          <cell r="K351" t="str">
            <v>N/A</v>
          </cell>
          <cell r="L351">
            <v>80111600</v>
          </cell>
          <cell r="M351">
            <v>66723</v>
          </cell>
          <cell r="O351">
            <v>157423</v>
          </cell>
          <cell r="P351">
            <v>45272</v>
          </cell>
          <cell r="S351" t="str">
            <v>SIMPLIFICADO</v>
          </cell>
          <cell r="T351">
            <v>6880000</v>
          </cell>
          <cell r="U351">
            <v>4357333</v>
          </cell>
          <cell r="X351" t="str">
            <v>1 PERSONA NATURAL</v>
          </cell>
          <cell r="Y351" t="str">
            <v>3 CÉDULA DE CIUDADANÍA</v>
          </cell>
          <cell r="Z351">
            <v>1022408342</v>
          </cell>
          <cell r="AA351" t="str">
            <v>N-A</v>
          </cell>
          <cell r="AB351" t="str">
            <v>11 NO SE DILIGENCIA INFORMACIÓN PARA ESTE FORMULARIO EN ESTE PERÍODO DE REPORTE</v>
          </cell>
          <cell r="AC351" t="str">
            <v>MASCULINO</v>
          </cell>
          <cell r="AD351" t="str">
            <v>CUNDINAMARCA</v>
          </cell>
          <cell r="AE351" t="str">
            <v>BOGOTÁ</v>
          </cell>
          <cell r="AF351" t="str">
            <v xml:space="preserve">MARCO </v>
          </cell>
          <cell r="AH351" t="str">
            <v>TOVAR</v>
          </cell>
          <cell r="AI351" t="str">
            <v>BARRAGAN</v>
          </cell>
          <cell r="AJ351" t="str">
            <v>NO</v>
          </cell>
          <cell r="AK351" t="str">
            <v>6 NO CONSTITUYÓ GARANTÍAS</v>
          </cell>
          <cell r="AL351" t="str">
            <v>N-A</v>
          </cell>
          <cell r="AM351" t="str">
            <v>N-A</v>
          </cell>
          <cell r="AN351" t="str">
            <v>N-A</v>
          </cell>
          <cell r="AO351" t="str">
            <v>N-A</v>
          </cell>
          <cell r="AP351" t="str">
            <v>SAF-SUBDIRECCION ADMINISTRATIVA Y FINANCIERA</v>
          </cell>
          <cell r="AQ351" t="str">
            <v>GRUPO DE CONTRATOS</v>
          </cell>
          <cell r="AR351" t="str">
            <v>GRUPO DE CONTRATOS</v>
          </cell>
          <cell r="AS351" t="str">
            <v>2 SUPERVISOR</v>
          </cell>
          <cell r="AT351" t="str">
            <v>3 CÉDULA DE CIUDADANÍA</v>
          </cell>
          <cell r="AU351">
            <v>51717059</v>
          </cell>
          <cell r="AV351" t="str">
            <v>LILA C ZABARAIN GUERRA</v>
          </cell>
          <cell r="AW351">
            <v>19</v>
          </cell>
          <cell r="AX351">
            <v>0.6333333333333333</v>
          </cell>
          <cell r="BF351">
            <v>45272</v>
          </cell>
          <cell r="BH351">
            <v>45272</v>
          </cell>
          <cell r="BI351">
            <v>45290</v>
          </cell>
          <cell r="BS351" t="str">
            <v>2023420501000347E</v>
          </cell>
          <cell r="BT351">
            <v>4357333</v>
          </cell>
          <cell r="BU351" t="str">
            <v>CAMILA</v>
          </cell>
          <cell r="BV351" t="str">
            <v>https://www.secop.gov.co/CO1BusinessLine/Tendering/BuyerWorkArea/Index?docUniqueIdentifier=CO1.BDOS.5296650</v>
          </cell>
          <cell r="BW351" t="str">
            <v>VIGENTE</v>
          </cell>
          <cell r="BY351" t="str">
            <v>https://community.secop.gov.co/Public/Tendering/OpportunityDetail/Index?noticeUID=CO1.NTC.5310839&amp;isFromPublicArea=True&amp;isModal=False</v>
          </cell>
          <cell r="BZ351" t="str">
            <v>Bogotá</v>
          </cell>
          <cell r="CA351" t="str">
            <v>D.C.</v>
          </cell>
          <cell r="CB351" t="str">
            <v>N-A</v>
          </cell>
          <cell r="CE351" t="str">
            <v>@parquesnacionales.gov.co</v>
          </cell>
          <cell r="CF351" t="str">
            <v>@parquesnacionales.gov.co</v>
          </cell>
          <cell r="CG351" t="str">
            <v>ADMINISTRADOR PUBLICO</v>
          </cell>
          <cell r="CH351">
            <v>2023</v>
          </cell>
          <cell r="CI351" t="str">
            <v>DAVIVIENDA</v>
          </cell>
          <cell r="CJ351" t="str">
            <v>AHORROS</v>
          </cell>
          <cell r="CK351" t="str">
            <v>1022408342</v>
          </cell>
          <cell r="CM351" t="str">
            <v>SI</v>
          </cell>
        </row>
        <row r="352">
          <cell r="A352" t="str">
            <v>NC-CPS-348-2023</v>
          </cell>
          <cell r="B352" t="str">
            <v>2 NACIONAL</v>
          </cell>
          <cell r="C352" t="str">
            <v>CD-NC-389-2023</v>
          </cell>
          <cell r="D352">
            <v>348</v>
          </cell>
          <cell r="E352" t="str">
            <v>ALVARO FERNANDO RAMIREZ RAMIREZ</v>
          </cell>
          <cell r="F352">
            <v>45279</v>
          </cell>
          <cell r="G352" t="str">
            <v>Prestar sus servicios profesionales en la subdirección administrativa y financiera y en el grupo de GTIC para brindar soporte y fortalecimiento de la herramienta tecnológica KLIC en parques nacionales naturales de Colombia en virtud del proyecto de fortalecimiento a la capacidad institucional.</v>
          </cell>
          <cell r="H352" t="str">
            <v>PROFESIONAL</v>
          </cell>
          <cell r="I352" t="str">
            <v>2 CONTRATACIÓN DIRECTA</v>
          </cell>
          <cell r="J352" t="str">
            <v>14 PRESTACIÓN DE SERVICIOS</v>
          </cell>
          <cell r="K352" t="str">
            <v>N/A</v>
          </cell>
          <cell r="L352">
            <v>80111600</v>
          </cell>
          <cell r="M352">
            <v>66023</v>
          </cell>
          <cell r="O352">
            <v>159923</v>
          </cell>
          <cell r="P352">
            <v>45279</v>
          </cell>
          <cell r="S352" t="str">
            <v>SIMPLIFICADO</v>
          </cell>
          <cell r="T352">
            <v>6275186</v>
          </cell>
          <cell r="U352">
            <v>2719247</v>
          </cell>
          <cell r="X352" t="str">
            <v>1 PERSONA NATURAL</v>
          </cell>
          <cell r="Y352" t="str">
            <v>3 CÉDULA DE CIUDADANÍA</v>
          </cell>
          <cell r="Z352">
            <v>80513779</v>
          </cell>
          <cell r="AA352" t="str">
            <v>N-A</v>
          </cell>
          <cell r="AB352" t="str">
            <v>11 NO SE DILIGENCIA INFORMACIÓN PARA ESTE FORMULARIO EN ESTE PERÍODO DE REPORTE</v>
          </cell>
          <cell r="AC352" t="str">
            <v>MASCULINO</v>
          </cell>
          <cell r="AD352" t="str">
            <v>CUNDINAMARCA</v>
          </cell>
          <cell r="AE352" t="str">
            <v>BOGOTÁ</v>
          </cell>
          <cell r="AF352" t="str">
            <v>ALVARO</v>
          </cell>
          <cell r="AG352" t="str">
            <v>FERNANDO</v>
          </cell>
          <cell r="AH352" t="str">
            <v>RAMIREZ</v>
          </cell>
          <cell r="AI352" t="str">
            <v>RAMIREZ</v>
          </cell>
          <cell r="AJ352" t="str">
            <v>NO</v>
          </cell>
          <cell r="AK352" t="str">
            <v>6 NO CONSTITUYÓ GARANTÍAS</v>
          </cell>
          <cell r="AL352" t="str">
            <v>N-A</v>
          </cell>
          <cell r="AM352" t="str">
            <v>N-A</v>
          </cell>
          <cell r="AN352" t="str">
            <v>N-A</v>
          </cell>
          <cell r="AO352" t="str">
            <v>N-A</v>
          </cell>
          <cell r="AP352" t="str">
            <v>SAF-SUBDIRECCION ADMINISTRATIVA Y FINANCIERA</v>
          </cell>
          <cell r="AQ352" t="str">
            <v>GRUPO DE CONTRATOS</v>
          </cell>
          <cell r="AR352" t="str">
            <v>SUBDIRECCIÓN ADMINISTRATIVA Y FINANCIERA</v>
          </cell>
          <cell r="AS352" t="str">
            <v>2 SUPERVISOR</v>
          </cell>
          <cell r="AT352" t="str">
            <v>3 CÉDULA DE CIUDADANÍA</v>
          </cell>
          <cell r="AU352">
            <v>51790514</v>
          </cell>
          <cell r="AV352" t="str">
            <v>JULIA ASTRID DEL CASTILLO SABOGAL</v>
          </cell>
          <cell r="AW352">
            <v>13</v>
          </cell>
          <cell r="AX352">
            <v>0.43333333333333335</v>
          </cell>
          <cell r="AY352" t="str">
            <v>3 NO PACTADOS</v>
          </cell>
          <cell r="AZ352" t="str">
            <v>4 NO SE HA ADICIONADO NI EN VALOR y EN TIEMPO</v>
          </cell>
          <cell r="BF352">
            <v>45279</v>
          </cell>
          <cell r="BH352">
            <v>45279</v>
          </cell>
          <cell r="BI352">
            <v>45290</v>
          </cell>
          <cell r="BS352" t="str">
            <v>2023420501000348E</v>
          </cell>
          <cell r="BT352">
            <v>2719247</v>
          </cell>
          <cell r="BU352" t="str">
            <v>EDNA ROCIO CASTRO</v>
          </cell>
          <cell r="BV352" t="str">
            <v>https://www.secop.gov.co/CO1BusinessLine/Tendering/BuyerWorkArea/Index?docUniqueIdentifier=CO1.BDOS.4322510</v>
          </cell>
          <cell r="BW352" t="str">
            <v>VIGENTE</v>
          </cell>
          <cell r="BY352" t="str">
            <v>https://community.secop.gov.co/Public/Tendering/OpportunityDetail/Index?noticeUID=CO1.NTC.4348195&amp;isFromPublicArea=True&amp;isModal=False</v>
          </cell>
          <cell r="BZ352" t="str">
            <v>Bogotá</v>
          </cell>
          <cell r="CA352" t="str">
            <v>D.C.</v>
          </cell>
          <cell r="CB352" t="str">
            <v>N-A</v>
          </cell>
          <cell r="CC352">
            <v>45043</v>
          </cell>
          <cell r="CD352" t="str">
            <v>alvaro.ramirez</v>
          </cell>
          <cell r="CE352" t="str">
            <v>@parquesnacionales.gov.co</v>
          </cell>
          <cell r="CF352" t="str">
            <v>alvaro.ramirez@parquesnacionales.gov.co</v>
          </cell>
          <cell r="CG352" t="str">
            <v>INGENIERO DE SISTEMAS</v>
          </cell>
          <cell r="CH352">
            <v>2023</v>
          </cell>
          <cell r="CI352" t="str">
            <v>BANCOLOMBIA</v>
          </cell>
          <cell r="CJ352" t="str">
            <v>AHORROS</v>
          </cell>
          <cell r="CK352" t="str">
            <v>30430740721</v>
          </cell>
          <cell r="CL352" t="str">
            <v>18/05/1974</v>
          </cell>
          <cell r="CM352" t="str">
            <v>SI</v>
          </cell>
        </row>
        <row r="353">
          <cell r="A353" t="str">
            <v>NC-CPS-349-2023</v>
          </cell>
          <cell r="B353" t="str">
            <v>2 NACIONAL</v>
          </cell>
          <cell r="C353" t="str">
            <v>CD-NC-390-2023</v>
          </cell>
          <cell r="D353">
            <v>349</v>
          </cell>
          <cell r="E353" t="str">
            <v>JENNYFER TORRES BARÓN</v>
          </cell>
          <cell r="F353">
            <v>45280</v>
          </cell>
          <cell r="G353" t="str">
            <v>Prestar los servicios de apoyo a la gestión para el desarrollo de las actividades administrativas técnicas propias de la Gestión del Talento Humano, así como las actividades inherentes al cumplimiento de la Política de la Gestión Estratégica de Talento Humano GETH, de la Dimensión de Talento Humano del Modelo Integrado de Planeación y Gestión - MIPG.</v>
          </cell>
          <cell r="H353" t="str">
            <v>APOYO A LA GESTIÓN</v>
          </cell>
          <cell r="I353" t="str">
            <v>2 CONTRATACIÓN DIRECTA</v>
          </cell>
          <cell r="J353" t="str">
            <v>14 PRESTACIÓN DE SERVICIOS</v>
          </cell>
          <cell r="K353" t="str">
            <v>N/A</v>
          </cell>
          <cell r="L353">
            <v>80111600</v>
          </cell>
          <cell r="M353">
            <v>67023</v>
          </cell>
          <cell r="O353">
            <v>164523</v>
          </cell>
          <cell r="P353">
            <v>45281</v>
          </cell>
          <cell r="S353" t="str">
            <v>SIMPLIFICADO</v>
          </cell>
          <cell r="T353">
            <v>3200000</v>
          </cell>
          <cell r="U353">
            <v>1066667</v>
          </cell>
          <cell r="X353" t="str">
            <v>1 PERSONA NATURAL</v>
          </cell>
          <cell r="Y353" t="str">
            <v>3 CÉDULA DE CIUDADANÍA</v>
          </cell>
          <cell r="Z353">
            <v>1022389414</v>
          </cell>
          <cell r="AA353" t="str">
            <v>N-A</v>
          </cell>
          <cell r="AB353" t="str">
            <v>11 NO SE DILIGENCIA INFORMACIÓN PARA ESTE FORMULARIO EN ESTE PERÍODO DE REPORTE</v>
          </cell>
          <cell r="AC353" t="str">
            <v>FEMENINO</v>
          </cell>
          <cell r="AD353" t="str">
            <v>CUNDINAMARCA</v>
          </cell>
          <cell r="AE353" t="str">
            <v>BOGOTÁ</v>
          </cell>
          <cell r="AF353" t="str">
            <v>JENNYFER</v>
          </cell>
          <cell r="AH353" t="str">
            <v>TORRES</v>
          </cell>
          <cell r="AI353" t="str">
            <v>BARÓN</v>
          </cell>
          <cell r="AJ353" t="str">
            <v>NO</v>
          </cell>
          <cell r="AK353" t="str">
            <v>6 NO CONSTITUYÓ GARANTÍAS</v>
          </cell>
          <cell r="AL353" t="str">
            <v>N-A</v>
          </cell>
          <cell r="AM353" t="str">
            <v>N-A</v>
          </cell>
          <cell r="AN353" t="str">
            <v>N-A</v>
          </cell>
          <cell r="AO353" t="str">
            <v>N-A</v>
          </cell>
          <cell r="AP353" t="str">
            <v>SAF-SUBDIRECCION ADMINISTRATIVA Y FINANCIERA</v>
          </cell>
          <cell r="AQ353" t="str">
            <v>GRUPO DE CONTRATOS</v>
          </cell>
          <cell r="AR353" t="str">
            <v>GRUPO DE GESTIÓN HUMANA</v>
          </cell>
          <cell r="AS353" t="str">
            <v>2 SUPERVISOR</v>
          </cell>
          <cell r="AT353" t="str">
            <v>3 CÉDULA DE CIUDADANÍA</v>
          </cell>
          <cell r="AU353">
            <v>51790514</v>
          </cell>
          <cell r="AV353" t="str">
            <v>JULIA ASTRID DEL CASTILLO SABOGAL</v>
          </cell>
          <cell r="AW353">
            <v>10</v>
          </cell>
          <cell r="AX353">
            <v>0.33333333333333331</v>
          </cell>
          <cell r="BF353">
            <v>45281</v>
          </cell>
          <cell r="BH353">
            <v>45281</v>
          </cell>
          <cell r="BI353">
            <v>45290</v>
          </cell>
          <cell r="BS353" t="str">
            <v>2023420501000349E</v>
          </cell>
          <cell r="BT353">
            <v>1066667</v>
          </cell>
          <cell r="BU353" t="str">
            <v>MYRIAM JANETH GONZALEZ</v>
          </cell>
          <cell r="BV353" t="str">
            <v>https://www.secop.gov.co/CO1BusinessLine/Tendering/BuyerWorkArea/Index?docUniqueIdentifier=CO1.BDOS.5319858</v>
          </cell>
          <cell r="BW353" t="str">
            <v>VIGENTE</v>
          </cell>
          <cell r="BY353" t="str">
            <v>https://community.secop.gov.co/Public/Tendering/OpportunityDetail/Index?noticeUID=CO1.NTC.5339314&amp;isFromPublicArea=True&amp;isModal=False</v>
          </cell>
          <cell r="BZ353" t="str">
            <v>Bogotá</v>
          </cell>
          <cell r="CA353" t="str">
            <v>D.C.</v>
          </cell>
          <cell r="CB353" t="str">
            <v>N-A</v>
          </cell>
          <cell r="CC353">
            <v>45281</v>
          </cell>
          <cell r="CG353" t="str">
            <v>ADMINISTRADORA PUBLICA</v>
          </cell>
          <cell r="CH353">
            <v>2023</v>
          </cell>
          <cell r="CI353" t="str">
            <v>FALABELLA</v>
          </cell>
          <cell r="CJ353" t="str">
            <v>AHORROS</v>
          </cell>
          <cell r="CK353" t="str">
            <v>111750049118</v>
          </cell>
          <cell r="CM353" t="str">
            <v>NO</v>
          </cell>
        </row>
        <row r="354">
          <cell r="A354" t="str">
            <v>NC-CPS-350-2023</v>
          </cell>
          <cell r="B354" t="str">
            <v>2 NACIONAL</v>
          </cell>
          <cell r="C354" t="str">
            <v>CD-NC-391-2023</v>
          </cell>
          <cell r="D354">
            <v>350</v>
          </cell>
          <cell r="E354" t="str">
            <v>EMIRO FRANCISCO MUÑOZ GARCIA</v>
          </cell>
          <cell r="F354">
            <v>45281</v>
          </cell>
          <cell r="G354" t="str">
            <v>Prestar servicios para apoyar jurídicamente en las actividades requeridas para el desarrollo de los procesos y procedimientos del Grupo de Gestión Humana de Parques Nacionales Naturales de Colombia, así como las actividades inherentes al cumplimiento de la Política de la Gestión Estratégica de Talento Humano - GETH, de la Dimensión de Talento Humano del Modelo Integrado de Planeación y Gestión - MIPG.</v>
          </cell>
          <cell r="H354" t="str">
            <v>PROFESIONAL</v>
          </cell>
          <cell r="I354" t="str">
            <v>2 CONTRATACIÓN DIRECTA</v>
          </cell>
          <cell r="J354" t="str">
            <v>14 PRESTACIÓN DE SERVICIOS</v>
          </cell>
          <cell r="K354" t="str">
            <v>N/A</v>
          </cell>
          <cell r="L354">
            <v>80111600</v>
          </cell>
          <cell r="M354">
            <v>66923</v>
          </cell>
          <cell r="O354">
            <v>164423</v>
          </cell>
          <cell r="P354">
            <v>45281</v>
          </cell>
          <cell r="S354" t="str">
            <v>SIMPLIFICADO</v>
          </cell>
          <cell r="T354">
            <v>6000000</v>
          </cell>
          <cell r="U354">
            <v>2000000</v>
          </cell>
          <cell r="X354" t="str">
            <v>1 PERSONA NATURAL</v>
          </cell>
          <cell r="Y354" t="str">
            <v>3 CÉDULA DE CIUDADANÍA</v>
          </cell>
          <cell r="Z354">
            <v>1129531641</v>
          </cell>
          <cell r="AA354" t="str">
            <v>N-A</v>
          </cell>
          <cell r="AB354" t="str">
            <v>11 NO SE DILIGENCIA INFORMACIÓN PARA ESTE FORMULARIO EN ESTE PERÍODO DE REPORTE</v>
          </cell>
          <cell r="AC354" t="str">
            <v>MASCULINO</v>
          </cell>
          <cell r="AD354" t="str">
            <v>CUNDINAMARCA</v>
          </cell>
          <cell r="AE354" t="str">
            <v>BOGOTÁ</v>
          </cell>
          <cell r="AF354" t="str">
            <v>EMIRO</v>
          </cell>
          <cell r="AG354" t="str">
            <v>FRANCISCO</v>
          </cell>
          <cell r="AH354" t="str">
            <v>MUÑOZ</v>
          </cell>
          <cell r="AI354" t="str">
            <v>GARCIA</v>
          </cell>
          <cell r="AJ354" t="str">
            <v>NO</v>
          </cell>
          <cell r="AK354" t="str">
            <v>6 NO CONSTITUYÓ GARANTÍAS</v>
          </cell>
          <cell r="AL354" t="str">
            <v>N-A</v>
          </cell>
          <cell r="AM354" t="str">
            <v>N-A</v>
          </cell>
          <cell r="AN354" t="str">
            <v>N-A</v>
          </cell>
          <cell r="AO354" t="str">
            <v>N-A</v>
          </cell>
          <cell r="AP354" t="str">
            <v>SAF-SUBDIRECCION ADMINISTRATIVA Y FINANCIERA</v>
          </cell>
          <cell r="AQ354" t="str">
            <v>GRUPO DE CONTRATOS</v>
          </cell>
          <cell r="AR354" t="str">
            <v>GRUPO DE GESTIÓN HUMANA</v>
          </cell>
          <cell r="AS354" t="str">
            <v>2 SUPERVISOR</v>
          </cell>
          <cell r="AT354" t="str">
            <v>3 CÉDULA DE CIUDADANÍA</v>
          </cell>
          <cell r="AU354">
            <v>51790514</v>
          </cell>
          <cell r="AV354" t="str">
            <v>JULIA ASTRID DEL CASTILLO SABOGAL</v>
          </cell>
          <cell r="AW354">
            <v>10</v>
          </cell>
          <cell r="AX354">
            <v>0.33333333333333331</v>
          </cell>
          <cell r="BF354">
            <v>45281</v>
          </cell>
          <cell r="BH354">
            <v>45281</v>
          </cell>
          <cell r="BI354">
            <v>45290</v>
          </cell>
          <cell r="BS354" t="str">
            <v>2023420501000350E</v>
          </cell>
          <cell r="BT354">
            <v>2000000</v>
          </cell>
          <cell r="BU354" t="str">
            <v>CAMILA</v>
          </cell>
          <cell r="BV354" t="str">
            <v>https://www.secop.gov.co/CO1BusinessLine/Tendering/BuyerWorkArea/Index?docUniqueIdentifier=CO1.BDOS.5328705</v>
          </cell>
          <cell r="BW354" t="str">
            <v>VIGENTE</v>
          </cell>
          <cell r="BY354" t="str">
            <v>https://community.secop.gov.co/Public/Tendering/OpportunityDetail/Index?noticeUID=CO1.NTC.5343632&amp;isFromPublicArea=True&amp;isModal=False</v>
          </cell>
          <cell r="BZ354" t="str">
            <v>Bogotá</v>
          </cell>
          <cell r="CA354" t="str">
            <v>D.C.</v>
          </cell>
          <cell r="CB354" t="str">
            <v>N-A</v>
          </cell>
          <cell r="CC354" t="str">
            <v>-</v>
          </cell>
          <cell r="CG354" t="str">
            <v>ABOGADO</v>
          </cell>
          <cell r="CH354">
            <v>2023</v>
          </cell>
          <cell r="CI354" t="str">
            <v>BANCOLOMBIA</v>
          </cell>
          <cell r="CJ354" t="str">
            <v>AHORROS</v>
          </cell>
          <cell r="CK354" t="str">
            <v>10892353137</v>
          </cell>
          <cell r="CM354" t="str">
            <v>SI</v>
          </cell>
        </row>
        <row r="355">
          <cell r="A355" t="str">
            <v>NC-CS-001-2023</v>
          </cell>
          <cell r="B355" t="str">
            <v>2 NACIONAL</v>
          </cell>
          <cell r="C355" t="str">
            <v xml:space="preserve">CD-NC-001-2023 </v>
          </cell>
          <cell r="D355">
            <v>1</v>
          </cell>
          <cell r="E355" t="str">
            <v>SOPORTE LOGICO SAS</v>
          </cell>
          <cell r="F355">
            <v>44951</v>
          </cell>
          <cell r="G355" t="str">
            <v>Realizar el soporte, mantenimiento y actualización del sistema de información HUMANO WEB de Parques Nacionales Naturales de Colombia contribuyendo al cumplimiento del fortalecimiento de la capacidad institucional</v>
          </cell>
          <cell r="H355" t="str">
            <v>N-A</v>
          </cell>
          <cell r="I355" t="str">
            <v>2 CONTRATACIÓN DIRECTA</v>
          </cell>
          <cell r="J355" t="str">
            <v>20 OTROS</v>
          </cell>
          <cell r="K355" t="str">
            <v>SERVICIOS</v>
          </cell>
          <cell r="L355">
            <v>81112209</v>
          </cell>
          <cell r="M355">
            <v>3523</v>
          </cell>
          <cell r="O355">
            <v>4723</v>
          </cell>
          <cell r="P355">
            <v>44952</v>
          </cell>
          <cell r="S355" t="str">
            <v>N-A</v>
          </cell>
          <cell r="T355">
            <v>0</v>
          </cell>
          <cell r="U355">
            <v>31709987</v>
          </cell>
          <cell r="V355" t="str">
            <v>Treinta y un millones setecientos nueve mil novecientos ochenta y siete pesos</v>
          </cell>
          <cell r="W355" t="str">
            <v>N-A</v>
          </cell>
          <cell r="X355" t="str">
            <v>2 PERSONA JURIDICA</v>
          </cell>
          <cell r="Y355" t="str">
            <v>1 NIT</v>
          </cell>
          <cell r="Z355" t="str">
            <v>N-A</v>
          </cell>
          <cell r="AA355">
            <v>800187672</v>
          </cell>
          <cell r="AB355" t="str">
            <v>5 DV 4</v>
          </cell>
          <cell r="AC355" t="str">
            <v>N-A</v>
          </cell>
          <cell r="AD355" t="str">
            <v>N-A</v>
          </cell>
          <cell r="AE355" t="str">
            <v>N-A</v>
          </cell>
          <cell r="AF355" t="str">
            <v>SOPORTE LOGICO SAS</v>
          </cell>
          <cell r="AG355" t="str">
            <v>N-A</v>
          </cell>
          <cell r="AH355" t="str">
            <v>N-A</v>
          </cell>
          <cell r="AI355" t="str">
            <v>N-A</v>
          </cell>
          <cell r="AJ355" t="str">
            <v>SI</v>
          </cell>
          <cell r="AK355" t="str">
            <v>1 PÓLIZA</v>
          </cell>
          <cell r="AL355" t="str">
            <v>8 MUNDIAL SEGUROS</v>
          </cell>
          <cell r="AM355" t="str">
            <v>44 CUMPLIM+ CALIDAD_CORRECTO FUNCIONAM D LOS BIENES SUMIN</v>
          </cell>
          <cell r="AN355">
            <v>44952</v>
          </cell>
          <cell r="AO355" t="str">
            <v>NB-100243639</v>
          </cell>
          <cell r="AP355" t="str">
            <v>SAF-SUBDIRECCION ADMINISTRATIVA Y FINANCIERA</v>
          </cell>
          <cell r="AQ355" t="str">
            <v>GRUPO DE CONTRATOS</v>
          </cell>
          <cell r="AR355" t="str">
            <v>GRUPO DE TECNOLOGÍAS DE LA INFORMACIÓN Y LAS COMUNICACIONES</v>
          </cell>
          <cell r="AS355" t="str">
            <v>2 SUPERVISOR</v>
          </cell>
          <cell r="AT355" t="str">
            <v>4 CÉDULA DE EXTRANJERÍA</v>
          </cell>
          <cell r="AU355">
            <v>79245176</v>
          </cell>
          <cell r="AV355" t="str">
            <v>CARLOS ARTURO SAENZ BARON</v>
          </cell>
          <cell r="AW355">
            <v>157</v>
          </cell>
          <cell r="AX355">
            <v>5.2333333333333334</v>
          </cell>
          <cell r="AY355" t="str">
            <v>3 NO PACTADOS</v>
          </cell>
          <cell r="AZ355" t="str">
            <v>4 NO SE HA ADICIONADO NI EN VALOR y EN TIEMPO</v>
          </cell>
          <cell r="BA355">
            <v>0</v>
          </cell>
          <cell r="BB355">
            <v>0</v>
          </cell>
          <cell r="BF355">
            <v>44952</v>
          </cell>
          <cell r="BH355">
            <v>44952</v>
          </cell>
          <cell r="BI355">
            <v>45107</v>
          </cell>
          <cell r="BK355" t="str">
            <v>2. NO</v>
          </cell>
          <cell r="BN355" t="str">
            <v>2. NO</v>
          </cell>
          <cell r="BO355">
            <v>0</v>
          </cell>
          <cell r="BS355" t="str">
            <v>2023420502400001E</v>
          </cell>
          <cell r="BT355">
            <v>31709987</v>
          </cell>
          <cell r="BU355" t="str">
            <v>LEIDY MARCELA GARAVITO ROMERO</v>
          </cell>
          <cell r="BV355" t="str">
            <v>https://www.secop.gov.co/CO1BusinessLine/Tendering/BuyerWorkArea/Index?docUniqueIdentifier=CO1.BDOS.3824560</v>
          </cell>
          <cell r="BW355" t="str">
            <v>VIGENTE</v>
          </cell>
          <cell r="BX355" t="str">
            <v>N-A</v>
          </cell>
          <cell r="BY355" t="str">
            <v>https://community.secop.gov.co/Public/Tendering/OpportunityDetail/Index?noticeUID=CO1.NTC.3826603&amp;isFromPublicArea=True&amp;isModal=False</v>
          </cell>
          <cell r="BZ355" t="str">
            <v>Bogotá</v>
          </cell>
          <cell r="CA355" t="str">
            <v>D.C.</v>
          </cell>
          <cell r="CB355">
            <v>44952</v>
          </cell>
          <cell r="CC355" t="str">
            <v>N-A</v>
          </cell>
          <cell r="CD355" t="str">
            <v>N-A</v>
          </cell>
          <cell r="CE355" t="str">
            <v>N-A</v>
          </cell>
          <cell r="CF355" t="str">
            <v>N-A</v>
          </cell>
          <cell r="CG355" t="str">
            <v>N-A</v>
          </cell>
          <cell r="CH355">
            <v>2023</v>
          </cell>
          <cell r="CI355" t="str">
            <v>OCCIDENTE</v>
          </cell>
          <cell r="CJ355" t="str">
            <v>CORRIENTE</v>
          </cell>
          <cell r="CK355" t="str">
            <v>256085580</v>
          </cell>
          <cell r="CL355" t="str">
            <v>N-A</v>
          </cell>
        </row>
        <row r="356">
          <cell r="A356" t="str">
            <v>NC-CS-002-2023</v>
          </cell>
          <cell r="B356" t="str">
            <v>2 NACIONAL</v>
          </cell>
          <cell r="C356" t="str">
            <v>IPMC-NC-002-2023</v>
          </cell>
          <cell r="D356">
            <v>2</v>
          </cell>
          <cell r="E356" t="str">
            <v>AUTOMATIZACIÓN Y MANTENIMIENTO DE EQUIPOS S.A.S.</v>
          </cell>
          <cell r="F356">
            <v>44980</v>
          </cell>
          <cell r="G356" t="str">
            <v>Contratar el servicio de mantenimiento preventivo y correctivo a los equipos tecnológicos de la sede Nivel Central Bogotá de Parques Nacionales Naturales de Colombia contribuyendo al cumplimiento del fortalecimiento de la capacidad institucional.</v>
          </cell>
          <cell r="H356" t="str">
            <v>N-A</v>
          </cell>
          <cell r="I356" t="str">
            <v>5 MÍNIMA CUANTÍA</v>
          </cell>
          <cell r="J356" t="str">
            <v>3 COMPRAVENTA y/o SUMINISTRO</v>
          </cell>
          <cell r="K356" t="str">
            <v>SERVICIOS</v>
          </cell>
          <cell r="L356">
            <v>81112307</v>
          </cell>
          <cell r="M356">
            <v>3723</v>
          </cell>
          <cell r="O356">
            <v>23923</v>
          </cell>
          <cell r="P356">
            <v>44980</v>
          </cell>
          <cell r="S356" t="str">
            <v>N-A</v>
          </cell>
          <cell r="T356">
            <v>0</v>
          </cell>
          <cell r="U356">
            <v>9740150</v>
          </cell>
          <cell r="V356" t="str">
            <v>Nueve millones setecientos cuarenta mil ciento cincuenta pesos</v>
          </cell>
          <cell r="X356" t="str">
            <v>2 PERSONA JURIDICA</v>
          </cell>
          <cell r="Y356" t="str">
            <v>1 NIT</v>
          </cell>
          <cell r="Z356" t="str">
            <v>N-A</v>
          </cell>
          <cell r="AA356">
            <v>900749299</v>
          </cell>
          <cell r="AB356" t="str">
            <v>6 DV 5</v>
          </cell>
          <cell r="AC356" t="str">
            <v>N-A</v>
          </cell>
          <cell r="AD356" t="str">
            <v>N-A</v>
          </cell>
          <cell r="AE356" t="str">
            <v>N-A</v>
          </cell>
          <cell r="AF356" t="str">
            <v>AUTOMATIZACIÓN Y MANTENIMIENTO DE EQUIPOS S.A.S.</v>
          </cell>
          <cell r="AG356" t="str">
            <v>N-A</v>
          </cell>
          <cell r="AH356" t="str">
            <v>N-A</v>
          </cell>
          <cell r="AI356" t="str">
            <v>N-A</v>
          </cell>
          <cell r="AJ356" t="str">
            <v>SI</v>
          </cell>
          <cell r="AK356" t="str">
            <v>1 PÓLIZA</v>
          </cell>
          <cell r="AL356" t="str">
            <v>12 SEGUROS DEL ESTADO</v>
          </cell>
          <cell r="AM356" t="str">
            <v>49 CUMPLIM+ ESTABIL_CALIDAD D OBRA+ CALIDAD_CORRECTO FUNCIONAM D LOS BIENES SUMIN</v>
          </cell>
          <cell r="AN356">
            <v>45079</v>
          </cell>
          <cell r="AO356" t="str">
            <v>15-44-101276678</v>
          </cell>
          <cell r="AP356" t="str">
            <v>SAF-SUBDIRECCION ADMINISTRATIVA Y FINANCIERA</v>
          </cell>
          <cell r="AQ356" t="str">
            <v>GRUPO DE CONTRATOS</v>
          </cell>
          <cell r="AR356" t="str">
            <v>GRUPO DE TECNOLOGÍAS DE LA INFORMACIÓN Y LAS COMUNICACIONES</v>
          </cell>
          <cell r="AS356" t="str">
            <v>2 SUPERVISOR</v>
          </cell>
          <cell r="AT356" t="str">
            <v>4 CÉDULA DE EXTRANJERÍA</v>
          </cell>
          <cell r="AU356">
            <v>79245176</v>
          </cell>
          <cell r="AV356" t="str">
            <v>CARLOS ARTURO SAENZ BARON</v>
          </cell>
          <cell r="AW356">
            <v>293</v>
          </cell>
          <cell r="AX356">
            <v>9.7666666666666675</v>
          </cell>
          <cell r="AY356" t="str">
            <v>3 NO PACTADOS</v>
          </cell>
          <cell r="AZ356" t="str">
            <v>4 NO SE HA ADICIONADO NI EN VALOR y EN TIEMPO</v>
          </cell>
          <cell r="BA356">
            <v>0</v>
          </cell>
          <cell r="BB356">
            <v>0</v>
          </cell>
          <cell r="BF356">
            <v>44980</v>
          </cell>
          <cell r="BH356">
            <v>44991</v>
          </cell>
          <cell r="BI356">
            <v>45275</v>
          </cell>
          <cell r="BK356" t="str">
            <v>2. NO</v>
          </cell>
          <cell r="BN356" t="str">
            <v>2. NO</v>
          </cell>
          <cell r="BO356">
            <v>0</v>
          </cell>
          <cell r="BS356" t="str">
            <v>2023420502400002E</v>
          </cell>
          <cell r="BT356">
            <v>9740150</v>
          </cell>
          <cell r="BU356" t="str">
            <v>LEIDY MARCELA GARAVITO ROMERO</v>
          </cell>
          <cell r="BV356" t="str">
            <v>https://www.secop.gov.co/CO1BusinessLine/Tendering/BuyerWorkArea/Index?docUniqueIdentifier=CO1.BDOS.3973074</v>
          </cell>
          <cell r="BW356" t="str">
            <v>VIGENTE</v>
          </cell>
          <cell r="BY356" t="str">
            <v>https://community.secop.gov.co/Public/Tendering/OpportunityDetail/Index?noticeUID=CO1.NTC.3982699&amp;isFromPublicArea=True&amp;isModal=False</v>
          </cell>
          <cell r="BZ356" t="str">
            <v>Bogotá</v>
          </cell>
          <cell r="CA356" t="str">
            <v>D.C.</v>
          </cell>
          <cell r="CB356">
            <v>44991</v>
          </cell>
          <cell r="CC356" t="str">
            <v>N-A</v>
          </cell>
          <cell r="CD356" t="str">
            <v>N-A</v>
          </cell>
          <cell r="CE356" t="str">
            <v>N-A</v>
          </cell>
          <cell r="CF356" t="str">
            <v>N-A</v>
          </cell>
          <cell r="CG356" t="str">
            <v>N-A</v>
          </cell>
          <cell r="CH356">
            <v>2023</v>
          </cell>
          <cell r="CI356" t="str">
            <v>AGRARIO</v>
          </cell>
          <cell r="CJ356" t="str">
            <v>AHORROS</v>
          </cell>
          <cell r="CK356" t="str">
            <v>4-059-03-01898-4</v>
          </cell>
          <cell r="CL356" t="str">
            <v>N-A</v>
          </cell>
        </row>
        <row r="357">
          <cell r="A357" t="str">
            <v>NC-CS-003-2023</v>
          </cell>
          <cell r="B357" t="str">
            <v>2 NACIONAL</v>
          </cell>
          <cell r="C357" t="str">
            <v>CD-NC-275-2023</v>
          </cell>
          <cell r="D357">
            <v>3</v>
          </cell>
          <cell r="E357" t="str">
            <v>SOPORTE LOGICO SAS</v>
          </cell>
          <cell r="F357">
            <v>45126</v>
          </cell>
          <cell r="G357" t="str">
            <v>Realizar el soporte, mantenimiento y actualización del sistema de información HUMANO WEB de Parques Nacionales Naturales de Colombia contribuyendo al cumplimiento del fortalecimiento de la capacidad institucional.</v>
          </cell>
          <cell r="H357" t="str">
            <v>N-A</v>
          </cell>
          <cell r="I357" t="str">
            <v>2 CONTRATACIÓN DIRECTA</v>
          </cell>
          <cell r="J357" t="str">
            <v>20 OTROS</v>
          </cell>
          <cell r="K357" t="str">
            <v>SERVICIOS</v>
          </cell>
          <cell r="L357">
            <v>81112209</v>
          </cell>
          <cell r="M357">
            <v>44023</v>
          </cell>
          <cell r="O357">
            <v>79223</v>
          </cell>
          <cell r="P357">
            <v>45126</v>
          </cell>
          <cell r="S357" t="str">
            <v>N-A</v>
          </cell>
          <cell r="T357">
            <v>0</v>
          </cell>
          <cell r="U357">
            <v>31709987</v>
          </cell>
          <cell r="V357" t="str">
            <v>Treinta y un millones setecientos nueve mil novecientos ochenta y siete pesos</v>
          </cell>
          <cell r="X357" t="str">
            <v>2 PERSONA JURIDICA</v>
          </cell>
          <cell r="Y357" t="str">
            <v>1 NIT</v>
          </cell>
          <cell r="Z357" t="str">
            <v>N-A</v>
          </cell>
          <cell r="AA357">
            <v>800187672</v>
          </cell>
          <cell r="AB357" t="str">
            <v>5 DV 4</v>
          </cell>
          <cell r="AC357" t="str">
            <v>N-A</v>
          </cell>
          <cell r="AD357" t="str">
            <v>N-A</v>
          </cell>
          <cell r="AE357" t="str">
            <v>N-A</v>
          </cell>
          <cell r="AF357" t="str">
            <v>SOPORTE LOGICO SAS</v>
          </cell>
          <cell r="AG357" t="str">
            <v>N-A</v>
          </cell>
          <cell r="AH357" t="str">
            <v>N-A</v>
          </cell>
          <cell r="AI357" t="str">
            <v>N-A</v>
          </cell>
          <cell r="AJ357" t="str">
            <v>SI</v>
          </cell>
          <cell r="AK357" t="str">
            <v>1 PÓLIZA</v>
          </cell>
          <cell r="AL357" t="str">
            <v>8 MUNDIAL SEGUROS</v>
          </cell>
          <cell r="AM357" t="str">
            <v>46 CUMPLIM+ ESTABIL_CALIDAD D OBRA+ PAGO D SALARIOS_PRESTAC SOC LEGALES</v>
          </cell>
          <cell r="AN357">
            <v>45125</v>
          </cell>
          <cell r="AO357" t="str">
            <v>NB-100271958</v>
          </cell>
          <cell r="AP357" t="str">
            <v>SAF-SUBDIRECCION ADMINISTRATIVA Y FINANCIERA</v>
          </cell>
          <cell r="AQ357" t="str">
            <v>GRUPO DE CONTRATOS</v>
          </cell>
          <cell r="AR357" t="str">
            <v>GRUPO DE TECNOLOGÍAS DE LA INFORMACIÓN Y LAS COMUNICACIONES</v>
          </cell>
          <cell r="AS357" t="str">
            <v>2 SUPERVISOR</v>
          </cell>
          <cell r="AT357" t="str">
            <v>4 CÉDULA DE EXTRANJERÍA</v>
          </cell>
          <cell r="AU357">
            <v>79245176</v>
          </cell>
          <cell r="AV357" t="str">
            <v>CARLOS ARTURO SAENZ BARON</v>
          </cell>
          <cell r="AW357">
            <v>168</v>
          </cell>
          <cell r="AX357">
            <v>5.6</v>
          </cell>
          <cell r="AY357" t="str">
            <v>3 NO PACTADOS</v>
          </cell>
          <cell r="AZ357" t="str">
            <v>4 NO SE HA ADICIONADO NI EN VALOR y EN TIEMPO</v>
          </cell>
          <cell r="BA357">
            <v>0</v>
          </cell>
          <cell r="BB357">
            <v>0</v>
          </cell>
          <cell r="BF357">
            <v>45126</v>
          </cell>
          <cell r="BH357">
            <v>45131</v>
          </cell>
          <cell r="BI357">
            <v>45291</v>
          </cell>
          <cell r="BK357" t="str">
            <v>2. NO</v>
          </cell>
          <cell r="BN357" t="str">
            <v>2. NO</v>
          </cell>
          <cell r="BO357">
            <v>0</v>
          </cell>
          <cell r="BS357" t="str">
            <v>2023420502400003E</v>
          </cell>
          <cell r="BT357">
            <v>31709987</v>
          </cell>
          <cell r="BU357" t="str">
            <v>LUZ JANETH VILLALBA SUAREZ</v>
          </cell>
          <cell r="BV357" t="str">
            <v>https://www.secop.gov.co/CO1BusinessLine/Tendering/BuyerWorkArea/Index?docUniqueIdentifier=CO1.BDOS.4719148</v>
          </cell>
          <cell r="BW357" t="str">
            <v>VIGENTE</v>
          </cell>
          <cell r="BY357" t="str">
            <v>https://community.secop.gov.co/Public/Tendering/OpportunityDetail/Index?noticeUID=CO1.NTC.4728786&amp;isFromPublicArea=True&amp;isModal=False</v>
          </cell>
          <cell r="BZ357" t="str">
            <v>Bogotá</v>
          </cell>
          <cell r="CA357" t="str">
            <v>D.C.</v>
          </cell>
          <cell r="CB357">
            <v>45131</v>
          </cell>
          <cell r="CC357" t="str">
            <v>N-A</v>
          </cell>
          <cell r="CD357" t="str">
            <v>N-A</v>
          </cell>
          <cell r="CE357" t="str">
            <v>N-A</v>
          </cell>
          <cell r="CF357" t="str">
            <v>N-A</v>
          </cell>
          <cell r="CG357" t="str">
            <v>N-A</v>
          </cell>
          <cell r="CH357">
            <v>2023</v>
          </cell>
          <cell r="CI357" t="str">
            <v>ITAU</v>
          </cell>
          <cell r="CJ357" t="str">
            <v>CORRIENTE</v>
          </cell>
          <cell r="CK357" t="str">
            <v>005052469</v>
          </cell>
          <cell r="CL357" t="str">
            <v>N-A</v>
          </cell>
        </row>
        <row r="358">
          <cell r="A358" t="str">
            <v>NC-CS-004-2023</v>
          </cell>
          <cell r="B358" t="str">
            <v>2 NACIONAL</v>
          </cell>
          <cell r="C358" t="str">
            <v>IPMC-NC-008-2023</v>
          </cell>
          <cell r="D358">
            <v>4</v>
          </cell>
          <cell r="E358" t="str">
            <v>MAZARS COLOMBIA SAS-BIC</v>
          </cell>
          <cell r="F358">
            <v>45142</v>
          </cell>
          <cell r="G358" t="str">
            <v>Prestar los Servicios de Auditoría a Parques Nacionales de Colombia a fin de auditar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v>
          </cell>
          <cell r="H358" t="str">
            <v>N-A</v>
          </cell>
          <cell r="I358" t="str">
            <v>5 MÍNIMA CUANTÍA</v>
          </cell>
          <cell r="J358" t="str">
            <v>20 OTROS</v>
          </cell>
          <cell r="K358" t="str">
            <v>SERVICIOS</v>
          </cell>
          <cell r="L358">
            <v>80101504</v>
          </cell>
          <cell r="M358">
            <v>44423</v>
          </cell>
          <cell r="O358">
            <v>85123</v>
          </cell>
          <cell r="P358">
            <v>45142</v>
          </cell>
          <cell r="S358" t="str">
            <v>N-A</v>
          </cell>
          <cell r="T358">
            <v>0</v>
          </cell>
          <cell r="U358">
            <v>30464000</v>
          </cell>
          <cell r="V358" t="str">
            <v>Treinta millones cuatrocientos sesenta y cuatro mil pesos</v>
          </cell>
          <cell r="X358" t="str">
            <v>2 PERSONA JURIDICA</v>
          </cell>
          <cell r="Y358" t="str">
            <v>1 NIT</v>
          </cell>
          <cell r="Z358" t="str">
            <v>N-A</v>
          </cell>
          <cell r="AA358">
            <v>830055030</v>
          </cell>
          <cell r="AB358" t="str">
            <v>10 DV 9</v>
          </cell>
          <cell r="AC358" t="str">
            <v>N-A</v>
          </cell>
          <cell r="AD358" t="str">
            <v>N-A</v>
          </cell>
          <cell r="AE358" t="str">
            <v>N-A</v>
          </cell>
          <cell r="AF358" t="str">
            <v>MAZARS COLOMBIA SAS-BIC</v>
          </cell>
          <cell r="AG358" t="str">
            <v>N-A</v>
          </cell>
          <cell r="AH358" t="str">
            <v>N-A</v>
          </cell>
          <cell r="AI358" t="str">
            <v>N-A</v>
          </cell>
          <cell r="AJ358" t="str">
            <v>SI</v>
          </cell>
          <cell r="AK358" t="str">
            <v>1 PÓLIZA</v>
          </cell>
          <cell r="AL358" t="str">
            <v>8 MUNDIAL SEGUROS</v>
          </cell>
          <cell r="AM358" t="str">
            <v>46 CUMPLIM+ ESTABIL_CALIDAD D OBRA+ PAGO D SALARIOS_PRESTAC SOC LEGALES</v>
          </cell>
          <cell r="AN358">
            <v>45146</v>
          </cell>
          <cell r="AO358" t="str">
            <v>NB-100274862</v>
          </cell>
          <cell r="AP358" t="str">
            <v>SAF-SUBDIRECCION ADMINISTRATIVA Y FINANCIERA</v>
          </cell>
          <cell r="AQ358" t="str">
            <v>GRUPO DE CONTRATOS</v>
          </cell>
          <cell r="AR358" t="str">
            <v xml:space="preserve">OFICINA ASESORA DE PLANEACIÓN </v>
          </cell>
          <cell r="AS358" t="str">
            <v>2 SUPERVISOR</v>
          </cell>
          <cell r="AT358" t="str">
            <v>4 CÉDULA DE EXTRANJERÍA</v>
          </cell>
          <cell r="AU358">
            <v>52282872</v>
          </cell>
          <cell r="AV358" t="str">
            <v>DIANA CAROLINA OVIEDO LEON</v>
          </cell>
          <cell r="AW358">
            <v>60</v>
          </cell>
          <cell r="AX358">
            <v>2</v>
          </cell>
          <cell r="AY358" t="str">
            <v>3 NO PACTADOS</v>
          </cell>
          <cell r="AZ358" t="str">
            <v>4 NO SE HA ADICIONADO NI EN VALOR y EN TIEMPO</v>
          </cell>
          <cell r="BA358">
            <v>0</v>
          </cell>
          <cell r="BB358">
            <v>0</v>
          </cell>
          <cell r="BF358">
            <v>45142</v>
          </cell>
          <cell r="BH358">
            <v>45147</v>
          </cell>
          <cell r="BI358">
            <v>45207</v>
          </cell>
          <cell r="BK358" t="str">
            <v>2. NO</v>
          </cell>
          <cell r="BN358" t="str">
            <v>2. NO</v>
          </cell>
          <cell r="BO358">
            <v>0</v>
          </cell>
          <cell r="BS358" t="str">
            <v>2023420502400004E</v>
          </cell>
          <cell r="BT358">
            <v>30464000</v>
          </cell>
          <cell r="BU358" t="str">
            <v>EDNA ROCIO CASTRO</v>
          </cell>
          <cell r="BV358" t="str">
            <v>https://www.secop.gov.co/CO1BusinessLine/Tendering/BuyerWorkArea/Index?docUniqueIdentifier=CO1.BDOS.4714121</v>
          </cell>
          <cell r="BW358" t="str">
            <v>VIGENTE</v>
          </cell>
          <cell r="BY358" t="str">
            <v>https://community.secop.gov.co/Public/Tendering/OpportunityDetail/Index?noticeUID=CO1.NTC.4728953&amp;isFromPublicArea=True&amp;isModal=False</v>
          </cell>
          <cell r="BZ358" t="str">
            <v>Bogotá</v>
          </cell>
          <cell r="CA358" t="str">
            <v>D.C.</v>
          </cell>
          <cell r="CB358">
            <v>45177</v>
          </cell>
          <cell r="CC358" t="str">
            <v>N-A</v>
          </cell>
          <cell r="CD358" t="str">
            <v>N-A</v>
          </cell>
          <cell r="CE358" t="str">
            <v>N-A</v>
          </cell>
          <cell r="CF358" t="str">
            <v>N-A</v>
          </cell>
          <cell r="CG358" t="str">
            <v>N-A</v>
          </cell>
          <cell r="CH358">
            <v>2023</v>
          </cell>
          <cell r="CI358" t="str">
            <v>BANCOLOMBIA</v>
          </cell>
          <cell r="CJ358" t="str">
            <v>AHORROS</v>
          </cell>
          <cell r="CK358" t="str">
            <v>20114355521</v>
          </cell>
          <cell r="CL358" t="str">
            <v>N-A</v>
          </cell>
        </row>
        <row r="359">
          <cell r="A359" t="str">
            <v>NC-CS-005-2023</v>
          </cell>
          <cell r="B359" t="str">
            <v>2 NACIONAL</v>
          </cell>
          <cell r="C359" t="str">
            <v>IPMC-NC-007-2023</v>
          </cell>
          <cell r="D359">
            <v>5</v>
          </cell>
          <cell r="E359" t="str">
            <v>EXTINTORES FIREXT S.A.S</v>
          </cell>
          <cell r="F359">
            <v>45146</v>
          </cell>
          <cell r="G359" t="str">
            <v>Contratar el servicio de mantenimiento y recarga para los extintores, ubicados de la sede central y en los vehículos asignados al Nivel Central de Parques Nacionales Naturales</v>
          </cell>
          <cell r="H359" t="str">
            <v>N-A</v>
          </cell>
          <cell r="I359" t="str">
            <v>5 MÍNIMA CUANTÍA</v>
          </cell>
          <cell r="J359" t="str">
            <v>20 OTROS</v>
          </cell>
          <cell r="K359" t="str">
            <v>SERVICIOS</v>
          </cell>
          <cell r="L359">
            <v>72101516</v>
          </cell>
          <cell r="M359">
            <v>44323</v>
          </cell>
          <cell r="O359">
            <v>85723</v>
          </cell>
          <cell r="P359">
            <v>45146</v>
          </cell>
          <cell r="S359" t="str">
            <v>N-A</v>
          </cell>
          <cell r="T359">
            <v>0</v>
          </cell>
          <cell r="U359">
            <v>904994</v>
          </cell>
          <cell r="V359" t="str">
            <v>Novecientos cuatro mil novecientos noventa y cuatro pesos</v>
          </cell>
          <cell r="X359" t="str">
            <v>2 PERSONA JURIDICA</v>
          </cell>
          <cell r="Y359" t="str">
            <v>1 NIT</v>
          </cell>
          <cell r="Z359" t="str">
            <v>N-A</v>
          </cell>
          <cell r="AA359">
            <v>901277134</v>
          </cell>
          <cell r="AB359" t="str">
            <v>7 DV 6</v>
          </cell>
          <cell r="AC359" t="str">
            <v>N-A</v>
          </cell>
          <cell r="AD359" t="str">
            <v>N-A</v>
          </cell>
          <cell r="AE359" t="str">
            <v>N-A</v>
          </cell>
          <cell r="AF359" t="str">
            <v>EXTINTORES FIREXT S.A.S</v>
          </cell>
          <cell r="AG359" t="str">
            <v>N-A</v>
          </cell>
          <cell r="AH359" t="str">
            <v>N-A</v>
          </cell>
          <cell r="AI359" t="str">
            <v>N-A</v>
          </cell>
          <cell r="AJ359" t="str">
            <v>NO</v>
          </cell>
          <cell r="AK359" t="str">
            <v>6 NO CONSTITUYÓ GARANTÍAS</v>
          </cell>
          <cell r="AL359" t="str">
            <v>N-A</v>
          </cell>
          <cell r="AM359" t="str">
            <v>N-A</v>
          </cell>
          <cell r="AN359" t="str">
            <v>N-A</v>
          </cell>
          <cell r="AO359" t="str">
            <v>N-A</v>
          </cell>
          <cell r="AP359" t="str">
            <v>SAF-SUBDIRECCION ADMINISTRATIVA Y FINANCIERA</v>
          </cell>
          <cell r="AQ359" t="str">
            <v>GRUPO DE CONTRATOS</v>
          </cell>
          <cell r="AR359" t="str">
            <v>GRUPO DE PROCESOS CORPORATIVOS</v>
          </cell>
          <cell r="AS359" t="str">
            <v>2 SUPERVISOR</v>
          </cell>
          <cell r="AT359" t="str">
            <v>4 CÉDULA DE EXTRANJERÍA</v>
          </cell>
          <cell r="AU359">
            <v>65586489</v>
          </cell>
          <cell r="AV359" t="str">
            <v>SANDRA LOZANO OYUELA</v>
          </cell>
          <cell r="AW359">
            <v>30</v>
          </cell>
          <cell r="AX359">
            <v>1</v>
          </cell>
          <cell r="AY359" t="str">
            <v>3 NO PACTADOS</v>
          </cell>
          <cell r="AZ359" t="str">
            <v>4 NO SE HA ADICIONADO NI EN VALOR y EN TIEMPO</v>
          </cell>
          <cell r="BA359">
            <v>0</v>
          </cell>
          <cell r="BB359">
            <v>0</v>
          </cell>
          <cell r="BF359">
            <v>45146</v>
          </cell>
          <cell r="BH359">
            <v>45146</v>
          </cell>
          <cell r="BI359">
            <v>45176</v>
          </cell>
          <cell r="BK359" t="str">
            <v>2. NO</v>
          </cell>
          <cell r="BN359" t="str">
            <v>2. NO</v>
          </cell>
          <cell r="BO359">
            <v>0</v>
          </cell>
          <cell r="BS359" t="str">
            <v>2023420502400005E</v>
          </cell>
          <cell r="BT359">
            <v>904994</v>
          </cell>
          <cell r="BU359" t="str">
            <v>LUZ JANETH VILLALBA SUAREZ</v>
          </cell>
          <cell r="BV359" t="str">
            <v>https://www.secop.gov.co/CO1BusinessLine/Tendering/BuyerWorkArea/Index?docUniqueIdentifier=CO1.BDOS.4738055</v>
          </cell>
          <cell r="BW359" t="str">
            <v>VIGENTE</v>
          </cell>
          <cell r="BY359" t="str">
            <v>https://community.secop.gov.co/Public/Tendering/OpportunityDetail/Index?noticeUID=CO1.NTC.4747648&amp;isFromPublicArea=True&amp;isModal=False</v>
          </cell>
          <cell r="BZ359" t="str">
            <v>Bogotá</v>
          </cell>
          <cell r="CA359" t="str">
            <v>D.C.</v>
          </cell>
          <cell r="CB359" t="str">
            <v>N-A</v>
          </cell>
          <cell r="CC359" t="str">
            <v>N-A</v>
          </cell>
          <cell r="CD359" t="str">
            <v>N-A</v>
          </cell>
          <cell r="CE359" t="str">
            <v>N-A</v>
          </cell>
          <cell r="CF359" t="str">
            <v>N-A</v>
          </cell>
          <cell r="CG359" t="str">
            <v>N-A</v>
          </cell>
          <cell r="CH359">
            <v>2023</v>
          </cell>
          <cell r="CI359" t="str">
            <v>CAJA SOCIAL</v>
          </cell>
          <cell r="CJ359" t="str">
            <v>AHORROS</v>
          </cell>
          <cell r="CK359" t="str">
            <v>24094472093</v>
          </cell>
          <cell r="CL359" t="str">
            <v>N-A</v>
          </cell>
        </row>
        <row r="360">
          <cell r="A360" t="str">
            <v>NC-CS-006-2023</v>
          </cell>
          <cell r="B360" t="str">
            <v>2 NACIONAL</v>
          </cell>
          <cell r="C360" t="str">
            <v>CD-NC-323-2023</v>
          </cell>
          <cell r="D360">
            <v>6</v>
          </cell>
          <cell r="E360" t="str">
            <v>MEGASOFT S.A.S</v>
          </cell>
          <cell r="F360">
            <v>45173</v>
          </cell>
          <cell r="G360" t="str">
            <v>Servicio de desarrollo, Soporte Técnico, Mantenimiento del Sistema NEON, Almacén y Activos Fijos de Parques Nacionales Naturales de Colombia, en cumplimiento del fortalecimiento de la capacidad institucional</v>
          </cell>
          <cell r="H360" t="str">
            <v>N-A</v>
          </cell>
          <cell r="I360" t="str">
            <v>2 CONTRATACIÓN DIRECTA</v>
          </cell>
          <cell r="J360" t="str">
            <v>20 OTROS</v>
          </cell>
          <cell r="K360" t="str">
            <v>SERVICIOS</v>
          </cell>
          <cell r="L360">
            <v>81112209</v>
          </cell>
          <cell r="M360">
            <v>50123</v>
          </cell>
          <cell r="O360">
            <v>115623</v>
          </cell>
          <cell r="P360">
            <v>45203</v>
          </cell>
          <cell r="S360" t="str">
            <v>N-A</v>
          </cell>
          <cell r="T360">
            <v>0</v>
          </cell>
          <cell r="U360">
            <v>79493726</v>
          </cell>
          <cell r="V360" t="str">
            <v>Setenta y nueve millones cuatrocientos noventa y tres mil setecientos veintiseis pesos</v>
          </cell>
          <cell r="X360" t="str">
            <v>2 PERSONA JURIDICA</v>
          </cell>
          <cell r="Y360" t="str">
            <v>1 NIT</v>
          </cell>
          <cell r="Z360" t="str">
            <v>N-A</v>
          </cell>
          <cell r="AA360">
            <v>800252836</v>
          </cell>
          <cell r="AB360" t="str">
            <v>4 DV 3</v>
          </cell>
          <cell r="AC360" t="str">
            <v>N-A</v>
          </cell>
          <cell r="AD360" t="str">
            <v>N-A</v>
          </cell>
          <cell r="AE360" t="str">
            <v>N-A</v>
          </cell>
          <cell r="AF360" t="str">
            <v>MEGASOFT S.A.S</v>
          </cell>
          <cell r="AG360" t="str">
            <v>N-A</v>
          </cell>
          <cell r="AH360" t="str">
            <v>N-A</v>
          </cell>
          <cell r="AI360" t="str">
            <v>N-A</v>
          </cell>
          <cell r="AJ360" t="str">
            <v>SI</v>
          </cell>
          <cell r="AK360" t="str">
            <v>1 PÓLIZA</v>
          </cell>
          <cell r="AL360" t="str">
            <v>12 SEGUROS DEL ESTADO</v>
          </cell>
          <cell r="AM360" t="str">
            <v>46 CUMPLIM+ ESTABIL_CALIDAD D OBRA+ PAGO D SALARIOS_PRESTAC SOC LEGALES</v>
          </cell>
          <cell r="AN360">
            <v>45205</v>
          </cell>
          <cell r="AO360" t="str">
            <v>21-44-101426912</v>
          </cell>
          <cell r="AP360" t="str">
            <v>SAF-SUBDIRECCION ADMINISTRATIVA Y FINANCIERA</v>
          </cell>
          <cell r="AQ360" t="str">
            <v>GRUPO DE CONTRATOS</v>
          </cell>
          <cell r="AR360" t="str">
            <v>GRUPO DE PROCESOS CORPORATIVOS</v>
          </cell>
          <cell r="AS360" t="str">
            <v>2 SUPERVISOR</v>
          </cell>
          <cell r="AT360" t="str">
            <v>4 CÉDULA DE EXTRANJERÍA</v>
          </cell>
          <cell r="AU360">
            <v>65586489</v>
          </cell>
          <cell r="AV360" t="str">
            <v>SANDRA LOZANO OYUELA</v>
          </cell>
          <cell r="AW360">
            <v>117</v>
          </cell>
          <cell r="AX360">
            <v>3.9</v>
          </cell>
          <cell r="AZ360" t="str">
            <v>2 ADICIÓN EN TIEMPO (PRÓRROGAS)</v>
          </cell>
          <cell r="BA360">
            <v>2</v>
          </cell>
          <cell r="BB360">
            <v>0</v>
          </cell>
          <cell r="BD360">
            <v>84</v>
          </cell>
          <cell r="BE360" t="str">
            <v>27/12/2023 - 29/02/2024</v>
          </cell>
          <cell r="BF360">
            <v>45203</v>
          </cell>
          <cell r="BH360">
            <v>45240</v>
          </cell>
          <cell r="BI360">
            <v>45373</v>
          </cell>
          <cell r="BK360" t="str">
            <v>2. NO</v>
          </cell>
          <cell r="BN360" t="str">
            <v>2. NO</v>
          </cell>
          <cell r="BO360">
            <v>0</v>
          </cell>
          <cell r="BS360" t="str">
            <v>2023420502400006E</v>
          </cell>
          <cell r="BT360">
            <v>79493726</v>
          </cell>
          <cell r="BU360" t="str">
            <v>LUZ JANETH VILLALBA SUAREZ</v>
          </cell>
          <cell r="BV360" t="str">
            <v>https://www.secop.gov.co/CO1BusinessLine/Tendering/BuyerWorkArea/Index?docUniqueIdentifier=CO1.BDOS.4939014</v>
          </cell>
          <cell r="BW360" t="str">
            <v>VIGENTE</v>
          </cell>
          <cell r="BY360" t="str">
            <v>https://community.secop.gov.co/Public/Tendering/OpportunityDetail/Index?noticeUID=CO1.NTC.5002992&amp;isFromPublicArea=True&amp;isModal=False</v>
          </cell>
          <cell r="BZ360" t="str">
            <v>Bogotá</v>
          </cell>
          <cell r="CA360" t="str">
            <v>D.C.</v>
          </cell>
          <cell r="CB360">
            <v>45210</v>
          </cell>
          <cell r="CC360" t="str">
            <v>N-A</v>
          </cell>
          <cell r="CD360" t="str">
            <v>N-A</v>
          </cell>
          <cell r="CE360" t="str">
            <v>N-A</v>
          </cell>
          <cell r="CF360" t="str">
            <v>N-A</v>
          </cell>
          <cell r="CG360" t="str">
            <v>N-A</v>
          </cell>
          <cell r="CH360">
            <v>2023</v>
          </cell>
          <cell r="CL360" t="str">
            <v>N-A</v>
          </cell>
        </row>
        <row r="361">
          <cell r="A361" t="str">
            <v>NC-CS-007-2023</v>
          </cell>
          <cell r="B361" t="str">
            <v>2 NACIONAL</v>
          </cell>
          <cell r="C361" t="str">
            <v>CD-NC-338-2023</v>
          </cell>
          <cell r="D361">
            <v>7</v>
          </cell>
          <cell r="E361" t="str">
            <v>CAJA DE COMPENSACION FAMILIAR CAFAM</v>
          </cell>
          <cell r="F361">
            <v>45222</v>
          </cell>
          <cell r="G361" t="str">
            <v>Prestación de servicios para la ejecución de las actividades requeridas para el fortalecimiento de la dimensión del talento humano en el marco del modelo integrado de planeación y gestión</v>
          </cell>
          <cell r="H361" t="str">
            <v>N-A</v>
          </cell>
          <cell r="I361" t="str">
            <v>2 CONTRATACIÓN DIRECTA</v>
          </cell>
          <cell r="J361" t="str">
            <v>20 OTROS</v>
          </cell>
          <cell r="K361" t="str">
            <v>SERVICIOS</v>
          </cell>
          <cell r="L361">
            <v>93141506</v>
          </cell>
          <cell r="M361">
            <v>52223</v>
          </cell>
          <cell r="O361">
            <v>127223</v>
          </cell>
          <cell r="P361">
            <v>45222</v>
          </cell>
          <cell r="S361" t="str">
            <v>N-A</v>
          </cell>
          <cell r="T361">
            <v>0</v>
          </cell>
          <cell r="U361">
            <v>262300100</v>
          </cell>
          <cell r="V361" t="str">
            <v>Doscientos sesenta y dos millones trescientos mil cien pesos</v>
          </cell>
          <cell r="X361" t="str">
            <v>2 PERSONA JURIDICA</v>
          </cell>
          <cell r="Y361" t="str">
            <v>1 NIT</v>
          </cell>
          <cell r="Z361" t="str">
            <v>N-A</v>
          </cell>
          <cell r="AA361">
            <v>860013570</v>
          </cell>
          <cell r="AB361" t="str">
            <v>4 DV 3</v>
          </cell>
          <cell r="AC361" t="str">
            <v>N-A</v>
          </cell>
          <cell r="AD361" t="str">
            <v>N-A</v>
          </cell>
          <cell r="AE361" t="str">
            <v>N-A</v>
          </cell>
          <cell r="AF361" t="str">
            <v>CAJA DE COMPENSACION FAMILIAR CAFAM</v>
          </cell>
          <cell r="AG361" t="str">
            <v>N-A</v>
          </cell>
          <cell r="AH361" t="str">
            <v>N-A</v>
          </cell>
          <cell r="AI361" t="str">
            <v>N-A</v>
          </cell>
          <cell r="AJ361" t="str">
            <v>SI</v>
          </cell>
          <cell r="AK361" t="str">
            <v>1 PÓLIZA</v>
          </cell>
          <cell r="AL361" t="str">
            <v>11 SEGUROS BOLÍVAR</v>
          </cell>
          <cell r="AM361" t="str">
            <v>46 CUMPLIM+ ESTABIL_CALIDAD D OBRA+ PAGO D SALARIOS_PRESTAC SOC LEGALES</v>
          </cell>
          <cell r="AN361" t="str">
            <v>2023/10/023</v>
          </cell>
          <cell r="AO361">
            <v>1004101046401</v>
          </cell>
          <cell r="AP361" t="str">
            <v>SAF-SUBDIRECCION ADMINISTRATIVA Y FINANCIERA</v>
          </cell>
          <cell r="AQ361" t="str">
            <v>GRUPO DE CONTRATOS</v>
          </cell>
          <cell r="AR361" t="str">
            <v>GRUPO DE GESTIÓN HUMANA</v>
          </cell>
          <cell r="AS361" t="str">
            <v>2 SUPERVISOR</v>
          </cell>
          <cell r="AT361" t="str">
            <v>4 CÉDULA DE EXTRANJERÍA</v>
          </cell>
          <cell r="AU361">
            <v>51790514</v>
          </cell>
          <cell r="AV361" t="str">
            <v>JULIA ASTRID DEL CASTILLO SABOGAL</v>
          </cell>
          <cell r="AW361">
            <v>42</v>
          </cell>
          <cell r="AX361">
            <v>1.4</v>
          </cell>
          <cell r="AZ361" t="str">
            <v>4 NO SE HA ADICIONADO NI EN VALOR y EN TIEMPO</v>
          </cell>
          <cell r="BA361">
            <v>0</v>
          </cell>
          <cell r="BB361">
            <v>0</v>
          </cell>
          <cell r="BF361">
            <v>45222</v>
          </cell>
          <cell r="BH361">
            <v>45222</v>
          </cell>
          <cell r="BI361">
            <v>45289</v>
          </cell>
          <cell r="BK361" t="str">
            <v>2. NO</v>
          </cell>
          <cell r="BN361" t="str">
            <v>2. NO</v>
          </cell>
          <cell r="BO361">
            <v>0</v>
          </cell>
          <cell r="BS361" t="str">
            <v>2023420502400007E</v>
          </cell>
          <cell r="BT361">
            <v>262300100</v>
          </cell>
          <cell r="BU361" t="str">
            <v>URIEL VALDERRAMA</v>
          </cell>
          <cell r="BV361" t="str">
            <v>https://www.secop.gov.co/CO1BusinessLine/Tendering/BuyerWorkArea/Index?docUniqueIdentifier=CO1.BDOS.5054011</v>
          </cell>
          <cell r="BW361" t="str">
            <v>VIGENTE</v>
          </cell>
          <cell r="BY361" t="str">
            <v>https://community.secop.gov.co/Public/Tendering/OpportunityDetail/Index?noticeUID=CO1.NTC.5066059&amp;isFromPublicArea=True&amp;isModal=False</v>
          </cell>
          <cell r="BZ361" t="str">
            <v>Bogotá</v>
          </cell>
          <cell r="CA361" t="str">
            <v>D.C.</v>
          </cell>
          <cell r="CB361">
            <v>45222</v>
          </cell>
          <cell r="CC361" t="str">
            <v>N-A</v>
          </cell>
          <cell r="CD361" t="str">
            <v>N-A</v>
          </cell>
          <cell r="CE361" t="str">
            <v>N-A</v>
          </cell>
          <cell r="CF361" t="str">
            <v>N-A</v>
          </cell>
          <cell r="CG361" t="str">
            <v>N-A</v>
          </cell>
          <cell r="CH361">
            <v>2023</v>
          </cell>
          <cell r="CL361" t="str">
            <v>N-A</v>
          </cell>
        </row>
        <row r="362">
          <cell r="A362" t="str">
            <v>NC-CS-008-2023</v>
          </cell>
          <cell r="B362" t="str">
            <v>2 NACIONAL</v>
          </cell>
          <cell r="C362" t="str">
            <v>IPMC-NC-010-2023</v>
          </cell>
          <cell r="D362">
            <v>8</v>
          </cell>
          <cell r="E362" t="str">
            <v>MCO GLOBAL SAS</v>
          </cell>
          <cell r="F362">
            <v>45239</v>
          </cell>
          <cell r="G362" t="str">
            <v>Contratar los servicios para la adquisición y soporte sobre el protocolo IPv6 a nombre de Parques Nacionales Naturales de Colombia contribuyendo al Proyecto del fortalecimiento de la capacidad institucional.</v>
          </cell>
          <cell r="H362" t="str">
            <v>N-A</v>
          </cell>
          <cell r="I362" t="str">
            <v>5 MÍNIMA CUANTÍA</v>
          </cell>
          <cell r="J362" t="str">
            <v>20 OTROS</v>
          </cell>
          <cell r="K362" t="str">
            <v>SERVICIOS</v>
          </cell>
          <cell r="L362">
            <v>81112100</v>
          </cell>
          <cell r="M362">
            <v>54523</v>
          </cell>
          <cell r="O362">
            <v>138723</v>
          </cell>
          <cell r="P362">
            <v>45239</v>
          </cell>
          <cell r="S362" t="str">
            <v>N-A</v>
          </cell>
          <cell r="T362">
            <v>0</v>
          </cell>
          <cell r="U362">
            <v>18326000</v>
          </cell>
          <cell r="V362" t="str">
            <v>Dieciocho millones trescientos veintiseis mil pesos</v>
          </cell>
          <cell r="X362" t="str">
            <v>2 PERSONA JURIDICA</v>
          </cell>
          <cell r="Y362" t="str">
            <v>1 NIT</v>
          </cell>
          <cell r="Z362" t="str">
            <v>N-A</v>
          </cell>
          <cell r="AA362">
            <v>900749820</v>
          </cell>
          <cell r="AB362" t="str">
            <v>4 DV 3</v>
          </cell>
          <cell r="AC362" t="str">
            <v>N-A</v>
          </cell>
          <cell r="AD362" t="str">
            <v>N-A</v>
          </cell>
          <cell r="AE362" t="str">
            <v>N-A</v>
          </cell>
          <cell r="AF362" t="str">
            <v>MCO GLOBAL SAS</v>
          </cell>
          <cell r="AG362" t="str">
            <v>N-A</v>
          </cell>
          <cell r="AH362" t="str">
            <v>N-A</v>
          </cell>
          <cell r="AI362" t="str">
            <v>N-A</v>
          </cell>
          <cell r="AJ362" t="str">
            <v>SI</v>
          </cell>
          <cell r="AK362" t="str">
            <v>1 PÓLIZA</v>
          </cell>
          <cell r="AL362" t="str">
            <v>12 SEGUROS DEL ESTADO</v>
          </cell>
          <cell r="AM362" t="str">
            <v>46 CUMPLIM+ ESTABIL_CALIDAD D OBRA+ PAGO D SALARIOS_PRESTAC SOC LEGALES</v>
          </cell>
          <cell r="AN362">
            <v>45240</v>
          </cell>
          <cell r="AO362" t="str">
            <v>21-46-101077893</v>
          </cell>
          <cell r="AP362" t="str">
            <v>SAF-SUBDIRECCION ADMINISTRATIVA Y FINANCIERA</v>
          </cell>
          <cell r="AQ362" t="str">
            <v>GRUPO DE CONTRATOS</v>
          </cell>
          <cell r="AR362" t="str">
            <v>GRUPO DE TECNOLOGÍAS DE LA INFORMACIÓN Y LAS COMUNICACIONES</v>
          </cell>
          <cell r="AS362" t="str">
            <v>2 SUPERVISOR</v>
          </cell>
          <cell r="AT362" t="str">
            <v>4 CÉDULA DE EXTRANJERÍA</v>
          </cell>
          <cell r="AU362">
            <v>79245176</v>
          </cell>
          <cell r="AV362" t="str">
            <v>CARLOS ARTURO SAENZ BARON</v>
          </cell>
          <cell r="AW362">
            <v>30</v>
          </cell>
          <cell r="AX362">
            <v>1</v>
          </cell>
          <cell r="AZ362" t="str">
            <v>4 NO SE HA ADICIONADO NI EN VALOR y EN TIEMPO</v>
          </cell>
          <cell r="BA362">
            <v>0</v>
          </cell>
          <cell r="BB362">
            <v>0</v>
          </cell>
          <cell r="BF362">
            <v>45239</v>
          </cell>
          <cell r="BH362">
            <v>45252</v>
          </cell>
          <cell r="BI362">
            <v>45281</v>
          </cell>
          <cell r="BK362" t="str">
            <v>2. NO</v>
          </cell>
          <cell r="BN362" t="str">
            <v>2. NO</v>
          </cell>
          <cell r="BO362">
            <v>0</v>
          </cell>
          <cell r="BS362" t="str">
            <v>2023420502400008E</v>
          </cell>
          <cell r="BT362">
            <v>18326000</v>
          </cell>
          <cell r="BU362" t="str">
            <v>EDNA ROCIO CASTRO</v>
          </cell>
          <cell r="BV362" t="str">
            <v>https://www.secop.gov.co/CO1BusinessLine/Tendering/BuyerWorkArea/Index?docUniqueIdentifier=CO1.BDOS.5066285</v>
          </cell>
          <cell r="BW362" t="str">
            <v>VIGENTE</v>
          </cell>
          <cell r="BY362" t="str">
            <v>https://community.secop.gov.co/Public/Tendering/OpportunityDetail/Index?noticeUID=CO1.NTC.5088018&amp;isFromPublicArea=True&amp;isModal=False</v>
          </cell>
          <cell r="BZ362" t="str">
            <v>Bogotá</v>
          </cell>
          <cell r="CA362" t="str">
            <v>D.C.</v>
          </cell>
          <cell r="CB362">
            <v>45252</v>
          </cell>
          <cell r="CC362" t="str">
            <v>N-A</v>
          </cell>
          <cell r="CD362" t="str">
            <v>N-A</v>
          </cell>
          <cell r="CE362" t="str">
            <v>N-A</v>
          </cell>
          <cell r="CF362" t="str">
            <v>N-A</v>
          </cell>
          <cell r="CG362" t="str">
            <v>N-A</v>
          </cell>
          <cell r="CH362">
            <v>2023</v>
          </cell>
          <cell r="CI362" t="str">
            <v>BANCOLOMBIA</v>
          </cell>
          <cell r="CJ362" t="str">
            <v>AHORROS</v>
          </cell>
          <cell r="CK362" t="str">
            <v>86527780405</v>
          </cell>
          <cell r="CL362" t="str">
            <v>N-A</v>
          </cell>
        </row>
        <row r="363">
          <cell r="A363" t="str">
            <v>NC-CS-009-2023</v>
          </cell>
          <cell r="B363" t="str">
            <v>2 NACIONAL</v>
          </cell>
          <cell r="C363" t="str">
            <v>SEL-ABREV-001-2023</v>
          </cell>
          <cell r="D363">
            <v>9</v>
          </cell>
          <cell r="E363" t="str">
            <v>SEGURIDAD DIGITAL</v>
          </cell>
          <cell r="F363">
            <v>45272</v>
          </cell>
          <cell r="G363" t="str">
            <v>Servicio de vigilancia, para la seguridad privada y recepción del personal en las instalaciones del Nivel Central de Parques Nacionales Naturales de Colombia en Bogotá D.C.</v>
          </cell>
          <cell r="H363" t="str">
            <v>N-A</v>
          </cell>
          <cell r="I363" t="str">
            <v>4 SELECCIÓN ABREVIADA</v>
          </cell>
          <cell r="J363" t="str">
            <v>20 OTROS</v>
          </cell>
          <cell r="K363" t="str">
            <v>SERVICIOS</v>
          </cell>
          <cell r="L363">
            <v>92121504</v>
          </cell>
          <cell r="M363" t="str">
            <v>49323-60923</v>
          </cell>
          <cell r="O363">
            <v>159323</v>
          </cell>
          <cell r="P363">
            <v>45275</v>
          </cell>
          <cell r="S363" t="str">
            <v>N-A</v>
          </cell>
          <cell r="T363">
            <v>0</v>
          </cell>
          <cell r="U363">
            <v>521731753</v>
          </cell>
          <cell r="X363" t="str">
            <v>2 PERSONA JURIDICA</v>
          </cell>
          <cell r="Y363" t="str">
            <v>1 NIT</v>
          </cell>
          <cell r="Z363" t="str">
            <v>N-A</v>
          </cell>
          <cell r="AA363">
            <v>800248541</v>
          </cell>
          <cell r="AB363" t="str">
            <v>1 DV 0</v>
          </cell>
          <cell r="AC363" t="str">
            <v>N-A</v>
          </cell>
          <cell r="AD363" t="str">
            <v>N-A</v>
          </cell>
          <cell r="AE363" t="str">
            <v>N-A</v>
          </cell>
          <cell r="AF363" t="str">
            <v>SEGURIDAD DIGITAL</v>
          </cell>
          <cell r="AG363" t="str">
            <v>N-A</v>
          </cell>
          <cell r="AH363" t="str">
            <v>N-A</v>
          </cell>
          <cell r="AI363" t="str">
            <v>N-A</v>
          </cell>
          <cell r="AJ363" t="str">
            <v>SI</v>
          </cell>
          <cell r="AK363" t="str">
            <v>1 PÓLIZA</v>
          </cell>
          <cell r="AL363" t="str">
            <v>8 MUNDIAL SEGUROS</v>
          </cell>
          <cell r="AM363" t="str">
            <v>42 CUMPLIM+ RESPONSAB EXTRACONTRACTUAL</v>
          </cell>
          <cell r="AN363">
            <v>45275</v>
          </cell>
          <cell r="AO363" t="str">
            <v>100009765 - 100039650</v>
          </cell>
          <cell r="AP363" t="str">
            <v>SAF-SUBDIRECCION ADMINISTRATIVA Y FINANCIERA</v>
          </cell>
          <cell r="AQ363" t="str">
            <v>GRUPO DE CONTRATOS</v>
          </cell>
          <cell r="AR363" t="str">
            <v>GRUPO DE PROCESOS CORPORATIVOS</v>
          </cell>
          <cell r="AS363" t="str">
            <v>2 SUPERVISOR</v>
          </cell>
          <cell r="AT363" t="str">
            <v>4 CÉDULA DE EXTRANJERÍA</v>
          </cell>
          <cell r="AU363">
            <v>65586489</v>
          </cell>
          <cell r="AV363" t="str">
            <v>SANDRA LOZANO OYUELA</v>
          </cell>
          <cell r="AW363">
            <v>660</v>
          </cell>
          <cell r="AX363">
            <v>22</v>
          </cell>
          <cell r="AZ363" t="str">
            <v>4 NO SE HA ADICIONADO NI EN VALOR y EN TIEMPO</v>
          </cell>
          <cell r="BA363">
            <v>0</v>
          </cell>
          <cell r="BB363">
            <v>0</v>
          </cell>
          <cell r="BF363">
            <v>45275</v>
          </cell>
          <cell r="BH363">
            <v>45275</v>
          </cell>
          <cell r="BI363">
            <v>45945</v>
          </cell>
          <cell r="BS363" t="str">
            <v>2023420502400009E</v>
          </cell>
          <cell r="BT363">
            <v>521731753</v>
          </cell>
          <cell r="BU363" t="str">
            <v>LUZ JANETH VILLALBA SUAREZ</v>
          </cell>
          <cell r="BV363" t="str">
            <v>https://www.secop.gov.co/CO1BusinessLine/Tendering/BuyerWorkArea/Index?docUniqueIdentifier=CO1.BDOS.5127766</v>
          </cell>
          <cell r="BW363" t="str">
            <v>VIGENTE</v>
          </cell>
          <cell r="BY363" t="str">
            <v>https://community.secop.gov.co/Public/Tendering/OpportunityDetail/Index?noticeUID=CO1.NTC.5226083&amp;isFromPublicArea=True&amp;isModal=False</v>
          </cell>
          <cell r="BZ363" t="str">
            <v>Bogotá</v>
          </cell>
          <cell r="CA363" t="str">
            <v>D.C.</v>
          </cell>
          <cell r="CB363">
            <v>45275</v>
          </cell>
          <cell r="CC363" t="str">
            <v>N-A</v>
          </cell>
          <cell r="CD363" t="str">
            <v>N-A</v>
          </cell>
          <cell r="CE363" t="str">
            <v>N-A</v>
          </cell>
          <cell r="CF363" t="str">
            <v>N-A</v>
          </cell>
          <cell r="CG363" t="str">
            <v>N-A</v>
          </cell>
          <cell r="CH363">
            <v>2023</v>
          </cell>
          <cell r="CI363" t="str">
            <v>BOGOTA</v>
          </cell>
          <cell r="CJ363" t="str">
            <v>CORRIENTE</v>
          </cell>
          <cell r="CK363" t="str">
            <v>014319735</v>
          </cell>
        </row>
        <row r="364">
          <cell r="A364" t="str">
            <v>NC-CS-010-2023</v>
          </cell>
          <cell r="B364" t="str">
            <v>2 NACIONAL</v>
          </cell>
          <cell r="C364" t="str">
            <v>SEL-ABREV-SI-008-2023</v>
          </cell>
          <cell r="D364">
            <v>10</v>
          </cell>
          <cell r="E364" t="str">
            <v>UT-CONECTIVIDAD-PNNC-2023</v>
          </cell>
          <cell r="F364">
            <v>45279</v>
          </cell>
          <cell r="G364" t="str">
            <v>Prestar el Servicio de conectividad de internet para Parques Nacionales Naturales de Colombia</v>
          </cell>
          <cell r="H364" t="str">
            <v>N-A</v>
          </cell>
          <cell r="I364" t="str">
            <v>4 SELECCIÓN ABREVIADA</v>
          </cell>
          <cell r="J364" t="str">
            <v>20 OTROS</v>
          </cell>
          <cell r="K364" t="str">
            <v>SERVICIOS</v>
          </cell>
          <cell r="L364">
            <v>81112101</v>
          </cell>
          <cell r="M364" t="str">
            <v>49223-127923</v>
          </cell>
          <cell r="O364">
            <v>160423</v>
          </cell>
          <cell r="P364">
            <v>45279</v>
          </cell>
          <cell r="S364" t="str">
            <v>N-A</v>
          </cell>
          <cell r="T364">
            <v>0</v>
          </cell>
          <cell r="U364">
            <v>7586445000</v>
          </cell>
          <cell r="X364" t="str">
            <v>2 PERSONA JURIDICA</v>
          </cell>
          <cell r="Y364" t="str">
            <v>1 NIT</v>
          </cell>
          <cell r="Z364" t="str">
            <v>N-A</v>
          </cell>
          <cell r="AA364">
            <v>901781961</v>
          </cell>
          <cell r="AB364" t="str">
            <v>2 DV 1</v>
          </cell>
          <cell r="AC364" t="str">
            <v>N-A</v>
          </cell>
          <cell r="AD364" t="str">
            <v>N-A</v>
          </cell>
          <cell r="AE364" t="str">
            <v>N-A</v>
          </cell>
          <cell r="AF364" t="str">
            <v>UT-CONECTIVIDAD-PNNC-2023</v>
          </cell>
          <cell r="AG364" t="str">
            <v>N-A</v>
          </cell>
          <cell r="AH364" t="str">
            <v>N-A</v>
          </cell>
          <cell r="AI364" t="str">
            <v>N-A</v>
          </cell>
          <cell r="AJ364" t="str">
            <v>SI</v>
          </cell>
          <cell r="AK364" t="str">
            <v>1 PÓLIZA</v>
          </cell>
          <cell r="AL364" t="str">
            <v>8 MUNDIAL SEGUROS</v>
          </cell>
          <cell r="AM364" t="str">
            <v>49 CUMPLIM+ ESTABIL_CALIDAD D OBRA+ CALIDAD_CORRECTO FUNCIONAM D LOS BIENES SUMIN</v>
          </cell>
          <cell r="AN364">
            <v>45279</v>
          </cell>
          <cell r="AO364">
            <v>100300361</v>
          </cell>
          <cell r="AP364" t="str">
            <v>SAF-SUBDIRECCION ADMINISTRATIVA Y FINANCIERA</v>
          </cell>
          <cell r="AQ364" t="str">
            <v>GRUPO DE CONTRATOS</v>
          </cell>
          <cell r="AR364" t="str">
            <v>GRUPO DE TECNOLOGÍAS DE LA INFORMACIÓN Y LAS COMUNICACIONES</v>
          </cell>
          <cell r="AS364" t="str">
            <v>2 SUPERVISOR</v>
          </cell>
          <cell r="AT364" t="str">
            <v>4 CÉDULA DE EXTRANJERÍA</v>
          </cell>
          <cell r="AU364">
            <v>79245176</v>
          </cell>
          <cell r="AV364" t="str">
            <v>CARLOS ARTURO SAENZ BARON</v>
          </cell>
          <cell r="AW364">
            <v>840</v>
          </cell>
          <cell r="AX364">
            <v>28</v>
          </cell>
          <cell r="AZ364" t="str">
            <v>4 NO SE HA ADICIONADO NI EN VALOR y EN TIEMPO</v>
          </cell>
          <cell r="BF364">
            <v>45279</v>
          </cell>
          <cell r="BH364">
            <v>45282</v>
          </cell>
          <cell r="BI364">
            <v>46133</v>
          </cell>
          <cell r="BS364" t="str">
            <v>2023420502400010E</v>
          </cell>
          <cell r="BT364">
            <v>7586445000</v>
          </cell>
          <cell r="BU364" t="str">
            <v>URIEL VALDERRAMA</v>
          </cell>
          <cell r="BV364" t="str">
            <v>https://www.secop.gov.co/CO1BusinessLine/Tendering/BuyerWorkArea/Index?docUniqueIdentifier=CO1.BDOS.5106585</v>
          </cell>
          <cell r="BW364" t="str">
            <v>VIGENTE</v>
          </cell>
          <cell r="BY364" t="str">
            <v>https://community.secop.gov.co/Public/Tendering/OpportunityDetail/Index?noticeUID=CO1.NTC.5221957&amp;isFromPublicArea=True&amp;isModal=False</v>
          </cell>
          <cell r="BZ364" t="str">
            <v>Bogotá</v>
          </cell>
          <cell r="CA364" t="str">
            <v>D.C.</v>
          </cell>
          <cell r="CB364">
            <v>45282</v>
          </cell>
          <cell r="CC364" t="str">
            <v>N-A</v>
          </cell>
          <cell r="CD364" t="str">
            <v>N-A</v>
          </cell>
          <cell r="CE364" t="str">
            <v>N-A</v>
          </cell>
          <cell r="CF364" t="str">
            <v>N-A</v>
          </cell>
          <cell r="CG364" t="str">
            <v>N-A</v>
          </cell>
          <cell r="CH364">
            <v>2023</v>
          </cell>
        </row>
        <row r="365">
          <cell r="A365" t="str">
            <v>NC-CS-011-2023</v>
          </cell>
          <cell r="B365" t="str">
            <v>2 NACIONAL</v>
          </cell>
          <cell r="C365" t="str">
            <v>IPMC-NC-013-2023</v>
          </cell>
          <cell r="D365">
            <v>11</v>
          </cell>
          <cell r="E365" t="str">
            <v>FENIX MEDIAL GROUP SAS</v>
          </cell>
          <cell r="F365">
            <v>45280</v>
          </cell>
          <cell r="G365" t="str">
            <v>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v>
          </cell>
          <cell r="H365" t="str">
            <v>N-A</v>
          </cell>
          <cell r="I365" t="str">
            <v>5 MÍNIMA CUANTÍA</v>
          </cell>
          <cell r="J365" t="str">
            <v>20 OTROS</v>
          </cell>
          <cell r="K365" t="str">
            <v>SERVICIOS</v>
          </cell>
          <cell r="L365">
            <v>82121504</v>
          </cell>
          <cell r="M365">
            <v>65223</v>
          </cell>
          <cell r="O365">
            <v>161423</v>
          </cell>
          <cell r="P365">
            <v>45280</v>
          </cell>
          <cell r="S365" t="str">
            <v>N-A</v>
          </cell>
          <cell r="T365">
            <v>0</v>
          </cell>
          <cell r="U365">
            <v>52000000</v>
          </cell>
          <cell r="X365" t="str">
            <v>2 PERSONA JURIDICA</v>
          </cell>
          <cell r="Y365" t="str">
            <v>1 NIT</v>
          </cell>
          <cell r="Z365" t="str">
            <v>N-A</v>
          </cell>
          <cell r="AA365">
            <v>830081460</v>
          </cell>
          <cell r="AB365" t="str">
            <v>3 DV 2</v>
          </cell>
          <cell r="AC365" t="str">
            <v>N-A</v>
          </cell>
          <cell r="AD365" t="str">
            <v>N-A</v>
          </cell>
          <cell r="AE365" t="str">
            <v>N-A</v>
          </cell>
          <cell r="AF365" t="str">
            <v>FENIX MEDIAL GROUP SAS</v>
          </cell>
          <cell r="AG365" t="str">
            <v>N-A</v>
          </cell>
          <cell r="AH365" t="str">
            <v>N-A</v>
          </cell>
          <cell r="AI365" t="str">
            <v>N-A</v>
          </cell>
          <cell r="AJ365" t="str">
            <v>SI</v>
          </cell>
          <cell r="AK365" t="str">
            <v>1 PÓLIZA</v>
          </cell>
          <cell r="AL365" t="str">
            <v>12 SEGUROS DEL ESTADO</v>
          </cell>
          <cell r="AM365" t="str">
            <v>49 CUMPLIM+ ESTABIL_CALIDAD D OBRA+ CALIDAD_CORRECTO FUNCIONAM D LOS BIENES SUMIN</v>
          </cell>
          <cell r="AO365" t="str">
            <v>14-44-101200814</v>
          </cell>
          <cell r="AP365" t="str">
            <v>SAF-SUBDIRECCION ADMINISTRATIVA Y FINANCIERA</v>
          </cell>
          <cell r="AQ365" t="str">
            <v>GRUPO DE CONTRATOS</v>
          </cell>
          <cell r="AR365" t="str">
            <v>GRUPO DE COMUNICACIONES</v>
          </cell>
          <cell r="AS365" t="str">
            <v>2 SUPERVISOR</v>
          </cell>
          <cell r="AT365" t="str">
            <v>4 CÉDULA DE EXTRANJERÍA</v>
          </cell>
          <cell r="AU365">
            <v>79624413</v>
          </cell>
          <cell r="AV365" t="str">
            <v>JORGE ENRIQUE PATIÑO OSPINA</v>
          </cell>
          <cell r="AW365">
            <v>9</v>
          </cell>
          <cell r="AX365">
            <v>0.3</v>
          </cell>
          <cell r="AZ365" t="str">
            <v>4 NO SE HA ADICIONADO NI EN VALOR y EN TIEMPO</v>
          </cell>
          <cell r="BF365">
            <v>45280</v>
          </cell>
          <cell r="BH365">
            <v>45286</v>
          </cell>
          <cell r="BI365">
            <v>45290</v>
          </cell>
          <cell r="BS365" t="str">
            <v>2023420502400011E</v>
          </cell>
          <cell r="BT365">
            <v>52000000</v>
          </cell>
          <cell r="BU365" t="str">
            <v>CAMILA</v>
          </cell>
          <cell r="BV365" t="str">
            <v>https://www.secop.gov.co/CO1BusinessLine/Tendering/BuyerWorkArea/Index?docUniqueIdentifier=CO1.BDOS.5252650</v>
          </cell>
          <cell r="BW365" t="str">
            <v>VIGENTE</v>
          </cell>
          <cell r="BY365" t="str">
            <v>https://community.secop.gov.co/Public/Tendering/OpportunityDetail/Index?noticeUID=CO1.NTC.5275975&amp;isFromPublicArea=True&amp;isModal=False</v>
          </cell>
          <cell r="BZ365" t="str">
            <v>Bogotá</v>
          </cell>
          <cell r="CA365" t="str">
            <v>D.C.</v>
          </cell>
          <cell r="CB365">
            <v>45286</v>
          </cell>
          <cell r="CC365" t="str">
            <v>N-A</v>
          </cell>
          <cell r="CD365" t="str">
            <v>N-A</v>
          </cell>
          <cell r="CE365" t="str">
            <v>N-A</v>
          </cell>
          <cell r="CF365" t="str">
            <v>N-A</v>
          </cell>
          <cell r="CG365" t="str">
            <v>N-A</v>
          </cell>
          <cell r="CH365">
            <v>2023</v>
          </cell>
          <cell r="CI365" t="str">
            <v>BANCOLOMBIA</v>
          </cell>
          <cell r="CJ365" t="str">
            <v>CORRIENTE</v>
          </cell>
          <cell r="CK365" t="str">
            <v>52500015536</v>
          </cell>
        </row>
        <row r="366">
          <cell r="A366" t="str">
            <v>NC-CI-001-2023</v>
          </cell>
          <cell r="B366" t="str">
            <v>2 NACIONAL</v>
          </cell>
          <cell r="C366" t="str">
            <v>CD-CIA-001-2023</v>
          </cell>
          <cell r="D366">
            <v>1</v>
          </cell>
          <cell r="E366" t="str">
            <v>DANE - FONDANE</v>
          </cell>
          <cell r="F366">
            <v>45160</v>
          </cell>
          <cell r="G366" t="str">
            <v>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v>
          </cell>
          <cell r="H366" t="str">
            <v>N-A</v>
          </cell>
          <cell r="I366" t="str">
            <v>2 CONTRATACIÓN DIRECTA</v>
          </cell>
          <cell r="J366" t="str">
            <v>20 OTROS</v>
          </cell>
          <cell r="K366" t="str">
            <v>INTERADMINISTRATIVO</v>
          </cell>
          <cell r="L366">
            <v>771020</v>
          </cell>
          <cell r="M366">
            <v>39423</v>
          </cell>
          <cell r="O366">
            <v>94023</v>
          </cell>
          <cell r="P366">
            <v>45162</v>
          </cell>
          <cell r="S366" t="str">
            <v>N-A</v>
          </cell>
          <cell r="T366">
            <v>0</v>
          </cell>
          <cell r="U366">
            <v>38651200</v>
          </cell>
          <cell r="V366" t="str">
            <v>Treinta y ocho millones seiscientos cincuenta y un mil doscientos pesos</v>
          </cell>
          <cell r="X366" t="str">
            <v>2 PERSONA JURIDICA</v>
          </cell>
          <cell r="Y366" t="str">
            <v>1 NIT</v>
          </cell>
          <cell r="Z366" t="str">
            <v>N-A</v>
          </cell>
          <cell r="AA366">
            <v>899999027</v>
          </cell>
          <cell r="AB366" t="str">
            <v xml:space="preserve">9 DV 8 </v>
          </cell>
          <cell r="AC366" t="str">
            <v>N-A</v>
          </cell>
          <cell r="AD366" t="str">
            <v>N-A</v>
          </cell>
          <cell r="AE366" t="str">
            <v>N-A</v>
          </cell>
          <cell r="AF366" t="str">
            <v>DANE - FONDANE</v>
          </cell>
          <cell r="AG366" t="str">
            <v>N-A</v>
          </cell>
          <cell r="AH366" t="str">
            <v>N-A</v>
          </cell>
          <cell r="AI366" t="str">
            <v>N-A</v>
          </cell>
          <cell r="AJ366" t="str">
            <v>NO</v>
          </cell>
          <cell r="AK366" t="str">
            <v>6 NO CONSTITUYÓ GARANTÍAS</v>
          </cell>
          <cell r="AL366" t="str">
            <v>N-A</v>
          </cell>
          <cell r="AM366" t="str">
            <v>N-A</v>
          </cell>
          <cell r="AN366" t="str">
            <v>N-A</v>
          </cell>
          <cell r="AO366" t="str">
            <v>N-A</v>
          </cell>
          <cell r="AP366" t="str">
            <v>SAF-SUBDIRECCION ADMINISTRATIVA Y FINANCIERA</v>
          </cell>
          <cell r="AQ366" t="str">
            <v>GRUPO DE CONTRATOS</v>
          </cell>
          <cell r="AR366" t="str">
            <v xml:space="preserve">OFICINA ASESORA DE PLANEACIÓN </v>
          </cell>
          <cell r="AS366" t="str">
            <v>2 SUPERVISOR</v>
          </cell>
          <cell r="AT366" t="str">
            <v>4 CÉDULA DE EXTRANJERÍA</v>
          </cell>
          <cell r="AU366">
            <v>52282872</v>
          </cell>
          <cell r="AV366" t="str">
            <v>DIANA CAROLINA OVIEDO LEON</v>
          </cell>
          <cell r="AW366">
            <v>97</v>
          </cell>
          <cell r="AX366">
            <v>3.2333333333333334</v>
          </cell>
          <cell r="AY366" t="str">
            <v>3 NO PACTADOS</v>
          </cell>
          <cell r="AZ366" t="str">
            <v>4 NO SE HA ADICIONADO NI EN VALOR y EN TIEMPO</v>
          </cell>
          <cell r="BA366">
            <v>0</v>
          </cell>
          <cell r="BB366">
            <v>0</v>
          </cell>
          <cell r="BF366">
            <v>45162</v>
          </cell>
          <cell r="BH366">
            <v>45162</v>
          </cell>
          <cell r="BI366">
            <v>45260</v>
          </cell>
          <cell r="BK366" t="str">
            <v>2. NO</v>
          </cell>
          <cell r="BN366" t="str">
            <v>2. NO</v>
          </cell>
          <cell r="BO366">
            <v>0</v>
          </cell>
          <cell r="BS366" t="str">
            <v>2023420501200001E</v>
          </cell>
          <cell r="BT366">
            <v>38651200</v>
          </cell>
          <cell r="BU366" t="str">
            <v>LUZ JANETH VILLALBA SUAREZ</v>
          </cell>
          <cell r="BV366" t="str">
            <v>SECOP I</v>
          </cell>
          <cell r="BW366" t="str">
            <v>VIGENTE</v>
          </cell>
          <cell r="BY366" t="str">
            <v>https://www.contratos.gov.co/consultas/detalleProceso.do?numConstancia=23-22-74354&amp;g-</v>
          </cell>
          <cell r="BZ366" t="str">
            <v>Bogotá</v>
          </cell>
          <cell r="CA366" t="str">
            <v>D.C.</v>
          </cell>
          <cell r="CB366" t="str">
            <v>N-A</v>
          </cell>
          <cell r="CC366" t="str">
            <v>N-A</v>
          </cell>
          <cell r="CD366" t="str">
            <v>N-A</v>
          </cell>
          <cell r="CE366" t="str">
            <v>N-A</v>
          </cell>
          <cell r="CF366" t="str">
            <v>N-A</v>
          </cell>
          <cell r="CG366" t="str">
            <v>N-A</v>
          </cell>
          <cell r="CH366">
            <v>2023</v>
          </cell>
          <cell r="CL366" t="str">
            <v>N-A</v>
          </cell>
        </row>
        <row r="367">
          <cell r="A367" t="str">
            <v>NC-CI-002-2023</v>
          </cell>
          <cell r="B367" t="str">
            <v>2 NACIONAL</v>
          </cell>
          <cell r="C367" t="str">
            <v>CD-NC-283-2023</v>
          </cell>
          <cell r="D367">
            <v>2</v>
          </cell>
          <cell r="E367" t="str">
            <v>IMPRENTA NACIONAL DE COLOMBIA</v>
          </cell>
          <cell r="F367">
            <v>45167</v>
          </cell>
          <cell r="G367" t="str">
            <v>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v>
          </cell>
          <cell r="H367" t="str">
            <v>N-A</v>
          </cell>
          <cell r="I367" t="str">
            <v>2 CONTRATACIÓN DIRECTA</v>
          </cell>
          <cell r="J367" t="str">
            <v>20 OTROS</v>
          </cell>
          <cell r="K367" t="str">
            <v>INTERADMINISTRATIVO</v>
          </cell>
          <cell r="L367">
            <v>55101519</v>
          </cell>
          <cell r="M367">
            <v>41423</v>
          </cell>
          <cell r="O367">
            <v>97123</v>
          </cell>
          <cell r="P367">
            <v>45167</v>
          </cell>
          <cell r="S367" t="str">
            <v>N-A</v>
          </cell>
          <cell r="T367">
            <v>0</v>
          </cell>
          <cell r="U367">
            <v>12000000</v>
          </cell>
          <cell r="V367" t="str">
            <v xml:space="preserve">Doce millones de pesos </v>
          </cell>
          <cell r="X367" t="str">
            <v>2 PERSONA JURIDICA</v>
          </cell>
          <cell r="Y367" t="str">
            <v>1 NIT</v>
          </cell>
          <cell r="Z367" t="str">
            <v>N-A</v>
          </cell>
          <cell r="AA367">
            <v>830001113</v>
          </cell>
          <cell r="AB367" t="str">
            <v>2 DV 1</v>
          </cell>
          <cell r="AC367" t="str">
            <v>N-A</v>
          </cell>
          <cell r="AD367" t="str">
            <v>N-A</v>
          </cell>
          <cell r="AE367" t="str">
            <v>N-A</v>
          </cell>
          <cell r="AF367" t="str">
            <v>IMPRENTA NACIONAL DE COLOMBIA</v>
          </cell>
          <cell r="AG367" t="str">
            <v>N-A</v>
          </cell>
          <cell r="AH367" t="str">
            <v>N-A</v>
          </cell>
          <cell r="AI367" t="str">
            <v>N-A</v>
          </cell>
          <cell r="AJ367" t="str">
            <v>NO</v>
          </cell>
          <cell r="AK367" t="str">
            <v>6 NO CONSTITUYÓ GARANTÍAS</v>
          </cell>
          <cell r="AL367" t="str">
            <v>N-A</v>
          </cell>
          <cell r="AM367" t="str">
            <v>N-A</v>
          </cell>
          <cell r="AN367" t="str">
            <v>N-A</v>
          </cell>
          <cell r="AO367" t="str">
            <v>N-A</v>
          </cell>
          <cell r="AP367" t="str">
            <v>SAF-SUBDIRECCION ADMINISTRATIVA Y FINANCIERA</v>
          </cell>
          <cell r="AQ367" t="str">
            <v>GRUPO DE CONTRATOS</v>
          </cell>
          <cell r="AR367" t="str">
            <v>OFICINA ASESORA JURIDICA</v>
          </cell>
          <cell r="AS367" t="str">
            <v>2 SUPERVISOR</v>
          </cell>
          <cell r="AT367" t="str">
            <v>4 CÉDULA DE EXTRANJERÍA</v>
          </cell>
          <cell r="AU367">
            <v>79058110</v>
          </cell>
          <cell r="AV367" t="str">
            <v>MANUEL AVILA OLARTE</v>
          </cell>
          <cell r="AW367">
            <v>123</v>
          </cell>
          <cell r="AX367">
            <v>4.0999999999999996</v>
          </cell>
          <cell r="AY367" t="str">
            <v>3 NO PACTADOS</v>
          </cell>
          <cell r="AZ367" t="str">
            <v>4 NO SE HA ADICIONADO NI EN VALOR y EN TIEMPO</v>
          </cell>
          <cell r="BA367">
            <v>0</v>
          </cell>
          <cell r="BB367">
            <v>0</v>
          </cell>
          <cell r="BF367">
            <v>45167</v>
          </cell>
          <cell r="BH367">
            <v>45167</v>
          </cell>
          <cell r="BI367">
            <v>45291</v>
          </cell>
          <cell r="BK367" t="str">
            <v>2. NO</v>
          </cell>
          <cell r="BN367" t="str">
            <v>2. NO</v>
          </cell>
          <cell r="BO367">
            <v>0</v>
          </cell>
          <cell r="BS367" t="str">
            <v>2023420501200002E</v>
          </cell>
          <cell r="BT367">
            <v>12000000</v>
          </cell>
          <cell r="BU367" t="str">
            <v>LUZ JANETH VILLALBA SUAREZ</v>
          </cell>
          <cell r="BV367" t="str">
            <v>https://www.secop.gov.co/CO1BusinessLine/Tendering/BuyerWorkArea/Index?docUniqueIdentifier=CO1.BDOS.4788675</v>
          </cell>
          <cell r="BW367" t="str">
            <v>VIGENTE</v>
          </cell>
          <cell r="BY367" t="str">
            <v>https://community.secop.gov.co/Public/Tendering/OpportunityDetail/Index?noticeUID=CO1.NTC.4799253&amp;isFromPublicArea=True&amp;isModal=False</v>
          </cell>
          <cell r="BZ367" t="str">
            <v>Bogotá</v>
          </cell>
          <cell r="CA367" t="str">
            <v>D.C.</v>
          </cell>
          <cell r="CB367" t="str">
            <v>N-A</v>
          </cell>
          <cell r="CC367" t="str">
            <v>N-A</v>
          </cell>
          <cell r="CD367" t="str">
            <v>N-A</v>
          </cell>
          <cell r="CE367" t="str">
            <v>N-A</v>
          </cell>
          <cell r="CF367" t="str">
            <v>N-A</v>
          </cell>
          <cell r="CG367" t="str">
            <v>N-A</v>
          </cell>
          <cell r="CH367">
            <v>2023</v>
          </cell>
          <cell r="CI367" t="str">
            <v>DAVIVIENDA</v>
          </cell>
          <cell r="CJ367" t="str">
            <v>AHORROS</v>
          </cell>
          <cell r="CK367" t="str">
            <v>0560001969999539</v>
          </cell>
          <cell r="CL367" t="str">
            <v>N-A</v>
          </cell>
        </row>
        <row r="368">
          <cell r="A368" t="str">
            <v>NC-CI-003-2023</v>
          </cell>
          <cell r="B368" t="str">
            <v>1 FONAM</v>
          </cell>
          <cell r="C368" t="str">
            <v xml:space="preserve"> CD-NC-315-2023 </v>
          </cell>
          <cell r="D368">
            <v>3</v>
          </cell>
          <cell r="E368" t="str">
            <v xml:space="preserve">INSTITUTO GEOGRÁFICO AGUSTÍN CODAZZI </v>
          </cell>
          <cell r="F368">
            <v>45177</v>
          </cell>
          <cell r="G368" t="str">
            <v>El INSTITUTO GEOGRÁFICO AGUSTÍN CODAZZI realizará los avalúos comerciales que se requieran por PARQUES NACIONALES NATURALES DE COLOMBIA sobre bienes inmuebles que se encuentren al interior de las áreas protegidas a cargo, según la priorización que se establezca para su adquisición.</v>
          </cell>
          <cell r="H368" t="str">
            <v>N-A</v>
          </cell>
          <cell r="I368" t="str">
            <v>2 CONTRATACIÓN DIRECTA</v>
          </cell>
          <cell r="J368" t="str">
            <v>20 OTROS</v>
          </cell>
          <cell r="K368" t="str">
            <v>INTERADMINISTRATIVO</v>
          </cell>
          <cell r="L368">
            <v>80131802</v>
          </cell>
          <cell r="M368">
            <v>423</v>
          </cell>
          <cell r="O368">
            <v>623</v>
          </cell>
          <cell r="P368">
            <v>45177</v>
          </cell>
          <cell r="S368" t="str">
            <v>N-A</v>
          </cell>
          <cell r="T368">
            <v>0</v>
          </cell>
          <cell r="U368">
            <v>650000000</v>
          </cell>
          <cell r="V368" t="str">
            <v>Seiscientos cincuenta millones pesos</v>
          </cell>
          <cell r="X368" t="str">
            <v>2 PERSONA JURIDICA</v>
          </cell>
          <cell r="Y368" t="str">
            <v>1 NIT</v>
          </cell>
          <cell r="Z368" t="str">
            <v>N-A</v>
          </cell>
          <cell r="AA368">
            <v>899999004</v>
          </cell>
          <cell r="AB368" t="str">
            <v>10 DV 9</v>
          </cell>
          <cell r="AC368" t="str">
            <v>N-A</v>
          </cell>
          <cell r="AD368" t="str">
            <v>N-A</v>
          </cell>
          <cell r="AE368" t="str">
            <v>N-A</v>
          </cell>
          <cell r="AF368" t="str">
            <v xml:space="preserve">INSTITUTO GEOGRÁFICO AGUSTÍN CODAZZI </v>
          </cell>
          <cell r="AG368" t="str">
            <v>N-A</v>
          </cell>
          <cell r="AH368" t="str">
            <v>N-A</v>
          </cell>
          <cell r="AI368" t="str">
            <v>N-A</v>
          </cell>
          <cell r="AJ368" t="str">
            <v>NO</v>
          </cell>
          <cell r="AK368" t="str">
            <v>6 NO CONSTITUYÓ GARANTÍAS</v>
          </cell>
          <cell r="AL368" t="str">
            <v>N-A</v>
          </cell>
          <cell r="AM368" t="str">
            <v>N-A</v>
          </cell>
          <cell r="AN368" t="str">
            <v>N-A</v>
          </cell>
          <cell r="AO368" t="str">
            <v>N-A</v>
          </cell>
          <cell r="AP368" t="str">
            <v>SAF-SUBDIRECCION ADMINISTRATIVA Y FINANCIERA</v>
          </cell>
          <cell r="AQ368" t="str">
            <v>GRUPO DE CONTRATOS</v>
          </cell>
          <cell r="AR368" t="str">
            <v>OFICINA ASESORA JURIDICA</v>
          </cell>
          <cell r="AS368" t="str">
            <v>2 SUPERVISOR</v>
          </cell>
          <cell r="AT368" t="str">
            <v>4 CÉDULA DE EXTRANJERÍA</v>
          </cell>
          <cell r="AU368">
            <v>79058110</v>
          </cell>
          <cell r="AV368" t="str">
            <v>MANUEL AVILA OLARTE</v>
          </cell>
          <cell r="AW368">
            <v>115</v>
          </cell>
          <cell r="AX368">
            <v>3.8333333333333335</v>
          </cell>
          <cell r="AY368" t="str">
            <v>3 NO PACTADOS</v>
          </cell>
          <cell r="AZ368" t="str">
            <v>2 ADICIÓN EN TIEMPO (PRÓRROGAS)</v>
          </cell>
          <cell r="BA368">
            <v>2</v>
          </cell>
          <cell r="BB368">
            <v>0</v>
          </cell>
          <cell r="BD368">
            <v>180</v>
          </cell>
          <cell r="BE368" t="str">
            <v>29/12/2023-27/03/2024</v>
          </cell>
          <cell r="BF368">
            <v>45177</v>
          </cell>
          <cell r="BH368">
            <v>45177</v>
          </cell>
          <cell r="BI368">
            <v>45473</v>
          </cell>
          <cell r="BK368" t="str">
            <v>2. NO</v>
          </cell>
          <cell r="BN368" t="str">
            <v>2. NO</v>
          </cell>
          <cell r="BO368">
            <v>0</v>
          </cell>
          <cell r="BS368" t="str">
            <v>2023420501200003E</v>
          </cell>
          <cell r="BT368">
            <v>650000000</v>
          </cell>
          <cell r="BU368" t="str">
            <v>EDNA ROCIO CASTRO</v>
          </cell>
          <cell r="BV368" t="str">
            <v>https://www.secop.gov.co/CO1BusinessLine/Tendering/BuyerWorkArea/Index?DocUniqueIdentifier=CO1.BDOS.4904769</v>
          </cell>
          <cell r="BW368" t="str">
            <v>VIGENTE</v>
          </cell>
          <cell r="BY368" t="str">
            <v>https://community.secop.gov.co/Public/Tendering/OpportunityDetail/Index?noticeUID=CO1.NTC.4923672&amp;isFromPublicArea=True&amp;isModal=False</v>
          </cell>
          <cell r="BZ368" t="str">
            <v>Bogotá</v>
          </cell>
          <cell r="CA368" t="str">
            <v>D.C.</v>
          </cell>
          <cell r="CB368" t="str">
            <v>N-A</v>
          </cell>
          <cell r="CC368" t="str">
            <v>N-A</v>
          </cell>
          <cell r="CD368" t="str">
            <v>N-A</v>
          </cell>
          <cell r="CE368" t="str">
            <v>N-A</v>
          </cell>
          <cell r="CF368" t="str">
            <v>N-A</v>
          </cell>
          <cell r="CG368" t="str">
            <v>N-A</v>
          </cell>
          <cell r="CH368">
            <v>2023</v>
          </cell>
          <cell r="CI368" t="str">
            <v>POPULAR</v>
          </cell>
          <cell r="CJ368" t="str">
            <v>CORRIENTE</v>
          </cell>
          <cell r="CK368" t="str">
            <v>110-160-00028-7</v>
          </cell>
          <cell r="CL368" t="str">
            <v>N-A</v>
          </cell>
        </row>
        <row r="369">
          <cell r="A369" t="str">
            <v>NC-CI-004-2023</v>
          </cell>
          <cell r="B369" t="str">
            <v>2 NACIONAL</v>
          </cell>
          <cell r="C369" t="str">
            <v xml:space="preserve"> CD-NC-387-2023 </v>
          </cell>
          <cell r="D369">
            <v>4</v>
          </cell>
          <cell r="E369" t="str">
            <v>SERVICIOS POSTALES NACIONALES S.A.S</v>
          </cell>
          <cell r="F369">
            <v>45282</v>
          </cell>
          <cell r="G369" t="str">
            <v>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a Nivel Central de Parques Nacionales Naturales de Colombia.</v>
          </cell>
          <cell r="H369" t="str">
            <v>N-A</v>
          </cell>
          <cell r="I369" t="str">
            <v>2 CONTRATACIÓN DIRECTA</v>
          </cell>
          <cell r="J369" t="str">
            <v>20 OTROS</v>
          </cell>
          <cell r="K369" t="str">
            <v>INTERADMINISTRATIVO</v>
          </cell>
          <cell r="L369">
            <v>78102203</v>
          </cell>
          <cell r="M369" t="str">
            <v>49323-60923</v>
          </cell>
          <cell r="O369">
            <v>167123</v>
          </cell>
          <cell r="P369">
            <v>45287</v>
          </cell>
          <cell r="S369" t="str">
            <v>N-A</v>
          </cell>
          <cell r="T369">
            <v>0</v>
          </cell>
          <cell r="U369">
            <v>87021727</v>
          </cell>
          <cell r="X369" t="str">
            <v>2 PERSONA JURIDICA</v>
          </cell>
          <cell r="Y369" t="str">
            <v>1 NIT</v>
          </cell>
          <cell r="Z369" t="str">
            <v>N-A</v>
          </cell>
          <cell r="AA369">
            <v>900062917</v>
          </cell>
          <cell r="AB369" t="str">
            <v>10 DV 9</v>
          </cell>
          <cell r="AC369" t="str">
            <v>N-A</v>
          </cell>
          <cell r="AD369" t="str">
            <v>N-A</v>
          </cell>
          <cell r="AE369" t="str">
            <v>N-A</v>
          </cell>
          <cell r="AF369" t="str">
            <v>SERVICIOS POSTALES NACIONALES S.A.S</v>
          </cell>
          <cell r="AG369" t="str">
            <v>N-A</v>
          </cell>
          <cell r="AH369" t="str">
            <v>N-A</v>
          </cell>
          <cell r="AI369" t="str">
            <v>N-A</v>
          </cell>
          <cell r="AJ369" t="str">
            <v>NO</v>
          </cell>
          <cell r="AK369" t="str">
            <v>6 NO CONSTITUYÓ GARANTÍAS</v>
          </cell>
          <cell r="AL369" t="str">
            <v>N-A</v>
          </cell>
          <cell r="AM369" t="str">
            <v>N-A</v>
          </cell>
          <cell r="AN369" t="str">
            <v>N-A</v>
          </cell>
          <cell r="AO369" t="str">
            <v>N-A</v>
          </cell>
          <cell r="AP369" t="str">
            <v>SAF-SUBDIRECCION ADMINISTRATIVA Y FINANCIERA</v>
          </cell>
          <cell r="AQ369" t="str">
            <v>GRUPO DE CONTRATOS</v>
          </cell>
          <cell r="AR369" t="str">
            <v>GRUPO DE PROCESOS CORPORATIVOS</v>
          </cell>
          <cell r="AS369" t="str">
            <v>2 SUPERVISOR</v>
          </cell>
          <cell r="AT369" t="str">
            <v>4 CÉDULA DE EXTRANJERÍA</v>
          </cell>
          <cell r="AU369">
            <v>65586489</v>
          </cell>
          <cell r="AV369" t="str">
            <v>SANDRA LOZANO OYUELA</v>
          </cell>
          <cell r="AW369">
            <v>709</v>
          </cell>
          <cell r="AX369">
            <v>23.633333333333333</v>
          </cell>
          <cell r="AY369" t="str">
            <v>3 NO PACTADOS</v>
          </cell>
          <cell r="AZ369" t="str">
            <v>4 NO SE HA ADICIONADO NI EN VALOR y EN TIEMPO</v>
          </cell>
          <cell r="BF369">
            <v>45287</v>
          </cell>
          <cell r="BH369">
            <v>45287</v>
          </cell>
          <cell r="BI369">
            <v>45991</v>
          </cell>
          <cell r="BK369" t="str">
            <v>2. NO</v>
          </cell>
          <cell r="BN369" t="str">
            <v>2. NO</v>
          </cell>
          <cell r="BS369" t="str">
            <v>2023420501200004E</v>
          </cell>
          <cell r="BT369">
            <v>87021727</v>
          </cell>
          <cell r="BU369" t="str">
            <v>EDNA ROCIO CASTRO</v>
          </cell>
          <cell r="BV369" t="str">
            <v>https://www.secop.gov.co/CO1BusinessLine/Tendering/BuyerWorkArea/Index?docUniqueIdentifier=CO1.BDOS.5289075</v>
          </cell>
          <cell r="BW369" t="str">
            <v>VIGENTE</v>
          </cell>
          <cell r="BY369" t="str">
            <v>https://community.secop.gov.co/Public/Tendering/OpportunityDetail/Index?noticeUID=CO1.NTC.5319967&amp;isFromPublicArea=True&amp;isModal=False</v>
          </cell>
          <cell r="BZ369" t="str">
            <v>Bogotá</v>
          </cell>
          <cell r="CA369" t="str">
            <v>D.C.</v>
          </cell>
          <cell r="CB369" t="str">
            <v>N-A</v>
          </cell>
          <cell r="CC369" t="str">
            <v>N-A</v>
          </cell>
          <cell r="CD369" t="str">
            <v>N-A</v>
          </cell>
          <cell r="CE369" t="str">
            <v>N-A</v>
          </cell>
          <cell r="CF369" t="str">
            <v>N-A</v>
          </cell>
          <cell r="CG369" t="str">
            <v>N-A</v>
          </cell>
          <cell r="CH369">
            <v>2023</v>
          </cell>
        </row>
        <row r="370">
          <cell r="A370" t="str">
            <v>NC-CSUM-001-2023</v>
          </cell>
          <cell r="B370" t="str">
            <v>2 NACIONAL</v>
          </cell>
          <cell r="C370" t="str">
            <v>IPMC-NC-001-2023</v>
          </cell>
          <cell r="D370">
            <v>1</v>
          </cell>
          <cell r="E370" t="str">
            <v>PUBBLICA S.A.S.</v>
          </cell>
          <cell r="F370">
            <v>44950</v>
          </cell>
          <cell r="G370" t="str">
            <v>Suministro de tiquetes aéreos en rutas nacionales para el desplazamiento de los funcionarios y contratistas de PNNC en cumplimiento de las metas institucionales relacionadas con la conservación de la biodiversidad y sus servicios ecosistémicos y el fortalecimiento de la capacidad institucional de PNNC.</v>
          </cell>
          <cell r="H370" t="str">
            <v>N-A</v>
          </cell>
          <cell r="I370" t="str">
            <v>5 MÍNIMA CUANTÍA</v>
          </cell>
          <cell r="J370" t="str">
            <v>3 COMPRAVENTA y/o SUMINISTRO</v>
          </cell>
          <cell r="K370" t="str">
            <v>SUMINISTRO</v>
          </cell>
          <cell r="L370">
            <v>78111500</v>
          </cell>
          <cell r="M370">
            <v>1223</v>
          </cell>
          <cell r="O370">
            <v>3323</v>
          </cell>
          <cell r="P370">
            <v>44950</v>
          </cell>
          <cell r="S370" t="str">
            <v>N-A</v>
          </cell>
          <cell r="T370">
            <v>0</v>
          </cell>
          <cell r="U370">
            <v>52000000</v>
          </cell>
          <cell r="V370" t="str">
            <v>Cincuenta y dos millones pesos</v>
          </cell>
          <cell r="X370" t="str">
            <v>2 PERSONA JURIDICA</v>
          </cell>
          <cell r="Y370" t="str">
            <v>1 NIT</v>
          </cell>
          <cell r="Z370" t="str">
            <v>N-A</v>
          </cell>
          <cell r="AA370">
            <v>800064773</v>
          </cell>
          <cell r="AB370" t="str">
            <v>2 DV 1</v>
          </cell>
          <cell r="AC370" t="str">
            <v>N-A</v>
          </cell>
          <cell r="AD370" t="str">
            <v>N-A</v>
          </cell>
          <cell r="AE370" t="str">
            <v>N-A</v>
          </cell>
          <cell r="AF370" t="str">
            <v>PUBBLICA S.A.S.</v>
          </cell>
          <cell r="AG370" t="str">
            <v>N-A</v>
          </cell>
          <cell r="AH370" t="str">
            <v>N-A</v>
          </cell>
          <cell r="AI370" t="str">
            <v>N-A</v>
          </cell>
          <cell r="AJ370" t="str">
            <v>SI</v>
          </cell>
          <cell r="AK370" t="str">
            <v>1 PÓLIZA</v>
          </cell>
          <cell r="AL370" t="str">
            <v>8 MUNDIAL SEGUROS</v>
          </cell>
          <cell r="AM370" t="str">
            <v>46 CUMPLIM+ ESTABIL_CALIDAD D OBRA+ PAGO D SALARIOS_PRESTAC SOC LEGALES</v>
          </cell>
          <cell r="AN370">
            <v>44951</v>
          </cell>
          <cell r="AO370" t="str">
            <v>BCH-100024557</v>
          </cell>
          <cell r="AP370" t="str">
            <v>SAF-SUBDIRECCION ADMINISTRATIVA Y FINANCIERA</v>
          </cell>
          <cell r="AQ370" t="str">
            <v>GRUPO DE CONTRATOS</v>
          </cell>
          <cell r="AR370" t="str">
            <v>GRUPO DE PROCESOS CORPORATIVOS</v>
          </cell>
          <cell r="AS370" t="str">
            <v>2 SUPERVISOR</v>
          </cell>
          <cell r="AT370" t="str">
            <v>4 CÉDULA DE EXTRANJERÍA</v>
          </cell>
          <cell r="AU370">
            <v>65586489</v>
          </cell>
          <cell r="AV370" t="str">
            <v>SANDRA LOZANO OYUELA</v>
          </cell>
          <cell r="AW370">
            <v>90</v>
          </cell>
          <cell r="AX370">
            <v>3</v>
          </cell>
          <cell r="AY370" t="str">
            <v>3 NO PACTADOS</v>
          </cell>
          <cell r="AZ370" t="str">
            <v>4 NO SE HA ADICIONADO NI EN VALOR y EN TIEMPO</v>
          </cell>
          <cell r="BA370">
            <v>0</v>
          </cell>
          <cell r="BB370">
            <v>0</v>
          </cell>
          <cell r="BF370">
            <v>44950</v>
          </cell>
          <cell r="BH370">
            <v>44951</v>
          </cell>
          <cell r="BI370">
            <v>45040</v>
          </cell>
          <cell r="BK370" t="str">
            <v>2. NO</v>
          </cell>
          <cell r="BN370" t="str">
            <v>2. NO</v>
          </cell>
          <cell r="BO370">
            <v>0</v>
          </cell>
          <cell r="BS370" t="str">
            <v>2023420501100001E</v>
          </cell>
          <cell r="BT370">
            <v>52000000</v>
          </cell>
          <cell r="BU370" t="str">
            <v>LEIDY MARCELA GARAVITO ROMERO</v>
          </cell>
          <cell r="BV370" t="str">
            <v>https://www.secop.gov.co/CO1BusinessLine/Tendering/BuyerWorkArea/Index?docUniqueIdentifier=CO1.BDOS.3737125</v>
          </cell>
          <cell r="BW370" t="str">
            <v>VIGENTE</v>
          </cell>
          <cell r="BX370" t="str">
            <v>N-A</v>
          </cell>
          <cell r="BY370" t="str">
            <v>https://community.secop.gov.co/Public/Tendering/OpportunityDetail/Index?noticeUID=CO1.NTC.3747694&amp;isFromPublicArea=True&amp;isModal=False</v>
          </cell>
          <cell r="BZ370" t="str">
            <v>Bogotá</v>
          </cell>
          <cell r="CA370" t="str">
            <v>D.C.</v>
          </cell>
          <cell r="CB370" t="str">
            <v>N-A</v>
          </cell>
          <cell r="CC370" t="str">
            <v>N-A</v>
          </cell>
          <cell r="CD370" t="str">
            <v>N-A</v>
          </cell>
          <cell r="CE370" t="str">
            <v>N-A</v>
          </cell>
          <cell r="CF370" t="str">
            <v>N-A</v>
          </cell>
          <cell r="CG370" t="str">
            <v>N-A</v>
          </cell>
          <cell r="CH370">
            <v>2023</v>
          </cell>
          <cell r="CL370" t="str">
            <v>N-A</v>
          </cell>
        </row>
        <row r="371">
          <cell r="A371" t="str">
            <v>NC-CSUM-002-2023</v>
          </cell>
          <cell r="B371" t="str">
            <v>2 NACIONAL</v>
          </cell>
          <cell r="C371" t="str">
            <v>SEL-ABREV-SI-001-2023</v>
          </cell>
          <cell r="D371">
            <v>2</v>
          </cell>
          <cell r="E371" t="str">
            <v>SUBATOURS SAS</v>
          </cell>
          <cell r="F371">
            <v>45029</v>
          </cell>
          <cell r="G371" t="str">
            <v>Suministro de tiquetes aéreos, en rutas nacionales e internacionales para el desplazamiento de funcionarios y contratistas de Parques Nacionales Naturales de Colombia.</v>
          </cell>
          <cell r="H371" t="str">
            <v>N-A</v>
          </cell>
          <cell r="I371" t="str">
            <v>4 SELECCIÓN ABREVIADA</v>
          </cell>
          <cell r="J371" t="str">
            <v>3 COMPRAVENTA y/o SUMINISTRO</v>
          </cell>
          <cell r="K371" t="str">
            <v>SUMINISTRO</v>
          </cell>
          <cell r="L371">
            <v>90121500</v>
          </cell>
          <cell r="M371">
            <v>37923</v>
          </cell>
          <cell r="O371">
            <v>44123</v>
          </cell>
          <cell r="P371">
            <v>45030</v>
          </cell>
          <cell r="S371" t="str">
            <v>N-A</v>
          </cell>
          <cell r="T371">
            <v>0</v>
          </cell>
          <cell r="U371">
            <v>1527733031</v>
          </cell>
          <cell r="V371" t="str">
            <v>Mil quinientos veintisiete millones setecientos treinta y tres mil treinta y un pesos</v>
          </cell>
          <cell r="X371" t="str">
            <v>2 PERSONA JURIDICA</v>
          </cell>
          <cell r="Y371" t="str">
            <v>1 NIT</v>
          </cell>
          <cell r="Z371" t="str">
            <v>N-A</v>
          </cell>
          <cell r="AA371">
            <v>800075003</v>
          </cell>
          <cell r="AB371" t="str">
            <v>7 DV 6</v>
          </cell>
          <cell r="AC371" t="str">
            <v>N-A</v>
          </cell>
          <cell r="AD371" t="str">
            <v>N-A</v>
          </cell>
          <cell r="AE371" t="str">
            <v>N-A</v>
          </cell>
          <cell r="AF371" t="str">
            <v>SUBATOURS SAS</v>
          </cell>
          <cell r="AG371" t="str">
            <v>N-A</v>
          </cell>
          <cell r="AH371" t="str">
            <v>N-A</v>
          </cell>
          <cell r="AI371" t="str">
            <v>N-A</v>
          </cell>
          <cell r="AJ371" t="str">
            <v>SI</v>
          </cell>
          <cell r="AK371" t="str">
            <v>1 PÓLIZA</v>
          </cell>
          <cell r="AL371" t="str">
            <v>16 BERKLEY INTERNATIONAL SEGUROS COLOMBIA</v>
          </cell>
          <cell r="AM371" t="str">
            <v>46 CUMPLIM+ ESTABIL_CALIDAD D OBRA+ PAGO D SALARIOS_PRESTAC SOC LEGALES</v>
          </cell>
          <cell r="AN371">
            <v>45030</v>
          </cell>
          <cell r="AO371">
            <v>66286</v>
          </cell>
          <cell r="AP371" t="str">
            <v>SAF-SUBDIRECCION ADMINISTRATIVA Y FINANCIERA</v>
          </cell>
          <cell r="AQ371" t="str">
            <v>GRUPO DE CONTRATOS</v>
          </cell>
          <cell r="AR371" t="str">
            <v>GRUPO DE PROCESOS CORPORATIVOS</v>
          </cell>
          <cell r="AS371" t="str">
            <v>2 SUPERVISOR</v>
          </cell>
          <cell r="AT371" t="str">
            <v>4 CÉDULA DE EXTRANJERÍA</v>
          </cell>
          <cell r="AU371">
            <v>65586489</v>
          </cell>
          <cell r="AV371" t="str">
            <v>SANDRA LOZANO OYUELA</v>
          </cell>
          <cell r="AW371">
            <v>257</v>
          </cell>
          <cell r="AX371">
            <v>8.5666666666666664</v>
          </cell>
          <cell r="AY371" t="str">
            <v>3 NO PACTADOS</v>
          </cell>
          <cell r="AZ371" t="str">
            <v>4 NO SE HA ADICIONADO NI EN VALOR y EN TIEMPO</v>
          </cell>
          <cell r="BA371">
            <v>0</v>
          </cell>
          <cell r="BB371">
            <v>0</v>
          </cell>
          <cell r="BF371">
            <v>45030</v>
          </cell>
          <cell r="BH371">
            <v>45034</v>
          </cell>
          <cell r="BI371">
            <v>45291</v>
          </cell>
          <cell r="BK371" t="str">
            <v>2. NO</v>
          </cell>
          <cell r="BN371" t="str">
            <v>2. NO</v>
          </cell>
          <cell r="BO371">
            <v>0</v>
          </cell>
          <cell r="BS371" t="str">
            <v>2023420501100002E</v>
          </cell>
          <cell r="BT371">
            <v>1527733031</v>
          </cell>
          <cell r="BU371" t="str">
            <v>ALFONSO DAVID ORTIZ</v>
          </cell>
          <cell r="BV371" t="str">
            <v>https://www.secop.gov.co/CO1BusinessLine/Tendering/BuyerWorkArea/Index?docUniqueIdentifier=CO1.BDOS.4153374</v>
          </cell>
          <cell r="BW371" t="str">
            <v>VIGENTE</v>
          </cell>
          <cell r="BX371" t="str">
            <v>N-A</v>
          </cell>
          <cell r="BY371" t="str">
            <v>https://community.secop.gov.co/Public/Tendering/OpportunityDetail/Index?noticeUID=CO1.NTC.4205424&amp;isFromPublicArea=True&amp;isModal=False</v>
          </cell>
          <cell r="BZ371" t="str">
            <v>Bogotá</v>
          </cell>
          <cell r="CA371" t="str">
            <v>D.C.</v>
          </cell>
          <cell r="CB371">
            <v>45034</v>
          </cell>
          <cell r="CC371" t="str">
            <v>N-A</v>
          </cell>
          <cell r="CD371" t="str">
            <v>N-A</v>
          </cell>
          <cell r="CE371" t="str">
            <v>N-A</v>
          </cell>
          <cell r="CF371" t="str">
            <v>N-A</v>
          </cell>
          <cell r="CG371" t="str">
            <v>N-A</v>
          </cell>
          <cell r="CH371">
            <v>2023</v>
          </cell>
          <cell r="CI371" t="str">
            <v>DAVIVIENDA</v>
          </cell>
          <cell r="CJ371" t="str">
            <v>CORRIENTE</v>
          </cell>
          <cell r="CK371" t="str">
            <v>0000000587000712</v>
          </cell>
          <cell r="CL371" t="str">
            <v>N-A</v>
          </cell>
        </row>
        <row r="372">
          <cell r="A372" t="str">
            <v>NC-CSUM-003-2023</v>
          </cell>
          <cell r="B372" t="str">
            <v>2 NACIONAL</v>
          </cell>
          <cell r="C372" t="str">
            <v>IPMC-NC-003-2023</v>
          </cell>
          <cell r="D372">
            <v>3</v>
          </cell>
          <cell r="E372" t="str">
            <v>INNCET SAS</v>
          </cell>
          <cell r="F372">
            <v>45057</v>
          </cell>
          <cell r="G372" t="str">
            <v>Suministro de consumibles de impresión que permitan fortalecer la capacidad institucional en el Nivel Central de PNNC</v>
          </cell>
          <cell r="H372" t="str">
            <v>N-A</v>
          </cell>
          <cell r="I372" t="str">
            <v>5 MÍNIMA CUANTÍA</v>
          </cell>
          <cell r="J372" t="str">
            <v>3 COMPRAVENTA y/o SUMINISTRO</v>
          </cell>
          <cell r="K372" t="str">
            <v>SUMINISTRO</v>
          </cell>
          <cell r="L372">
            <v>44103105</v>
          </cell>
          <cell r="M372">
            <v>39323</v>
          </cell>
          <cell r="O372">
            <v>53923</v>
          </cell>
          <cell r="P372">
            <v>45058</v>
          </cell>
          <cell r="S372" t="str">
            <v>N-A</v>
          </cell>
          <cell r="T372">
            <v>0</v>
          </cell>
          <cell r="U372">
            <v>52000000</v>
          </cell>
          <cell r="V372" t="str">
            <v>Cincuenta y dos millones pesos</v>
          </cell>
          <cell r="X372" t="str">
            <v>2 PERSONA JURIDICA</v>
          </cell>
          <cell r="Y372" t="str">
            <v>1 NIT</v>
          </cell>
          <cell r="Z372" t="str">
            <v>N-A</v>
          </cell>
          <cell r="AA372">
            <v>900904038</v>
          </cell>
          <cell r="AB372" t="str">
            <v>5 DV 4</v>
          </cell>
          <cell r="AC372" t="str">
            <v>N-A</v>
          </cell>
          <cell r="AD372" t="str">
            <v>N-A</v>
          </cell>
          <cell r="AE372" t="str">
            <v>N-A</v>
          </cell>
          <cell r="AF372" t="str">
            <v>INNCET SAS</v>
          </cell>
          <cell r="AG372" t="str">
            <v>N-A</v>
          </cell>
          <cell r="AH372" t="str">
            <v>N-A</v>
          </cell>
          <cell r="AI372" t="str">
            <v>N-A</v>
          </cell>
          <cell r="AJ372" t="str">
            <v>SI</v>
          </cell>
          <cell r="AK372" t="str">
            <v>1 PÓLIZA</v>
          </cell>
          <cell r="AL372" t="str">
            <v>12 SEGUROS DEL ESTADO</v>
          </cell>
          <cell r="AM372" t="str">
            <v>46 CUMPLIM+ ESTABIL_CALIDAD D OBRA+ PAGO D SALARIOS_PRESTAC SOC LEGALES</v>
          </cell>
          <cell r="AN372">
            <v>45058</v>
          </cell>
          <cell r="AO372" t="str">
            <v>21-46-101068361</v>
          </cell>
          <cell r="AP372" t="str">
            <v>SAF-SUBDIRECCION ADMINISTRATIVA Y FINANCIERA</v>
          </cell>
          <cell r="AQ372" t="str">
            <v>GRUPO DE CONTRATOS</v>
          </cell>
          <cell r="AR372" t="str">
            <v>GRUPO DE PROCESOS CORPORATIVOS</v>
          </cell>
          <cell r="AS372" t="str">
            <v>2 SUPERVISOR</v>
          </cell>
          <cell r="AT372" t="str">
            <v>4 CÉDULA DE EXTRANJERÍA</v>
          </cell>
          <cell r="AU372">
            <v>65586489</v>
          </cell>
          <cell r="AV372" t="str">
            <v>SANDRA LOZANO OYUELA</v>
          </cell>
          <cell r="AW372">
            <v>199</v>
          </cell>
          <cell r="AX372">
            <v>6.6333333333333337</v>
          </cell>
          <cell r="AY372" t="str">
            <v>3 NO PACTADOS</v>
          </cell>
          <cell r="AZ372" t="str">
            <v>4 NO SE HA ADICIONADO NI EN VALOR y EN TIEMPO</v>
          </cell>
          <cell r="BA372">
            <v>0</v>
          </cell>
          <cell r="BB372">
            <v>0</v>
          </cell>
          <cell r="BF372">
            <v>45058</v>
          </cell>
          <cell r="BH372">
            <v>45058</v>
          </cell>
          <cell r="BI372">
            <v>45260</v>
          </cell>
          <cell r="BK372" t="str">
            <v>2. NO</v>
          </cell>
          <cell r="BN372" t="str">
            <v>2. NO</v>
          </cell>
          <cell r="BO372">
            <v>0</v>
          </cell>
          <cell r="BS372" t="str">
            <v>2023420501100003E</v>
          </cell>
          <cell r="BT372">
            <v>52000000</v>
          </cell>
          <cell r="BU372" t="str">
            <v>ALFONSO DAVID ORTIZ</v>
          </cell>
          <cell r="BV372" t="str">
            <v>https://www.secop.gov.co/CO1BusinessLine/Tendering/BuyerWorkArea/Index?docUniqueIdentifier=CO1.BDOS.4297836</v>
          </cell>
          <cell r="BW372" t="str">
            <v>VIGENTE</v>
          </cell>
          <cell r="BX372" t="str">
            <v>N-A</v>
          </cell>
          <cell r="BY372" t="str">
            <v>https://community.secop.gov.co/Public/Tendering/OpportunityDetail/Index?noticeUID=CO1.NTC.4305184&amp;isFromPublicArea=True&amp;isModal=False</v>
          </cell>
          <cell r="BZ372" t="str">
            <v>Bogotá</v>
          </cell>
          <cell r="CA372" t="str">
            <v>D.C.</v>
          </cell>
          <cell r="CB372">
            <v>45058</v>
          </cell>
          <cell r="CC372" t="str">
            <v>N-A</v>
          </cell>
          <cell r="CD372" t="str">
            <v>N-A</v>
          </cell>
          <cell r="CE372" t="str">
            <v>N-A</v>
          </cell>
          <cell r="CF372" t="str">
            <v>N-A</v>
          </cell>
          <cell r="CG372" t="str">
            <v>N-A</v>
          </cell>
          <cell r="CH372">
            <v>2023</v>
          </cell>
          <cell r="CI372" t="str">
            <v>BBVA</v>
          </cell>
          <cell r="CJ372" t="str">
            <v>AHORROS</v>
          </cell>
          <cell r="CK372" t="str">
            <v>142504281</v>
          </cell>
          <cell r="CL372" t="str">
            <v>N-A</v>
          </cell>
        </row>
        <row r="373">
          <cell r="A373" t="str">
            <v>NC-CSUM-004-2023</v>
          </cell>
          <cell r="B373" t="str">
            <v>2 NACIONAL</v>
          </cell>
          <cell r="C373" t="str">
            <v>IPMC-NC-005-2023</v>
          </cell>
          <cell r="D373">
            <v>4</v>
          </cell>
          <cell r="E373" t="str">
            <v>THOMAS SIGNE SOLUCIONES TECNOLOGICAS GLOBALES S.A.S.</v>
          </cell>
          <cell r="F373">
            <v>45084</v>
          </cell>
          <cell r="G373" t="str">
            <v>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v>
          </cell>
          <cell r="H373" t="str">
            <v>N-A</v>
          </cell>
          <cell r="I373" t="str">
            <v>5 MÍNIMA CUANTÍA</v>
          </cell>
          <cell r="J373" t="str">
            <v>3 COMPRAVENTA y/o SUMINISTRO</v>
          </cell>
          <cell r="K373" t="str">
            <v>SUMINISTRO</v>
          </cell>
          <cell r="L373">
            <v>32131023</v>
          </cell>
          <cell r="M373">
            <v>40523</v>
          </cell>
          <cell r="O373">
            <v>61123</v>
          </cell>
          <cell r="P373">
            <v>45085</v>
          </cell>
          <cell r="S373" t="str">
            <v>N-A</v>
          </cell>
          <cell r="T373">
            <v>0</v>
          </cell>
          <cell r="U373">
            <v>12298650</v>
          </cell>
          <cell r="V373" t="str">
            <v>Doce millones doscientos noventa y ocho mil seiscientos cincuenta pesos</v>
          </cell>
          <cell r="X373" t="str">
            <v>2 PERSONA JURIDICA</v>
          </cell>
          <cell r="Y373" t="str">
            <v>1 NIT</v>
          </cell>
          <cell r="Z373" t="str">
            <v>N-A</v>
          </cell>
          <cell r="AA373">
            <v>900962071</v>
          </cell>
          <cell r="AB373" t="str">
            <v>6 DV 5</v>
          </cell>
          <cell r="AC373" t="str">
            <v>N-A</v>
          </cell>
          <cell r="AD373" t="str">
            <v>N-A</v>
          </cell>
          <cell r="AE373" t="str">
            <v>N-A</v>
          </cell>
          <cell r="AF373" t="str">
            <v>THOMAS SIGNE SOLUCIONES TECNOLOGICAS GLOBALES S.A.S.</v>
          </cell>
          <cell r="AG373" t="str">
            <v>N-A</v>
          </cell>
          <cell r="AH373" t="str">
            <v>N-A</v>
          </cell>
          <cell r="AI373" t="str">
            <v>N-A</v>
          </cell>
          <cell r="AJ373" t="str">
            <v>SI</v>
          </cell>
          <cell r="AK373" t="str">
            <v>1 PÓLIZA</v>
          </cell>
          <cell r="AL373" t="str">
            <v>12 SEGUROS DEL ESTADO</v>
          </cell>
          <cell r="AM373" t="str">
            <v>46 CUMPLIM+ ESTABIL_CALIDAD D OBRA+ PAGO D SALARIOS_PRESTAC SOC LEGALES</v>
          </cell>
          <cell r="AN373">
            <v>45090</v>
          </cell>
          <cell r="AO373" t="str">
            <v>33-44-101239191</v>
          </cell>
          <cell r="AP373" t="str">
            <v>SAF-SUBDIRECCION ADMINISTRATIVA Y FINANCIERA</v>
          </cell>
          <cell r="AQ373" t="str">
            <v>GRUPO DE CONTRATOS</v>
          </cell>
          <cell r="AR373" t="str">
            <v>GRUPO DE TECNOLOGÍAS DE LA INFORMACIÓN Y LAS COMUNICACIONES</v>
          </cell>
          <cell r="AS373" t="str">
            <v>2 SUPERVISOR</v>
          </cell>
          <cell r="AT373" t="str">
            <v>4 CÉDULA DE EXTRANJERÍA</v>
          </cell>
          <cell r="AU373">
            <v>79245176</v>
          </cell>
          <cell r="AV373" t="str">
            <v>CARLOS ARTURO SAENZ BARON</v>
          </cell>
          <cell r="AW373">
            <v>201</v>
          </cell>
          <cell r="AX373">
            <v>6.7</v>
          </cell>
          <cell r="AY373" t="str">
            <v>3 NO PACTADOS</v>
          </cell>
          <cell r="AZ373" t="str">
            <v>4 NO SE HA ADICIONADO NI EN VALOR y EN TIEMPO</v>
          </cell>
          <cell r="BA373">
            <v>0</v>
          </cell>
          <cell r="BB373">
            <v>0</v>
          </cell>
          <cell r="BF373">
            <v>45085</v>
          </cell>
          <cell r="BH373">
            <v>45092</v>
          </cell>
          <cell r="BI373">
            <v>45291</v>
          </cell>
          <cell r="BK373" t="str">
            <v>2. NO</v>
          </cell>
          <cell r="BN373" t="str">
            <v>2. NO</v>
          </cell>
          <cell r="BO373">
            <v>0</v>
          </cell>
          <cell r="BS373" t="str">
            <v>2023420501100005E</v>
          </cell>
          <cell r="BT373">
            <v>12298650</v>
          </cell>
          <cell r="BU373" t="str">
            <v>LUZ JANETH VILLALBA SUAREZ</v>
          </cell>
          <cell r="BV373" t="str">
            <v>https://www.secop.gov.co/CO1BusinessLine/Tendering/BuyerWorkArea/Index?docUniqueIdentifier=CO1.BDOS.4413443</v>
          </cell>
          <cell r="BW373" t="str">
            <v>VIGENTE</v>
          </cell>
          <cell r="BY373" t="str">
            <v>https://community.secop.gov.co/Public/Tendering/OpportunityDetail/Index?noticeUID=CO1.NTC.4448386&amp;isFromPublicArea=True&amp;isModal=False</v>
          </cell>
          <cell r="BZ373" t="str">
            <v>Bogotá</v>
          </cell>
          <cell r="CA373" t="str">
            <v>D.C.</v>
          </cell>
          <cell r="CB373">
            <v>45092</v>
          </cell>
          <cell r="CC373" t="str">
            <v>N-A</v>
          </cell>
          <cell r="CD373" t="str">
            <v>N-A</v>
          </cell>
          <cell r="CE373" t="str">
            <v>N-A</v>
          </cell>
          <cell r="CF373" t="str">
            <v>N-A</v>
          </cell>
          <cell r="CG373" t="str">
            <v>N-A</v>
          </cell>
          <cell r="CH373">
            <v>2023</v>
          </cell>
          <cell r="CI373" t="str">
            <v>BOGOTA</v>
          </cell>
          <cell r="CJ373" t="str">
            <v>CORRIENTE</v>
          </cell>
          <cell r="CK373">
            <v>95758504</v>
          </cell>
          <cell r="CL373" t="str">
            <v>N-A</v>
          </cell>
        </row>
        <row r="374">
          <cell r="A374" t="str">
            <v>NC-CSUM-005-2023</v>
          </cell>
          <cell r="B374" t="str">
            <v>2 NACIONAL</v>
          </cell>
          <cell r="C374" t="str">
            <v>IPMC-NC-006-2023</v>
          </cell>
          <cell r="D374">
            <v>5</v>
          </cell>
          <cell r="E374" t="str">
            <v>GRUPO ARKS PREMIER SAS</v>
          </cell>
          <cell r="F374">
            <v>45086</v>
          </cell>
          <cell r="G374" t="str">
            <v>Adquirir productos elaborados a partir de impresión digital de gran formato de material de educación, divulgación y señalización en Parques Nacionales Naturales de Colombia.</v>
          </cell>
          <cell r="H374" t="str">
            <v>N-A</v>
          </cell>
          <cell r="I374" t="str">
            <v>5 MÍNIMA CUANTÍA</v>
          </cell>
          <cell r="J374" t="str">
            <v>3 COMPRAVENTA y/o SUMINISTRO</v>
          </cell>
          <cell r="K374" t="str">
            <v>SUMINISTRO</v>
          </cell>
          <cell r="L374">
            <v>32131023</v>
          </cell>
          <cell r="M374">
            <v>41623</v>
          </cell>
          <cell r="O374">
            <v>62023</v>
          </cell>
          <cell r="P374">
            <v>45086</v>
          </cell>
          <cell r="S374" t="str">
            <v>N-A</v>
          </cell>
          <cell r="T374">
            <v>0</v>
          </cell>
          <cell r="U374">
            <v>45000000</v>
          </cell>
          <cell r="V374" t="str">
            <v>Cuarenta y cinco millones de pesos</v>
          </cell>
          <cell r="X374" t="str">
            <v>2 PERSONA JURIDICA</v>
          </cell>
          <cell r="Y374" t="str">
            <v>1 NIT</v>
          </cell>
          <cell r="Z374" t="str">
            <v>N-A</v>
          </cell>
          <cell r="AA374">
            <v>900684554</v>
          </cell>
          <cell r="AB374" t="str">
            <v xml:space="preserve">9 DV 8 </v>
          </cell>
          <cell r="AC374" t="str">
            <v>N-A</v>
          </cell>
          <cell r="AD374" t="str">
            <v>N-A</v>
          </cell>
          <cell r="AE374" t="str">
            <v>N-A</v>
          </cell>
          <cell r="AF374" t="str">
            <v>GRUPO ARKS PREMIER SAS</v>
          </cell>
          <cell r="AG374" t="str">
            <v>N-A</v>
          </cell>
          <cell r="AH374" t="str">
            <v>N-A</v>
          </cell>
          <cell r="AI374" t="str">
            <v>N-A</v>
          </cell>
          <cell r="AJ374" t="str">
            <v>SI</v>
          </cell>
          <cell r="AK374" t="str">
            <v>1 PÓLIZA</v>
          </cell>
          <cell r="AL374" t="str">
            <v>12 SEGUROS DEL ESTADO</v>
          </cell>
          <cell r="AM374" t="str">
            <v>46 CUMPLIM+ ESTABIL_CALIDAD D OBRA+ PAGO D SALARIOS_PRESTAC SOC LEGALES</v>
          </cell>
          <cell r="AN374">
            <v>45092</v>
          </cell>
          <cell r="AO374" t="str">
            <v>15-46-101034234</v>
          </cell>
          <cell r="AP374" t="str">
            <v>SAF-SUBDIRECCION ADMINISTRATIVA Y FINANCIERA</v>
          </cell>
          <cell r="AQ374" t="str">
            <v>GRUPO DE CONTRATOS</v>
          </cell>
          <cell r="AR374" t="str">
            <v>GRUPO DE COMUNICACIONES</v>
          </cell>
          <cell r="AS374" t="str">
            <v>2 SUPERVISOR</v>
          </cell>
          <cell r="AT374" t="str">
            <v>4 CÉDULA DE EXTRANJERÍA</v>
          </cell>
          <cell r="AU374">
            <v>79590259</v>
          </cell>
          <cell r="AV374" t="str">
            <v>JUAN CARLOS CUERVO LEON</v>
          </cell>
          <cell r="AW374">
            <v>192</v>
          </cell>
          <cell r="AX374">
            <v>6.4</v>
          </cell>
          <cell r="AY374" t="str">
            <v>3 NO PACTADOS</v>
          </cell>
          <cell r="AZ374" t="str">
            <v>4 NO SE HA ADICIONADO NI EN VALOR y EN TIEMPO</v>
          </cell>
          <cell r="BA374">
            <v>0</v>
          </cell>
          <cell r="BB374">
            <v>0</v>
          </cell>
          <cell r="BF374">
            <v>45086</v>
          </cell>
          <cell r="BH374">
            <v>45091</v>
          </cell>
          <cell r="BI374">
            <v>45280</v>
          </cell>
          <cell r="BK374" t="str">
            <v>2. NO</v>
          </cell>
          <cell r="BN374" t="str">
            <v>2. NO</v>
          </cell>
          <cell r="BO374">
            <v>0</v>
          </cell>
          <cell r="BS374" t="str">
            <v>2023420501100006E</v>
          </cell>
          <cell r="BT374">
            <v>45000000</v>
          </cell>
          <cell r="BU374" t="str">
            <v>EDNA ROCIO CASTRO</v>
          </cell>
          <cell r="BV374" t="str">
            <v>https://www.secop.gov.co/CO1BusinessLine/Tendering/BuyerWorkArea/Index?docUniqueIdentifier=CO1.BDOS.4439490</v>
          </cell>
          <cell r="BW374" t="str">
            <v>VIGENTE</v>
          </cell>
          <cell r="BY374" t="str">
            <v>https://community.secop.gov.co/Public/Tendering/OpportunityDetail/Index?noticeUID=CO1.NTC.4462382&amp;isFromPublicArea=True&amp;isModal=False</v>
          </cell>
          <cell r="BZ374" t="str">
            <v>Bogotá</v>
          </cell>
          <cell r="CA374" t="str">
            <v>D.C.</v>
          </cell>
          <cell r="CB374" t="str">
            <v>14/06/2023-15/06/2023</v>
          </cell>
          <cell r="CC374" t="str">
            <v>N-A</v>
          </cell>
          <cell r="CD374" t="str">
            <v>N-A</v>
          </cell>
          <cell r="CE374" t="str">
            <v>N-A</v>
          </cell>
          <cell r="CF374" t="str">
            <v>N-A</v>
          </cell>
          <cell r="CG374" t="str">
            <v>N-A</v>
          </cell>
          <cell r="CH374">
            <v>2023</v>
          </cell>
          <cell r="CI374" t="str">
            <v>BANCOLOMBIA</v>
          </cell>
          <cell r="CJ374" t="str">
            <v>AHORROS</v>
          </cell>
          <cell r="CK374">
            <v>62717431826</v>
          </cell>
          <cell r="CL374" t="str">
            <v>N-A</v>
          </cell>
        </row>
        <row r="375">
          <cell r="A375" t="str">
            <v>NC-CSUM-006-2023</v>
          </cell>
          <cell r="B375" t="str">
            <v>2 NACIONAL</v>
          </cell>
          <cell r="C375" t="str">
            <v>SEL-ABREV-SI-002-2023</v>
          </cell>
          <cell r="D375">
            <v>6</v>
          </cell>
          <cell r="E375" t="str">
            <v>JILBER ORLANDO BLANCO FORERO</v>
          </cell>
          <cell r="F375">
            <v>45197</v>
          </cell>
          <cell r="G375" t="str">
            <v>Suministro de uniformes para el posicionamiento institucional en el territorio dentro del sistema de Áreas Protegidas en el marco del control y vigilancia de PNNC.</v>
          </cell>
          <cell r="H375" t="str">
            <v>N-A</v>
          </cell>
          <cell r="I375" t="str">
            <v>4 SELECCIÓN ABREVIADA</v>
          </cell>
          <cell r="J375" t="str">
            <v>3 COMPRAVENTA y/o SUMINISTRO</v>
          </cell>
          <cell r="K375" t="str">
            <v>SUMINISTRO</v>
          </cell>
          <cell r="L375">
            <v>53101600</v>
          </cell>
          <cell r="M375">
            <v>50223</v>
          </cell>
          <cell r="O375">
            <v>115123</v>
          </cell>
          <cell r="P375">
            <v>45202</v>
          </cell>
          <cell r="S375" t="str">
            <v>N-A</v>
          </cell>
          <cell r="T375">
            <v>0</v>
          </cell>
          <cell r="U375">
            <v>832052363</v>
          </cell>
          <cell r="V375" t="str">
            <v>Ochocientos treinta y dos millones cincuenta y dos mil trescientos sesenta y tres pesos</v>
          </cell>
          <cell r="X375" t="str">
            <v>1 PERSONA NATURAL</v>
          </cell>
          <cell r="Y375" t="str">
            <v>3 CÉDULA DE CIUDADANÍA</v>
          </cell>
          <cell r="Z375">
            <v>79672077</v>
          </cell>
          <cell r="AA375" t="str">
            <v>N/A</v>
          </cell>
          <cell r="AB375" t="str">
            <v>11 NO SE DILIGENCIA INFORMACIÓN PARA ESTE FORMULARIO EN ESTE PERÍODO DE REPORTE</v>
          </cell>
          <cell r="AC375" t="str">
            <v>N-A</v>
          </cell>
          <cell r="AD375" t="str">
            <v>N-A</v>
          </cell>
          <cell r="AE375" t="str">
            <v>N-A</v>
          </cell>
          <cell r="AF375" t="str">
            <v>JILBER ORLANDO BLANCO FORERO</v>
          </cell>
          <cell r="AG375" t="str">
            <v>N-A</v>
          </cell>
          <cell r="AH375" t="str">
            <v>N-A</v>
          </cell>
          <cell r="AI375" t="str">
            <v>N-A</v>
          </cell>
          <cell r="AJ375" t="str">
            <v>SI</v>
          </cell>
          <cell r="AK375" t="str">
            <v>1 PÓLIZA</v>
          </cell>
          <cell r="AL375" t="str">
            <v>12 SEGUROS DEL ESTADO</v>
          </cell>
          <cell r="AM375" t="str">
            <v>46 CUMPLIM+ ESTABIL_CALIDAD D OBRA+ PAGO D SALARIOS_PRESTAC SOC LEGALES</v>
          </cell>
          <cell r="AN375">
            <v>45203</v>
          </cell>
          <cell r="AO375" t="str">
            <v>21-44-101426587</v>
          </cell>
          <cell r="AP375" t="str">
            <v>SAF-SUBDIRECCION ADMINISTRATIVA Y FINANCIERA</v>
          </cell>
          <cell r="AQ375" t="str">
            <v>GRUPO DE CONTRATOS</v>
          </cell>
          <cell r="AR375" t="str">
            <v>GRUPO DE PROCESOS CORPORATIVOS</v>
          </cell>
          <cell r="AS375" t="str">
            <v>2 SUPERVISOR</v>
          </cell>
          <cell r="AT375" t="str">
            <v>4 CÉDULA DE EXTRANJERÍA</v>
          </cell>
          <cell r="AU375">
            <v>65586489</v>
          </cell>
          <cell r="AV375" t="str">
            <v>SANDRA LOZANO OYUELA</v>
          </cell>
          <cell r="AW375">
            <v>90</v>
          </cell>
          <cell r="AX375">
            <v>3</v>
          </cell>
          <cell r="AY375" t="str">
            <v>3 NO PACTADOS</v>
          </cell>
          <cell r="AZ375" t="str">
            <v>2 ADICIÓN EN TIEMPO (PRÓRROGAS)</v>
          </cell>
          <cell r="BA375">
            <v>0</v>
          </cell>
          <cell r="BB375">
            <v>0</v>
          </cell>
          <cell r="BD375">
            <v>30</v>
          </cell>
          <cell r="BE375">
            <v>45288</v>
          </cell>
          <cell r="BF375">
            <v>45202</v>
          </cell>
          <cell r="BH375">
            <v>45204</v>
          </cell>
          <cell r="BI375">
            <v>45321</v>
          </cell>
          <cell r="BK375" t="str">
            <v>2. NO</v>
          </cell>
          <cell r="BN375" t="str">
            <v>2. NO</v>
          </cell>
          <cell r="BO375">
            <v>0</v>
          </cell>
          <cell r="BS375" t="str">
            <v>2023420501100007E</v>
          </cell>
          <cell r="BT375">
            <v>832052363</v>
          </cell>
          <cell r="BU375" t="str">
            <v>URIEL VALDERRAMA</v>
          </cell>
          <cell r="BV375" t="str">
            <v>https://www.secop.gov.co/CO1BusinessLine/Tendering/BuyerWorkArea/Index?docUniqueIdentifier=CO1.BDOS.4834333</v>
          </cell>
          <cell r="BW375" t="str">
            <v>VIGENTE</v>
          </cell>
          <cell r="BY375" t="str">
            <v>https://community.secop.gov.co/Public/Tendering/OpportunityDetail/Index?noticeUID=CO1.NTC.4926018&amp;isFromPublicArea=True&amp;isModal=False</v>
          </cell>
          <cell r="BZ375" t="str">
            <v>Bogotá</v>
          </cell>
          <cell r="CA375" t="str">
            <v>D.C.</v>
          </cell>
          <cell r="CB375">
            <v>45204</v>
          </cell>
          <cell r="CC375" t="str">
            <v>N-A</v>
          </cell>
          <cell r="CD375" t="str">
            <v>N-A</v>
          </cell>
          <cell r="CE375" t="str">
            <v>N-A</v>
          </cell>
          <cell r="CF375" t="str">
            <v>N-A</v>
          </cell>
          <cell r="CG375" t="str">
            <v>N-A</v>
          </cell>
          <cell r="CH375">
            <v>2023</v>
          </cell>
          <cell r="CL375" t="str">
            <v>N-A</v>
          </cell>
        </row>
        <row r="376">
          <cell r="A376" t="str">
            <v>NC-CCV-001-2023</v>
          </cell>
          <cell r="B376" t="str">
            <v>2 NACIONAL</v>
          </cell>
          <cell r="C376" t="str">
            <v>IPMC-NC-004-2023</v>
          </cell>
          <cell r="D376">
            <v>1</v>
          </cell>
          <cell r="E376" t="str">
            <v>GLOBALSAT COLOMBIA TELECOMUNICACIONES LTDA</v>
          </cell>
          <cell r="F376">
            <v>45078</v>
          </cell>
          <cell r="G376" t="str">
            <v>Adquisición de plan de datos para equipos de localización y comunicación por satélite con la suscripción del servicio de monitoreo, seguimiento y rastreo satelital, con visualización cartográfica web para cada uno de los equipos, en cumplimiento del Proyecto de Administración de las áreas del sistema de Parques Nacionales Naturales y Coordinación del sistema Nacional de áreas protegidas.</v>
          </cell>
          <cell r="H376" t="str">
            <v>N-A</v>
          </cell>
          <cell r="I376" t="str">
            <v>5 MÍNIMA CUANTÍA</v>
          </cell>
          <cell r="J376" t="str">
            <v>3 COMPRAVENTA y/o SUMINISTRO</v>
          </cell>
          <cell r="K376" t="str">
            <v>SUMINISTRO</v>
          </cell>
          <cell r="L376">
            <v>43191502</v>
          </cell>
          <cell r="M376">
            <v>38623</v>
          </cell>
          <cell r="O376">
            <v>60823</v>
          </cell>
          <cell r="P376">
            <v>45084</v>
          </cell>
          <cell r="S376" t="str">
            <v>N-A</v>
          </cell>
          <cell r="T376">
            <v>0</v>
          </cell>
          <cell r="U376">
            <v>13595810</v>
          </cell>
          <cell r="V376" t="str">
            <v>Trece millones quinientos noventa y cinco mil ochocientos diez pesos</v>
          </cell>
          <cell r="X376" t="str">
            <v>2 PERSONA JURIDICA</v>
          </cell>
          <cell r="Y376" t="str">
            <v>1 NIT</v>
          </cell>
          <cell r="Z376" t="str">
            <v>N-A</v>
          </cell>
          <cell r="AA376">
            <v>900656852</v>
          </cell>
          <cell r="AB376" t="str">
            <v>10 DV 9</v>
          </cell>
          <cell r="AC376" t="str">
            <v>N-A</v>
          </cell>
          <cell r="AD376" t="str">
            <v>N-A</v>
          </cell>
          <cell r="AE376" t="str">
            <v>N-A</v>
          </cell>
          <cell r="AF376" t="str">
            <v>GLOBALSAT COLOMBIA TELECOMUNICACIONES LTDA</v>
          </cell>
          <cell r="AG376" t="str">
            <v>N-A</v>
          </cell>
          <cell r="AH376" t="str">
            <v>N-A</v>
          </cell>
          <cell r="AI376" t="str">
            <v>N-A</v>
          </cell>
          <cell r="AJ376" t="str">
            <v>SI</v>
          </cell>
          <cell r="AK376" t="str">
            <v>1 PÓLIZA</v>
          </cell>
          <cell r="AL376" t="str">
            <v>12 SEGUROS DEL ESTADO</v>
          </cell>
          <cell r="AM376" t="str">
            <v>46 CUMPLIM+ ESTABIL_CALIDAD D OBRA+ PAGO D SALARIOS_PRESTAC SOC LEGALES</v>
          </cell>
          <cell r="AN376">
            <v>45086</v>
          </cell>
          <cell r="AO376">
            <v>6344101014091</v>
          </cell>
          <cell r="AP376" t="str">
            <v>SAF-SUBDIRECCION ADMINISTRATIVA Y FINANCIERA</v>
          </cell>
          <cell r="AQ376" t="str">
            <v>GRUPO DE CONTRATOS</v>
          </cell>
          <cell r="AR376" t="str">
            <v>GRUPO DE TECNOLOGÍAS DE LA INFORMACIÓN Y LAS COMUNICACIONES</v>
          </cell>
          <cell r="AS376" t="str">
            <v>2 SUPERVISOR</v>
          </cell>
          <cell r="AT376" t="str">
            <v>4 CÉDULA DE EXTRANJERÍA</v>
          </cell>
          <cell r="AU376">
            <v>79245176</v>
          </cell>
          <cell r="AV376" t="str">
            <v>CARLOS ARTURO SAENZ BARON</v>
          </cell>
          <cell r="AW376">
            <v>15</v>
          </cell>
          <cell r="AX376">
            <v>0.5</v>
          </cell>
          <cell r="AY376" t="str">
            <v>3 NO PACTADOS</v>
          </cell>
          <cell r="AZ376" t="str">
            <v>4 NO SE HA ADICIONADO NI EN VALOR y EN TIEMPO</v>
          </cell>
          <cell r="BA376">
            <v>0</v>
          </cell>
          <cell r="BB376">
            <v>0</v>
          </cell>
          <cell r="BF376">
            <v>45084</v>
          </cell>
          <cell r="BH376">
            <v>45086</v>
          </cell>
          <cell r="BI376">
            <v>45099</v>
          </cell>
          <cell r="BK376" t="str">
            <v>2. NO</v>
          </cell>
          <cell r="BN376" t="str">
            <v>2. NO</v>
          </cell>
          <cell r="BO376">
            <v>0</v>
          </cell>
          <cell r="BS376" t="str">
            <v>2023420500300001E</v>
          </cell>
          <cell r="BT376">
            <v>13595810</v>
          </cell>
          <cell r="BU376" t="str">
            <v>EDNA ROCIO CASTRO</v>
          </cell>
          <cell r="BV376" t="str">
            <v>https://www.secop.gov.co/CO1BusinessLine/Tendering/BuyerWorkArea/Index?docUniqueIdentifier=CO1.BDOS.4408422</v>
          </cell>
          <cell r="BW376" t="str">
            <v>VIGENTE</v>
          </cell>
          <cell r="BY376" t="str">
            <v>https://community.secop.gov.co/Public/Tendering/OpportunityDetail/Index?noticeUID=CO1.NTC.4430769&amp;isFromPublicArea=True&amp;isModal=False</v>
          </cell>
          <cell r="BZ376" t="str">
            <v>Bogotá</v>
          </cell>
          <cell r="CA376" t="str">
            <v>D.C.</v>
          </cell>
          <cell r="CC376" t="str">
            <v>N-A</v>
          </cell>
          <cell r="CD376" t="str">
            <v>N-A</v>
          </cell>
          <cell r="CE376" t="str">
            <v>N-A</v>
          </cell>
          <cell r="CF376" t="str">
            <v>N-A</v>
          </cell>
          <cell r="CG376" t="str">
            <v>N-A</v>
          </cell>
          <cell r="CH376">
            <v>2023</v>
          </cell>
          <cell r="CL376" t="str">
            <v>N-A</v>
          </cell>
        </row>
        <row r="377">
          <cell r="A377" t="str">
            <v>NC-CCV-002-2023</v>
          </cell>
          <cell r="B377" t="str">
            <v>2 NACIONAL</v>
          </cell>
          <cell r="C377" t="str">
            <v>CD-NC-327-2023</v>
          </cell>
          <cell r="D377">
            <v>2</v>
          </cell>
          <cell r="E377" t="str">
            <v>GALILEO INSTRUMENTS SAS</v>
          </cell>
          <cell r="F377">
            <v>45205</v>
          </cell>
          <cell r="G377" t="str">
            <v>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v>
          </cell>
          <cell r="H377" t="str">
            <v>N-A</v>
          </cell>
          <cell r="I377" t="str">
            <v>2 CONTRATACIÓN DIRECTA</v>
          </cell>
          <cell r="J377" t="str">
            <v>3 COMPRAVENTA y/o SUMINISTRO</v>
          </cell>
          <cell r="K377" t="str">
            <v>COMPRAVENTA</v>
          </cell>
          <cell r="L377">
            <v>77101604</v>
          </cell>
          <cell r="M377">
            <v>52523</v>
          </cell>
          <cell r="O377">
            <v>117923</v>
          </cell>
          <cell r="P377">
            <v>45205</v>
          </cell>
          <cell r="S377" t="str">
            <v>N-A</v>
          </cell>
          <cell r="T377">
            <v>0</v>
          </cell>
          <cell r="U377">
            <v>120000000</v>
          </cell>
          <cell r="V377" t="str">
            <v>Ciento veinte millones pesos</v>
          </cell>
          <cell r="X377" t="str">
            <v>2 PERSONA JURIDICA</v>
          </cell>
          <cell r="Y377" t="str">
            <v>1 NIT</v>
          </cell>
          <cell r="Z377" t="str">
            <v>N-A</v>
          </cell>
          <cell r="AA377">
            <v>900393949</v>
          </cell>
          <cell r="AB377" t="str">
            <v>5 DV 4</v>
          </cell>
          <cell r="AC377" t="str">
            <v>N-A</v>
          </cell>
          <cell r="AD377" t="str">
            <v>N-A</v>
          </cell>
          <cell r="AE377" t="str">
            <v>N-A</v>
          </cell>
          <cell r="AF377" t="str">
            <v>GALILEO INSTRUMENTS SAS</v>
          </cell>
          <cell r="AG377" t="str">
            <v>N-A</v>
          </cell>
          <cell r="AH377" t="str">
            <v>N-A</v>
          </cell>
          <cell r="AI377" t="str">
            <v>N-A</v>
          </cell>
          <cell r="AJ377" t="str">
            <v>SI</v>
          </cell>
          <cell r="AK377" t="str">
            <v>1 PÓLIZA</v>
          </cell>
          <cell r="AL377" t="str">
            <v>8 MUNDIAL SEGUROS</v>
          </cell>
          <cell r="AM377" t="str">
            <v>49 CUMPLIM+ ESTABIL_CALIDAD D OBRA+ CALIDAD_CORRECTO FUNCIONAM D LOS BIENES SUMIN</v>
          </cell>
          <cell r="AN377">
            <v>45205</v>
          </cell>
          <cell r="AO377" t="str">
            <v>NB-100286585</v>
          </cell>
          <cell r="AP377" t="str">
            <v>SGMAP-SUBDIRECCION DE GESTION Y MANEJO DE AREAS PROTEGIDAS</v>
          </cell>
          <cell r="AQ377" t="str">
            <v>GRUPO DE CONTRATOS</v>
          </cell>
          <cell r="AR377" t="str">
            <v>GRUPO DE GESTIÓN DEL CONOCIMIENTO E INNOVACIÓN</v>
          </cell>
          <cell r="AS377" t="str">
            <v>2 SUPERVISOR</v>
          </cell>
          <cell r="AT377" t="str">
            <v>4 CÉDULA DE EXTRANJERÍA</v>
          </cell>
          <cell r="AU377">
            <v>51723033</v>
          </cell>
          <cell r="AV377" t="str">
            <v>LUZ MILA SOTELO DELGADILLO</v>
          </cell>
          <cell r="AW377">
            <v>60</v>
          </cell>
          <cell r="AX377">
            <v>2</v>
          </cell>
          <cell r="AY377" t="str">
            <v>3 NO PACTADOS</v>
          </cell>
          <cell r="AZ377" t="str">
            <v>4 NO SE HA ADICIONADO NI EN VALOR y EN TIEMPO</v>
          </cell>
          <cell r="BA377">
            <v>0</v>
          </cell>
          <cell r="BB377">
            <v>0</v>
          </cell>
          <cell r="BF377">
            <v>45205</v>
          </cell>
          <cell r="BH377">
            <v>45210</v>
          </cell>
          <cell r="BI377">
            <v>45260</v>
          </cell>
          <cell r="BK377" t="str">
            <v>2. NO</v>
          </cell>
          <cell r="BN377" t="str">
            <v>2. NO</v>
          </cell>
          <cell r="BO377">
            <v>0</v>
          </cell>
          <cell r="BS377" t="str">
            <v>2023420500300002E</v>
          </cell>
          <cell r="BT377">
            <v>120000000</v>
          </cell>
          <cell r="BU377" t="str">
            <v>JEAN CARLO MARTINEZ</v>
          </cell>
          <cell r="BV377" t="str">
            <v>https://www.secop.gov.co/CO1BusinessLine/Tendering/BuyerWorkArea/Index?docUniqueIdentifier=CO1.BDOS.4994704</v>
          </cell>
          <cell r="BW377" t="str">
            <v>VIGENTE</v>
          </cell>
          <cell r="BY377" t="str">
            <v>https://community.secop.gov.co/Public/Tendering/OpportunityDetail/Index?noticeUID=CO1.NTC.5027529&amp;isFromPublicArea=True&amp;isModal=False</v>
          </cell>
          <cell r="BZ377" t="str">
            <v>Bogotá</v>
          </cell>
          <cell r="CA377" t="str">
            <v>D.C.</v>
          </cell>
          <cell r="CB377" t="str">
            <v>11/10/0203</v>
          </cell>
          <cell r="CC377" t="str">
            <v>N-A</v>
          </cell>
          <cell r="CD377" t="str">
            <v>N-A</v>
          </cell>
          <cell r="CE377" t="str">
            <v>N-A</v>
          </cell>
          <cell r="CF377" t="str">
            <v>N-A</v>
          </cell>
          <cell r="CG377" t="str">
            <v>N-A</v>
          </cell>
          <cell r="CH377">
            <v>2023</v>
          </cell>
          <cell r="CI377" t="str">
            <v>BANCOLOMBIA</v>
          </cell>
          <cell r="CJ377" t="str">
            <v>AHORROS</v>
          </cell>
          <cell r="CK377" t="str">
            <v>36064551846</v>
          </cell>
          <cell r="CL377" t="str">
            <v>N-A</v>
          </cell>
        </row>
        <row r="378">
          <cell r="A378" t="str">
            <v>NC-CCV-003-2023</v>
          </cell>
          <cell r="B378" t="str">
            <v>2 NACIONAL</v>
          </cell>
          <cell r="C378" t="str">
            <v>SEL-ABREV-SI-003-2023</v>
          </cell>
          <cell r="D378">
            <v>3</v>
          </cell>
          <cell r="E378" t="str">
            <v>COMSISTELCO SAS</v>
          </cell>
          <cell r="F378">
            <v>45208</v>
          </cell>
          <cell r="G378" t="str">
            <v>Adquisición e instalación y puesta en funcionamiento a todo costo de un sistema de aire acondicionado de precisión para el datacenter de Nivel Central de Parques Nacionales Naturales de Colombia.</v>
          </cell>
          <cell r="H378" t="str">
            <v>N-A</v>
          </cell>
          <cell r="I378" t="str">
            <v>4 SELECCIÓN ABREVIADA</v>
          </cell>
          <cell r="J378" t="str">
            <v>3 COMPRAVENTA y/o SUMINISTRO</v>
          </cell>
          <cell r="K378" t="str">
            <v>COMPRAVENTA</v>
          </cell>
          <cell r="L378">
            <v>40101701</v>
          </cell>
          <cell r="M378">
            <v>47223</v>
          </cell>
          <cell r="O378">
            <v>118323</v>
          </cell>
          <cell r="P378">
            <v>45208</v>
          </cell>
          <cell r="S378" t="str">
            <v>N-A</v>
          </cell>
          <cell r="T378">
            <v>0</v>
          </cell>
          <cell r="U378">
            <v>166080000</v>
          </cell>
          <cell r="V378" t="str">
            <v>Ciento sesenta y seis millones ochenta mil pesos</v>
          </cell>
          <cell r="X378" t="str">
            <v>2 PERSONA JURIDICA</v>
          </cell>
          <cell r="Y378" t="str">
            <v>1 NIT</v>
          </cell>
          <cell r="Z378" t="str">
            <v>N-A</v>
          </cell>
          <cell r="AA378">
            <v>830007379</v>
          </cell>
          <cell r="AB378" t="str">
            <v>10 DV 9</v>
          </cell>
          <cell r="AC378" t="str">
            <v>N-A</v>
          </cell>
          <cell r="AD378" t="str">
            <v>N-A</v>
          </cell>
          <cell r="AE378" t="str">
            <v>N-A</v>
          </cell>
          <cell r="AF378" t="str">
            <v>COMSISTELCO SAS</v>
          </cell>
          <cell r="AG378" t="str">
            <v>N-A</v>
          </cell>
          <cell r="AH378" t="str">
            <v>N-A</v>
          </cell>
          <cell r="AI378" t="str">
            <v>N-A</v>
          </cell>
          <cell r="AJ378" t="str">
            <v>SI</v>
          </cell>
          <cell r="AK378" t="str">
            <v>1 PÓLIZA</v>
          </cell>
          <cell r="AL378" t="str">
            <v>17 CESCE SEGUREXPO DE COLOMBIA</v>
          </cell>
          <cell r="AM378" t="str">
            <v>49 CUMPLIM+ ESTABIL_CALIDAD D OBRA+ CALIDAD_CORRECTO FUNCIONAM D LOS BIENES SUMIN</v>
          </cell>
          <cell r="AN378">
            <v>45208</v>
          </cell>
          <cell r="AO378">
            <v>155231</v>
          </cell>
          <cell r="AP378" t="str">
            <v>SAF-SUBDIRECCION ADMINISTRATIVA Y FINANCIERA</v>
          </cell>
          <cell r="AQ378" t="str">
            <v>GRUPO DE CONTRATOS</v>
          </cell>
          <cell r="AR378" t="str">
            <v>GRUPO DE TECNOLOGÍAS DE LA INFORMACIÓN Y LAS COMUNICACIONES</v>
          </cell>
          <cell r="AS378" t="str">
            <v>2 SUPERVISOR</v>
          </cell>
          <cell r="AT378" t="str">
            <v>4 CÉDULA DE EXTRANJERÍA</v>
          </cell>
          <cell r="AU378">
            <v>79245176</v>
          </cell>
          <cell r="AV378" t="str">
            <v>CARLOS ARTURO SAENZ BARON</v>
          </cell>
          <cell r="AW378">
            <v>70</v>
          </cell>
          <cell r="AX378">
            <v>2.3333333333333335</v>
          </cell>
          <cell r="AY378" t="str">
            <v>3 NO PACTADOS</v>
          </cell>
          <cell r="AZ378" t="str">
            <v>4 NO SE HA ADICIONADO NI EN VALOR y EN TIEMPO</v>
          </cell>
          <cell r="BA378">
            <v>0</v>
          </cell>
          <cell r="BB378">
            <v>0</v>
          </cell>
          <cell r="BF378">
            <v>45208</v>
          </cell>
          <cell r="BH378">
            <v>45212</v>
          </cell>
          <cell r="BI378">
            <v>45275</v>
          </cell>
          <cell r="BK378" t="str">
            <v>2. NO</v>
          </cell>
          <cell r="BN378" t="str">
            <v>2. NO</v>
          </cell>
          <cell r="BO378">
            <v>0</v>
          </cell>
          <cell r="BS378" t="str">
            <v>2023420500300003E</v>
          </cell>
          <cell r="BT378">
            <v>166080000</v>
          </cell>
          <cell r="BU378" t="str">
            <v>LUZ JANETH VILLALBA SUAREZ</v>
          </cell>
          <cell r="BV378" t="str">
            <v>https://www.secop.gov.co/CO1BusinessLine/Tendering/BuyerWorkArea/Index?docUniqueIdentifier=CO1.BDOS.4888994</v>
          </cell>
          <cell r="BW378" t="str">
            <v>VIGENTE</v>
          </cell>
          <cell r="BY378" t="str">
            <v>https://community.secop.gov.co/Public/Tendering/OpportunityDetail/Index?noticeUID=CO1.NTC.4952879&amp;isFromPublicArea=True&amp;isModal=False</v>
          </cell>
          <cell r="BZ378" t="str">
            <v>Bogotá</v>
          </cell>
          <cell r="CA378" t="str">
            <v>D.C.</v>
          </cell>
          <cell r="CB378">
            <v>45212</v>
          </cell>
          <cell r="CC378" t="str">
            <v>N-A</v>
          </cell>
          <cell r="CD378" t="str">
            <v>N-A</v>
          </cell>
          <cell r="CE378" t="str">
            <v>N-A</v>
          </cell>
          <cell r="CF378" t="str">
            <v>N-A</v>
          </cell>
          <cell r="CG378" t="str">
            <v>N-A</v>
          </cell>
          <cell r="CH378">
            <v>2023</v>
          </cell>
          <cell r="CL378" t="str">
            <v>N-A</v>
          </cell>
        </row>
        <row r="379">
          <cell r="A379" t="str">
            <v>NC-CCV-004-2023</v>
          </cell>
          <cell r="B379" t="str">
            <v>2 NACIONAL</v>
          </cell>
          <cell r="C379" t="str">
            <v>SEL-ABREV-SI-004-2023</v>
          </cell>
          <cell r="D379">
            <v>4</v>
          </cell>
          <cell r="E379" t="str">
            <v>OPEN GROUP S.A.S</v>
          </cell>
          <cell r="F379">
            <v>45217</v>
          </cell>
          <cell r="G379" t="str">
            <v>Adquisición de discos y armario de almacenamiento, así como la ampliación de garantías de fábrica para el sistema de almacenamiento Unity XT 380 y memoria RAM para servidores que se encuentra en Nivel Central de Parques Nacionales Naturales de Colombia, contribuyendo al fortalecimiento de la capacidad institucional.</v>
          </cell>
          <cell r="H379" t="str">
            <v>N-A</v>
          </cell>
          <cell r="I379" t="str">
            <v>4 SELECCIÓN ABREVIADA</v>
          </cell>
          <cell r="J379" t="str">
            <v>3 COMPRAVENTA y/o SUMINISTRO</v>
          </cell>
          <cell r="K379" t="str">
            <v>COMPRAVENTA</v>
          </cell>
          <cell r="L379">
            <v>43201803</v>
          </cell>
          <cell r="M379">
            <v>47923</v>
          </cell>
          <cell r="O379">
            <v>127023</v>
          </cell>
          <cell r="P379">
            <v>45219</v>
          </cell>
          <cell r="S379" t="str">
            <v>N-A</v>
          </cell>
          <cell r="T379">
            <v>0</v>
          </cell>
          <cell r="U379">
            <v>492287125</v>
          </cell>
          <cell r="V379" t="str">
            <v>Cuatrocientos noventa y dos millones doscientos ochenta y siete mil ciento veinticinco pesos</v>
          </cell>
          <cell r="X379" t="str">
            <v>2 PERSONA JURIDICA</v>
          </cell>
          <cell r="Y379" t="str">
            <v>1 NIT</v>
          </cell>
          <cell r="Z379" t="str">
            <v>N-A</v>
          </cell>
          <cell r="AA379">
            <v>900249043</v>
          </cell>
          <cell r="AB379" t="str">
            <v>2 DV 1</v>
          </cell>
          <cell r="AC379" t="str">
            <v>N-A</v>
          </cell>
          <cell r="AD379" t="str">
            <v>N-A</v>
          </cell>
          <cell r="AE379" t="str">
            <v>N-A</v>
          </cell>
          <cell r="AF379" t="str">
            <v>OPEN GROUP S.A.S</v>
          </cell>
          <cell r="AG379" t="str">
            <v>N-A</v>
          </cell>
          <cell r="AH379" t="str">
            <v>N-A</v>
          </cell>
          <cell r="AI379" t="str">
            <v>N-A</v>
          </cell>
          <cell r="AJ379" t="str">
            <v>SI</v>
          </cell>
          <cell r="AK379" t="str">
            <v>1 PÓLIZA</v>
          </cell>
          <cell r="AL379" t="str">
            <v>14 ASEGURADORA SOLIDARIA</v>
          </cell>
          <cell r="AM379" t="str">
            <v>46 CUMPLIM+ ESTABIL_CALIDAD D OBRA+ PAGO D SALARIOS_PRESTAC SOC LEGALES</v>
          </cell>
          <cell r="AN379">
            <v>45218</v>
          </cell>
          <cell r="AO379" t="str">
            <v>430-47-994000063426</v>
          </cell>
          <cell r="AP379" t="str">
            <v>SAF-SUBDIRECCION ADMINISTRATIVA Y FINANCIERA</v>
          </cell>
          <cell r="AQ379" t="str">
            <v>GRUPO DE CONTRATOS</v>
          </cell>
          <cell r="AR379" t="str">
            <v>GRUPO DE TECNOLOGÍAS DE LA INFORMACIÓN Y LAS COMUNICACIONES</v>
          </cell>
          <cell r="AS379" t="str">
            <v>2 SUPERVISOR</v>
          </cell>
          <cell r="AT379" t="str">
            <v>4 CÉDULA DE EXTRANJERÍA</v>
          </cell>
          <cell r="AU379">
            <v>79245176</v>
          </cell>
          <cell r="AV379" t="str">
            <v>CARLOS ARTURO SAENZ BARON</v>
          </cell>
          <cell r="AW379">
            <v>60</v>
          </cell>
          <cell r="AX379">
            <v>2</v>
          </cell>
          <cell r="AY379" t="str">
            <v>3 NO PACTADOS</v>
          </cell>
          <cell r="AZ379" t="str">
            <v>4 NO SE HA ADICIONADO NI EN VALOR y EN TIEMPO</v>
          </cell>
          <cell r="BA379">
            <v>0</v>
          </cell>
          <cell r="BB379">
            <v>0</v>
          </cell>
          <cell r="BF379">
            <v>45219</v>
          </cell>
          <cell r="BH379">
            <v>45224</v>
          </cell>
          <cell r="BI379">
            <v>45284</v>
          </cell>
          <cell r="BK379" t="str">
            <v>2. NO</v>
          </cell>
          <cell r="BN379" t="str">
            <v>2. NO</v>
          </cell>
          <cell r="BO379">
            <v>0</v>
          </cell>
          <cell r="BS379" t="str">
            <v>2023420500300004E</v>
          </cell>
          <cell r="BT379">
            <v>492287125</v>
          </cell>
          <cell r="BU379" t="str">
            <v>LEIDY MARCELA GARAVITO ROMERO</v>
          </cell>
          <cell r="BV379" t="str">
            <v>https://www.secop.gov.co/CO1BusinessLine/Tendering/BuyerWorkArea/Index?docUniqueIdentifier=CO1.BDOS.4908423</v>
          </cell>
          <cell r="BW379" t="str">
            <v>VIGENTE</v>
          </cell>
          <cell r="BY379" t="str">
            <v>https://community.secop.gov.co/Public/Tendering/OpportunityDetail/Index?noticeUID=CO1.NTC.4970202&amp;isFromPublicArea=True&amp;isModal=False</v>
          </cell>
          <cell r="BZ379" t="str">
            <v>Bogotá</v>
          </cell>
          <cell r="CA379" t="str">
            <v>D.C.</v>
          </cell>
          <cell r="CC379" t="str">
            <v>N-A</v>
          </cell>
          <cell r="CD379" t="str">
            <v>N-A</v>
          </cell>
          <cell r="CE379" t="str">
            <v>N-A</v>
          </cell>
          <cell r="CF379" t="str">
            <v>N-A</v>
          </cell>
          <cell r="CG379" t="str">
            <v>N-A</v>
          </cell>
          <cell r="CH379">
            <v>2023</v>
          </cell>
          <cell r="CL379" t="str">
            <v>N-A</v>
          </cell>
        </row>
        <row r="380">
          <cell r="A380" t="str">
            <v>NC-CCV-005-2023</v>
          </cell>
          <cell r="B380" t="str">
            <v>2 NACIONAL</v>
          </cell>
          <cell r="C380" t="str">
            <v>IPMC-NC-009-2023</v>
          </cell>
          <cell r="D380">
            <v>5</v>
          </cell>
          <cell r="E380" t="str">
            <v>MCAD TRAINING &amp; CONSULTING S.A.S.</v>
          </cell>
          <cell r="F380">
            <v>45233</v>
          </cell>
          <cell r="G380" t="str">
            <v>Adquisición de licencias AutoCad para el Grupo de Infraestructura de Parques Nacionales Naturales de Colombia, contribuyendo al proyecto de fortalecimiento a la capacidad institucional.</v>
          </cell>
          <cell r="H380" t="str">
            <v>N-A</v>
          </cell>
          <cell r="I380" t="str">
            <v>5 MÍNIMA CUANTÍA</v>
          </cell>
          <cell r="J380" t="str">
            <v>3 COMPRAVENTA y/o SUMINISTRO</v>
          </cell>
          <cell r="K380" t="str">
            <v>COMPRAVENTA</v>
          </cell>
          <cell r="L380">
            <v>32131023</v>
          </cell>
          <cell r="M380">
            <v>55223</v>
          </cell>
          <cell r="O380">
            <v>133323</v>
          </cell>
          <cell r="P380">
            <v>45233</v>
          </cell>
          <cell r="S380" t="str">
            <v>N-A</v>
          </cell>
          <cell r="T380">
            <v>0</v>
          </cell>
          <cell r="U380">
            <v>17888820</v>
          </cell>
          <cell r="V380" t="str">
            <v>Diecisiete millones ochocientos ochenta y ocho mil ochocientos veinte pesos</v>
          </cell>
          <cell r="X380" t="str">
            <v>2 PERSONA JURIDICA</v>
          </cell>
          <cell r="Y380" t="str">
            <v>1 NIT</v>
          </cell>
          <cell r="Z380" t="str">
            <v>N-A</v>
          </cell>
          <cell r="AA380">
            <v>901510263</v>
          </cell>
          <cell r="AB380" t="str">
            <v>8 DV 7</v>
          </cell>
          <cell r="AC380" t="str">
            <v>N-A</v>
          </cell>
          <cell r="AD380" t="str">
            <v>N-A</v>
          </cell>
          <cell r="AE380" t="str">
            <v>N-A</v>
          </cell>
          <cell r="AF380" t="str">
            <v>MCAD TRAINING &amp; CONSULTING S.A.S.</v>
          </cell>
          <cell r="AG380" t="str">
            <v>N-A</v>
          </cell>
          <cell r="AH380" t="str">
            <v>N-A</v>
          </cell>
          <cell r="AI380" t="str">
            <v>N-A</v>
          </cell>
          <cell r="AJ380" t="str">
            <v>SI</v>
          </cell>
          <cell r="AK380" t="str">
            <v>1 PÓLIZA</v>
          </cell>
          <cell r="AL380" t="str">
            <v>13 SURAMERICANA</v>
          </cell>
          <cell r="AM380" t="str">
            <v>49 CUMPLIM+ ESTABIL_CALIDAD D OBRA+ CALIDAD_CORRECTO FUNCIONAM D LOS BIENES SUMIN</v>
          </cell>
          <cell r="AN380">
            <v>45237</v>
          </cell>
          <cell r="AO380" t="str">
            <v>3776292-5</v>
          </cell>
          <cell r="AP380" t="str">
            <v>SAF-SUBDIRECCION ADMINISTRATIVA Y FINANCIERA</v>
          </cell>
          <cell r="AQ380" t="str">
            <v>GRUPO DE CONTRATOS</v>
          </cell>
          <cell r="AR380" t="str">
            <v>GRUPO DE TECNOLOGÍAS DE LA INFORMACIÓN Y LAS COMUNICACIONES</v>
          </cell>
          <cell r="AS380" t="str">
            <v>2 SUPERVISOR</v>
          </cell>
          <cell r="AT380" t="str">
            <v>4 CÉDULA DE EXTRANJERÍA</v>
          </cell>
          <cell r="AU380">
            <v>79245176</v>
          </cell>
          <cell r="AV380" t="str">
            <v>CARLOS ARTURO SAENZ BARON</v>
          </cell>
          <cell r="AW380">
            <v>65</v>
          </cell>
          <cell r="AX380">
            <v>2.1666666666666665</v>
          </cell>
          <cell r="AY380" t="str">
            <v>3 NO PACTADOS</v>
          </cell>
          <cell r="AZ380" t="str">
            <v>4 NO SE HA ADICIONADO NI EN VALOR y EN TIEMPO</v>
          </cell>
          <cell r="BA380">
            <v>0</v>
          </cell>
          <cell r="BB380">
            <v>0</v>
          </cell>
          <cell r="BF380">
            <v>45233</v>
          </cell>
          <cell r="BH380">
            <v>45238</v>
          </cell>
          <cell r="BI380">
            <v>45275</v>
          </cell>
          <cell r="BK380" t="str">
            <v>2. NO</v>
          </cell>
          <cell r="BN380" t="str">
            <v>2. NO</v>
          </cell>
          <cell r="BO380">
            <v>0</v>
          </cell>
          <cell r="BS380" t="str">
            <v>2023420500300005E</v>
          </cell>
          <cell r="BT380">
            <v>17888820</v>
          </cell>
          <cell r="BU380" t="str">
            <v>EDNA ROCIO CASTRO</v>
          </cell>
          <cell r="BV380" t="str">
            <v>https://www.secop.gov.co/CO1BusinessLine/Tendering/BuyerWorkArea/Index?docUniqueIdentifier=CO1.BDOS.5039832</v>
          </cell>
          <cell r="BW380" t="str">
            <v>VIGENTE</v>
          </cell>
          <cell r="BY380" t="str">
            <v>https://community.secop.gov.co/Public/Tendering/OpportunityDetail/Index?noticeUID=CO1.NTC.5082846&amp;isFromPublicArea=True&amp;isModal=False</v>
          </cell>
          <cell r="BZ380" t="str">
            <v>Bogotá</v>
          </cell>
          <cell r="CA380" t="str">
            <v>D.C.</v>
          </cell>
          <cell r="CB380">
            <v>45238</v>
          </cell>
          <cell r="CC380" t="str">
            <v>N-A</v>
          </cell>
          <cell r="CD380" t="str">
            <v>N-A</v>
          </cell>
          <cell r="CE380" t="str">
            <v>N-A</v>
          </cell>
          <cell r="CF380" t="str">
            <v>N-A</v>
          </cell>
          <cell r="CG380" t="str">
            <v>N-A</v>
          </cell>
          <cell r="CH380">
            <v>2023</v>
          </cell>
          <cell r="CL380" t="str">
            <v>N-A</v>
          </cell>
        </row>
        <row r="381">
          <cell r="A381" t="str">
            <v>NC-CCV-006-2023</v>
          </cell>
          <cell r="B381" t="str">
            <v>2 NACIONAL</v>
          </cell>
          <cell r="C381" t="str">
            <v>SEL-ABREV-SI-005-2023</v>
          </cell>
          <cell r="D381">
            <v>6</v>
          </cell>
          <cell r="E381" t="str">
            <v>METRICOM LIMITADA</v>
          </cell>
          <cell r="F381">
            <v>45240</v>
          </cell>
          <cell r="G381" t="str">
            <v>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v>
          </cell>
          <cell r="H381" t="str">
            <v>N-A</v>
          </cell>
          <cell r="I381" t="str">
            <v>4 SELECCIÓN ABREVIADA</v>
          </cell>
          <cell r="J381" t="str">
            <v>3 COMPRAVENTA y/o SUMINISTRO</v>
          </cell>
          <cell r="K381" t="str">
            <v>COMPRAVENTA</v>
          </cell>
          <cell r="L381">
            <v>41113709</v>
          </cell>
          <cell r="M381">
            <v>48023</v>
          </cell>
          <cell r="O381">
            <v>139623</v>
          </cell>
          <cell r="P381">
            <v>45240</v>
          </cell>
          <cell r="S381" t="str">
            <v>N-A</v>
          </cell>
          <cell r="T381">
            <v>0</v>
          </cell>
          <cell r="U381">
            <v>418787977</v>
          </cell>
          <cell r="V381" t="str">
            <v>Cuatrocientos dieciocho millones setecientos ochenta y siete mil novecientos setenta y siete pesos</v>
          </cell>
          <cell r="X381" t="str">
            <v>2 PERSONA JURIDICA</v>
          </cell>
          <cell r="Y381" t="str">
            <v>1 NIT</v>
          </cell>
          <cell r="Z381" t="str">
            <v>N-A</v>
          </cell>
          <cell r="AA381">
            <v>830122576</v>
          </cell>
          <cell r="AB381" t="str">
            <v>6 DV 5</v>
          </cell>
          <cell r="AC381" t="str">
            <v>N-A</v>
          </cell>
          <cell r="AD381" t="str">
            <v>N-A</v>
          </cell>
          <cell r="AE381" t="str">
            <v>N-A</v>
          </cell>
          <cell r="AF381" t="str">
            <v>METRICOM LIMITADA</v>
          </cell>
          <cell r="AG381" t="str">
            <v>N-A</v>
          </cell>
          <cell r="AH381" t="str">
            <v>N-A</v>
          </cell>
          <cell r="AI381" t="str">
            <v>N-A</v>
          </cell>
          <cell r="AJ381" t="str">
            <v>SI</v>
          </cell>
          <cell r="AK381" t="str">
            <v>1 PÓLIZA</v>
          </cell>
          <cell r="AL381" t="str">
            <v>12 SEGUROS DEL ESTADO</v>
          </cell>
          <cell r="AM381" t="str">
            <v>49 CUMPLIM+ ESTABIL_CALIDAD D OBRA+ CALIDAD_CORRECTO FUNCIONAM D LOS BIENES SUMIN</v>
          </cell>
          <cell r="AN381">
            <v>45244</v>
          </cell>
          <cell r="AO381" t="str">
            <v>11-44-101211316</v>
          </cell>
          <cell r="AP381" t="str">
            <v>SAF-SUBDIRECCION ADMINISTRATIVA Y FINANCIERA</v>
          </cell>
          <cell r="AQ381" t="str">
            <v>GRUPO DE CONTRATOS</v>
          </cell>
          <cell r="AR381" t="str">
            <v>GRUPO DE TECNOLOGÍAS DE LA INFORMACIÓN Y LAS COMUNICACIONES</v>
          </cell>
          <cell r="AS381" t="str">
            <v>2 SUPERVISOR</v>
          </cell>
          <cell r="AT381" t="str">
            <v>4 CÉDULA DE EXTRANJERÍA</v>
          </cell>
          <cell r="AU381">
            <v>79245176</v>
          </cell>
          <cell r="AV381" t="str">
            <v>CARLOS ARTURO SAENZ BARON</v>
          </cell>
          <cell r="AW381">
            <v>45</v>
          </cell>
          <cell r="AX381">
            <v>1.5</v>
          </cell>
          <cell r="AY381" t="str">
            <v>3 NO PACTADOS</v>
          </cell>
          <cell r="AZ381" t="str">
            <v>4 NO SE HA ADICIONADO NI EN VALOR y EN TIEMPO</v>
          </cell>
          <cell r="BA381">
            <v>0</v>
          </cell>
          <cell r="BB381">
            <v>0</v>
          </cell>
          <cell r="BF381">
            <v>45240</v>
          </cell>
          <cell r="BH381">
            <v>45244</v>
          </cell>
          <cell r="BI381">
            <v>45275</v>
          </cell>
          <cell r="BK381" t="str">
            <v>2. NO</v>
          </cell>
          <cell r="BN381" t="str">
            <v>2. NO</v>
          </cell>
          <cell r="BO381">
            <v>0</v>
          </cell>
          <cell r="BS381" t="str">
            <v>2023420500300006E</v>
          </cell>
          <cell r="BT381">
            <v>418787977</v>
          </cell>
          <cell r="BU381" t="str">
            <v>LUZ JANETH VILLALBA SUAREZ</v>
          </cell>
          <cell r="BV381" t="str">
            <v>https://www.secop.gov.co/CO1BusinessLine/Tendering/BuyerWorkArea/Index?docUniqueIdentifier=CO1.BDOS.4994469</v>
          </cell>
          <cell r="BW381" t="str">
            <v>VIGENTE</v>
          </cell>
          <cell r="BY381" t="str">
            <v>https://community.secop.gov.co/Public/Tendering/OpportunityDetail/Index?noticeUID=CO1.NTC.5073521&amp;isFromPublicArea=True&amp;isModal=False</v>
          </cell>
          <cell r="BZ381" t="str">
            <v>Bogotá</v>
          </cell>
          <cell r="CA381" t="str">
            <v>D.C.</v>
          </cell>
          <cell r="CB381">
            <v>45244</v>
          </cell>
          <cell r="CC381" t="str">
            <v>N-A</v>
          </cell>
          <cell r="CD381" t="str">
            <v>N-A</v>
          </cell>
          <cell r="CE381" t="str">
            <v>N-A</v>
          </cell>
          <cell r="CF381" t="str">
            <v>N-A</v>
          </cell>
          <cell r="CG381" t="str">
            <v>N-A</v>
          </cell>
          <cell r="CH381">
            <v>2023</v>
          </cell>
          <cell r="CI381" t="str">
            <v>BANCOLOMBIA</v>
          </cell>
          <cell r="CJ381" t="str">
            <v>CORRIENTE</v>
          </cell>
          <cell r="CK381" t="str">
            <v>69045988805</v>
          </cell>
          <cell r="CL381" t="str">
            <v>N-A</v>
          </cell>
        </row>
        <row r="382">
          <cell r="A382" t="str">
            <v>NC-CCV-007-2023</v>
          </cell>
          <cell r="B382" t="str">
            <v>2 NACIONAL</v>
          </cell>
          <cell r="C382" t="str">
            <v>SEL-ABREV-SI-006-2023</v>
          </cell>
          <cell r="D382">
            <v>7</v>
          </cell>
          <cell r="E382" t="str">
            <v>RAYCO S.A. RODRIGO ARISTIZABAL Y CIA S.A</v>
          </cell>
          <cell r="F382">
            <v>45260</v>
          </cell>
          <cell r="G382" t="str">
            <v>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v>
          </cell>
          <cell r="H382" t="str">
            <v>N-A</v>
          </cell>
          <cell r="I382" t="str">
            <v>4 SELECCIÓN ABREVIADA</v>
          </cell>
          <cell r="J382" t="str">
            <v>3 COMPRAVENTA y/o SUMINISTRO</v>
          </cell>
          <cell r="K382" t="str">
            <v>COMPRAVENTA</v>
          </cell>
          <cell r="L382">
            <v>43191510</v>
          </cell>
          <cell r="M382">
            <v>55923</v>
          </cell>
          <cell r="O382">
            <v>151023</v>
          </cell>
          <cell r="P382">
            <v>45261</v>
          </cell>
          <cell r="S382" t="str">
            <v>N-A</v>
          </cell>
          <cell r="T382">
            <v>0</v>
          </cell>
          <cell r="U382">
            <v>5913407500</v>
          </cell>
          <cell r="X382" t="str">
            <v>2 PERSONA JURIDICA</v>
          </cell>
          <cell r="Y382" t="str">
            <v>1 NIT</v>
          </cell>
          <cell r="Z382" t="str">
            <v>N-A</v>
          </cell>
          <cell r="AA382">
            <v>860400538</v>
          </cell>
          <cell r="AB382" t="str">
            <v>8 DV 7</v>
          </cell>
          <cell r="AC382" t="str">
            <v>N-A</v>
          </cell>
          <cell r="AD382" t="str">
            <v>N-A</v>
          </cell>
          <cell r="AE382" t="str">
            <v>N-A</v>
          </cell>
          <cell r="AF382" t="str">
            <v>RAYCO S.A. RODRIGO ARISTIZABAL Y CIA S.A</v>
          </cell>
          <cell r="AG382" t="str">
            <v>N-A</v>
          </cell>
          <cell r="AH382" t="str">
            <v>N-A</v>
          </cell>
          <cell r="AI382" t="str">
            <v>N-A</v>
          </cell>
          <cell r="AJ382" t="str">
            <v>SI</v>
          </cell>
          <cell r="AK382" t="str">
            <v>1 PÓLIZA</v>
          </cell>
          <cell r="AL382" t="str">
            <v>8 MUNDIAL SEGUROS</v>
          </cell>
          <cell r="AM382" t="str">
            <v>49 CUMPLIM+ ESTABIL_CALIDAD D OBRA+ CALIDAD_CORRECTO FUNCIONAM D LOS BIENES SUMIN</v>
          </cell>
          <cell r="AN382">
            <v>45261</v>
          </cell>
          <cell r="AO382" t="str">
            <v>NB-100297378</v>
          </cell>
          <cell r="AP382" t="str">
            <v>SAF-SUBDIRECCION ADMINISTRATIVA Y FINANCIERA</v>
          </cell>
          <cell r="AQ382" t="str">
            <v>GRUPO DE CONTRATOS</v>
          </cell>
          <cell r="AR382" t="str">
            <v>GRUPO DE TECNOLOGÍAS DE LA INFORMACIÓN Y LAS COMUNICACIONES</v>
          </cell>
          <cell r="AS382" t="str">
            <v>2 SUPERVISOR</v>
          </cell>
          <cell r="AT382" t="str">
            <v>4 CÉDULA DE EXTRANJERÍA</v>
          </cell>
          <cell r="AU382">
            <v>79245176</v>
          </cell>
          <cell r="AV382" t="str">
            <v>CARLOS ARTURO SAENZ BARON</v>
          </cell>
          <cell r="AW382">
            <v>40</v>
          </cell>
          <cell r="AX382">
            <v>1.5</v>
          </cell>
          <cell r="AY382" t="str">
            <v>3 NO PACTADOS</v>
          </cell>
          <cell r="AZ382" t="str">
            <v>2 ADICIÓN EN TIEMPO (PRÓRROGAS)</v>
          </cell>
          <cell r="BA382">
            <v>2</v>
          </cell>
          <cell r="BB382">
            <v>0</v>
          </cell>
          <cell r="BD382">
            <v>105</v>
          </cell>
          <cell r="BE382" t="str">
            <v>27/12/2023 - 29/02/2024</v>
          </cell>
          <cell r="BF382">
            <v>45261</v>
          </cell>
          <cell r="BH382">
            <v>45261</v>
          </cell>
          <cell r="BI382">
            <v>45397</v>
          </cell>
          <cell r="BK382" t="str">
            <v>2. NO</v>
          </cell>
          <cell r="BN382" t="str">
            <v>2. NO</v>
          </cell>
          <cell r="BO382">
            <v>0</v>
          </cell>
          <cell r="BS382" t="str">
            <v>2023420500300007E</v>
          </cell>
          <cell r="BT382">
            <v>5913407500</v>
          </cell>
          <cell r="BU382" t="str">
            <v>LUZ JANETH VILLALBA SUAREZ</v>
          </cell>
          <cell r="BV382" t="str">
            <v>https://www.secop.gov.co/CO1BusinessLine/Tendering/BuyerWorkArea/Index?docUniqueIdentifier=CO1.BDOS.5025974</v>
          </cell>
          <cell r="BW382" t="str">
            <v>VIGENTE</v>
          </cell>
          <cell r="BY382" t="str">
            <v>https://community.secop.gov.co/Public/Tendering/OpportunityDetail/Index?noticeUID=CO1.NTC.5106683&amp;isFromPublicArea=True&amp;isModal=False</v>
          </cell>
          <cell r="BZ382" t="str">
            <v>Bogotá</v>
          </cell>
          <cell r="CA382" t="str">
            <v>D.C.</v>
          </cell>
          <cell r="CB382">
            <v>45261</v>
          </cell>
          <cell r="CC382" t="str">
            <v>N-A</v>
          </cell>
          <cell r="CD382" t="str">
            <v>N-A</v>
          </cell>
          <cell r="CE382" t="str">
            <v>N-A</v>
          </cell>
          <cell r="CF382" t="str">
            <v>N-A</v>
          </cell>
          <cell r="CG382" t="str">
            <v>N-A</v>
          </cell>
          <cell r="CH382">
            <v>2023</v>
          </cell>
          <cell r="CI382" t="str">
            <v>OCCIDENTE</v>
          </cell>
          <cell r="CJ382" t="str">
            <v>CORRIENTE</v>
          </cell>
          <cell r="CK382" t="str">
            <v>242-04116-8</v>
          </cell>
          <cell r="CL382" t="str">
            <v>N-A</v>
          </cell>
        </row>
        <row r="383">
          <cell r="A383" t="str">
            <v>NC-CCV-008-2023</v>
          </cell>
          <cell r="B383" t="str">
            <v>2 NACIONAL</v>
          </cell>
          <cell r="C383" t="str">
            <v>SEL-ABREV-SI-007-2023</v>
          </cell>
          <cell r="D383">
            <v>8</v>
          </cell>
          <cell r="E383" t="str">
            <v xml:space="preserve">PC MICROS S.A.S </v>
          </cell>
          <cell r="F383">
            <v>45265</v>
          </cell>
          <cell r="G383" t="str">
            <v>Renovación software de Antivirus para Parques Nacionales Naturales de Colombia, contribuyendo al proyecto de Fortalecimiento de la capacidad institucional.</v>
          </cell>
          <cell r="H383" t="str">
            <v>N-A</v>
          </cell>
          <cell r="I383" t="str">
            <v>4 SELECCIÓN ABREVIADA</v>
          </cell>
          <cell r="J383" t="str">
            <v>3 COMPRAVENTA y/o SUMINISTRO</v>
          </cell>
          <cell r="K383" t="str">
            <v>COMPRAVENTA</v>
          </cell>
          <cell r="L383">
            <v>43233204</v>
          </cell>
          <cell r="M383">
            <v>54423</v>
          </cell>
          <cell r="O383">
            <v>153923</v>
          </cell>
          <cell r="P383">
            <v>45265</v>
          </cell>
          <cell r="S383" t="str">
            <v>N-A</v>
          </cell>
          <cell r="T383">
            <v>0</v>
          </cell>
          <cell r="U383">
            <v>332758500</v>
          </cell>
          <cell r="X383" t="str">
            <v>2 PERSONA JURIDICA</v>
          </cell>
          <cell r="Y383" t="str">
            <v>1 NIT</v>
          </cell>
          <cell r="Z383" t="str">
            <v>N-A</v>
          </cell>
          <cell r="AA383">
            <v>860403052</v>
          </cell>
          <cell r="AB383" t="str">
            <v>4 DV 3</v>
          </cell>
          <cell r="AC383" t="str">
            <v>N-A</v>
          </cell>
          <cell r="AD383" t="str">
            <v>N-A</v>
          </cell>
          <cell r="AE383" t="str">
            <v>N-A</v>
          </cell>
          <cell r="AF383" t="str">
            <v xml:space="preserve">PC MICROS S.A.S </v>
          </cell>
          <cell r="AG383" t="str">
            <v>N-A</v>
          </cell>
          <cell r="AH383" t="str">
            <v>N-A</v>
          </cell>
          <cell r="AI383" t="str">
            <v>N-A</v>
          </cell>
          <cell r="AJ383" t="str">
            <v>SI</v>
          </cell>
          <cell r="AK383" t="str">
            <v>1 PÓLIZA</v>
          </cell>
          <cell r="AL383" t="str">
            <v>8 MUNDIAL SEGUROS</v>
          </cell>
          <cell r="AM383" t="str">
            <v>49 CUMPLIM+ ESTABIL_CALIDAD D OBRA+ CALIDAD_CORRECTO FUNCIONAM D LOS BIENES SUMIN</v>
          </cell>
          <cell r="AN383">
            <v>45265</v>
          </cell>
          <cell r="AO383">
            <v>100298006</v>
          </cell>
          <cell r="AP383" t="str">
            <v>SAF-SUBDIRECCION ADMINISTRATIVA Y FINANCIERA</v>
          </cell>
          <cell r="AQ383" t="str">
            <v>GRUPO DE CONTRATOS</v>
          </cell>
          <cell r="AR383" t="str">
            <v>GRUPO DE TECNOLOGÍAS DE LA INFORMACIÓN Y LAS COMUNICACIONES</v>
          </cell>
          <cell r="AS383" t="str">
            <v>2 SUPERVISOR</v>
          </cell>
          <cell r="AT383" t="str">
            <v>4 CÉDULA DE EXTRANJERÍA</v>
          </cell>
          <cell r="AU383">
            <v>79245176</v>
          </cell>
          <cell r="AV383" t="str">
            <v>CARLOS ARTURO SAENZ BARON</v>
          </cell>
          <cell r="AW383">
            <v>27</v>
          </cell>
          <cell r="AX383">
            <v>1.5</v>
          </cell>
          <cell r="AY383" t="str">
            <v>3 NO PACTADOS</v>
          </cell>
          <cell r="AZ383" t="str">
            <v>4 NO SE HA ADICIONADO NI EN VALOR y EN TIEMPO</v>
          </cell>
          <cell r="BA383">
            <v>0</v>
          </cell>
          <cell r="BB383">
            <v>0</v>
          </cell>
          <cell r="BF383">
            <v>45265</v>
          </cell>
          <cell r="BH383">
            <v>45271</v>
          </cell>
          <cell r="BI383">
            <v>45291</v>
          </cell>
          <cell r="BK383" t="str">
            <v>2. NO</v>
          </cell>
          <cell r="BN383" t="str">
            <v>2. NO</v>
          </cell>
          <cell r="BO383">
            <v>0</v>
          </cell>
          <cell r="BS383" t="str">
            <v>2023420500300008E</v>
          </cell>
          <cell r="BT383">
            <v>332758500</v>
          </cell>
          <cell r="BU383" t="str">
            <v>URIEL VALDERRAMA</v>
          </cell>
          <cell r="BV383" t="str">
            <v>https://www.secop.gov.co/CO1BusinessLine/Tendering/BuyerWorkArea/Index?docUniqueIdentifier=CO1.BDOS.5074284</v>
          </cell>
          <cell r="BW383" t="str">
            <v>VIGENTE</v>
          </cell>
          <cell r="BY383" t="str">
            <v>https://community.secop.gov.co/Public/Tendering/OpportunityDetail/Index?noticeUID=CO1.NTC.5149614&amp;isFromPublicArea=True&amp;isModal=False</v>
          </cell>
          <cell r="BZ383" t="str">
            <v>Bogotá</v>
          </cell>
          <cell r="CA383" t="str">
            <v>D.C.</v>
          </cell>
          <cell r="CB383">
            <v>45271</v>
          </cell>
          <cell r="CC383" t="str">
            <v>N-A</v>
          </cell>
          <cell r="CD383" t="str">
            <v>N-A</v>
          </cell>
          <cell r="CE383" t="str">
            <v>N-A</v>
          </cell>
          <cell r="CF383" t="str">
            <v>N-A</v>
          </cell>
          <cell r="CG383" t="str">
            <v>N-A</v>
          </cell>
          <cell r="CH383">
            <v>2023</v>
          </cell>
          <cell r="CI383" t="str">
            <v>BOGOTA</v>
          </cell>
          <cell r="CJ383" t="str">
            <v>CORRIENTE</v>
          </cell>
          <cell r="CK383" t="str">
            <v>077085900</v>
          </cell>
          <cell r="CL383" t="str">
            <v>N-A</v>
          </cell>
        </row>
        <row r="384">
          <cell r="A384" t="str">
            <v>NC-CCV-009-2023</v>
          </cell>
          <cell r="B384" t="str">
            <v>1 FONAM</v>
          </cell>
          <cell r="C384" t="str">
            <v>IPMC-NC-011-2023</v>
          </cell>
          <cell r="D384">
            <v>9</v>
          </cell>
          <cell r="E384" t="str">
            <v>BIOLOGIKA PROYECTOS SAS</v>
          </cell>
          <cell r="F384">
            <v>45266</v>
          </cell>
          <cell r="G384" t="str">
            <v>Compra de cámaras de fototrampeo para realizar actividades de monitoreo e investigación para la conservación de la biodiversidad y sus servicios ecosistémicos de las áreas del sistema de Parques Nacionales Naturales.</v>
          </cell>
          <cell r="H384" t="str">
            <v>N-A</v>
          </cell>
          <cell r="I384" t="str">
            <v>5 MÍNIMA CUANTÍA</v>
          </cell>
          <cell r="J384" t="str">
            <v>3 COMPRAVENTA y/o SUMINISTRO</v>
          </cell>
          <cell r="K384" t="str">
            <v>COMPRAVENTA</v>
          </cell>
          <cell r="L384">
            <v>45121501</v>
          </cell>
          <cell r="M384">
            <v>1023</v>
          </cell>
          <cell r="O384">
            <v>1123</v>
          </cell>
          <cell r="P384">
            <v>45266</v>
          </cell>
          <cell r="S384" t="str">
            <v>N-A</v>
          </cell>
          <cell r="T384">
            <v>0</v>
          </cell>
          <cell r="U384">
            <v>35632695</v>
          </cell>
          <cell r="X384" t="str">
            <v>2 PERSONA JURIDICA</v>
          </cell>
          <cell r="Y384" t="str">
            <v>1 NIT</v>
          </cell>
          <cell r="Z384" t="str">
            <v>N-A</v>
          </cell>
          <cell r="AA384">
            <v>900383358</v>
          </cell>
          <cell r="AB384" t="str">
            <v>10 DV 9</v>
          </cell>
          <cell r="AC384" t="str">
            <v>N-A</v>
          </cell>
          <cell r="AD384" t="str">
            <v>N-A</v>
          </cell>
          <cell r="AE384" t="str">
            <v>N-A</v>
          </cell>
          <cell r="AF384" t="str">
            <v>BIOLOGIKA PROYECTOS SAS</v>
          </cell>
          <cell r="AG384" t="str">
            <v>N-A</v>
          </cell>
          <cell r="AH384" t="str">
            <v>N-A</v>
          </cell>
          <cell r="AI384" t="str">
            <v>N-A</v>
          </cell>
          <cell r="AJ384" t="str">
            <v>SI</v>
          </cell>
          <cell r="AK384" t="str">
            <v>1 PÓLIZA</v>
          </cell>
          <cell r="AL384" t="str">
            <v>14 ASEGURADORA SOLIDARIA</v>
          </cell>
          <cell r="AM384" t="str">
            <v>49 CUMPLIM+ ESTABIL_CALIDAD D OBRA+ CALIDAD_CORRECTO FUNCIONAM D LOS BIENES SUMIN</v>
          </cell>
          <cell r="AN384">
            <v>45272</v>
          </cell>
          <cell r="AO384" t="str">
            <v>380-47-994000139433</v>
          </cell>
          <cell r="AP384" t="str">
            <v>SAF-SUBDIRECCION ADMINISTRATIVA Y FINANCIERA</v>
          </cell>
          <cell r="AQ384" t="str">
            <v>GRUPO DE CONTRATOS</v>
          </cell>
          <cell r="AR384" t="str">
            <v>GRUPO DE TECNOLOGÍAS DE LA INFORMACIÓN Y LAS COMUNICACIONES</v>
          </cell>
          <cell r="AS384" t="str">
            <v>2 SUPERVISOR</v>
          </cell>
          <cell r="AT384" t="str">
            <v>4 CÉDULA DE EXTRANJERÍA</v>
          </cell>
          <cell r="AU384">
            <v>79245176</v>
          </cell>
          <cell r="AV384" t="str">
            <v>CARLOS ARTURO SAENZ BARON</v>
          </cell>
          <cell r="AW384">
            <v>25</v>
          </cell>
          <cell r="AX384">
            <v>1.5</v>
          </cell>
          <cell r="AY384" t="str">
            <v>3 NO PACTADOS</v>
          </cell>
          <cell r="AZ384" t="str">
            <v>4 NO SE HA ADICIONADO NI EN VALOR y EN TIEMPO</v>
          </cell>
          <cell r="BA384">
            <v>0</v>
          </cell>
          <cell r="BB384">
            <v>0</v>
          </cell>
          <cell r="BF384">
            <v>45266</v>
          </cell>
          <cell r="BH384">
            <v>45273</v>
          </cell>
          <cell r="BI384">
            <v>45290</v>
          </cell>
          <cell r="BK384" t="str">
            <v>2. NO</v>
          </cell>
          <cell r="BN384" t="str">
            <v>2. NO</v>
          </cell>
          <cell r="BO384">
            <v>0</v>
          </cell>
          <cell r="BS384" t="str">
            <v>2023420501400001E</v>
          </cell>
          <cell r="BT384">
            <v>35632695</v>
          </cell>
          <cell r="BU384" t="str">
            <v>EDNA ROCIO CASTRO</v>
          </cell>
          <cell r="BV384" t="str">
            <v>https://www.secop.gov.co/CO1BusinessLine/Tendering/BuyerWorkArea/Index?DocUniqueIdentifier=CO1.BDOS.5147442</v>
          </cell>
          <cell r="BW384" t="str">
            <v>VIGENTE</v>
          </cell>
          <cell r="BY384" t="str">
            <v>https://community.secop.gov.co/Public/Tendering/OpportunityDetail/Index?noticeUID=CO1.NTC.5187883&amp;isFromPublicArea=True&amp;isModal=False</v>
          </cell>
          <cell r="BZ384" t="str">
            <v>Bogotá</v>
          </cell>
          <cell r="CA384" t="str">
            <v>D.C.</v>
          </cell>
          <cell r="CB384">
            <v>45273</v>
          </cell>
          <cell r="CC384" t="str">
            <v>N-A</v>
          </cell>
          <cell r="CD384" t="str">
            <v>N-A</v>
          </cell>
          <cell r="CE384" t="str">
            <v>N-A</v>
          </cell>
          <cell r="CF384" t="str">
            <v>N-A</v>
          </cell>
          <cell r="CG384" t="str">
            <v>N-A</v>
          </cell>
          <cell r="CH384">
            <v>2023</v>
          </cell>
          <cell r="CI384" t="str">
            <v>BANCOLOMBIA</v>
          </cell>
          <cell r="CJ384" t="str">
            <v>AHORROS</v>
          </cell>
          <cell r="CK384" t="str">
            <v>27300001035</v>
          </cell>
          <cell r="CL384" t="str">
            <v>N-A</v>
          </cell>
        </row>
        <row r="385">
          <cell r="A385" t="str">
            <v>NC-CCV-010-2023</v>
          </cell>
          <cell r="B385" t="str">
            <v>2 NACIONAL</v>
          </cell>
          <cell r="C385" t="str">
            <v>SEL-ABREV-SI-010-2023</v>
          </cell>
          <cell r="D385">
            <v>10</v>
          </cell>
          <cell r="E385" t="str">
            <v>GALILEO INSTRUMENTS SAS</v>
          </cell>
          <cell r="F385">
            <v>45279</v>
          </cell>
          <cell r="G385" t="str">
            <v>Adquisición de sistemas de geoposicionamiento para fortalecer el ejercicio de la autoridad ambiental de las áreas protegidas de Parques nacionales Naturales de Colombia.</v>
          </cell>
          <cell r="H385" t="str">
            <v>N-A</v>
          </cell>
          <cell r="I385" t="str">
            <v>4 SELECCIÓN ABREVIADA</v>
          </cell>
          <cell r="J385" t="str">
            <v>3 COMPRAVENTA y/o SUMINISTRO</v>
          </cell>
          <cell r="K385" t="str">
            <v>COMPRAVENTA</v>
          </cell>
          <cell r="L385">
            <v>32101656</v>
          </cell>
          <cell r="M385">
            <v>60623</v>
          </cell>
          <cell r="O385">
            <v>160523</v>
          </cell>
          <cell r="P385">
            <v>45280</v>
          </cell>
          <cell r="S385" t="str">
            <v>N-A</v>
          </cell>
          <cell r="T385">
            <v>0</v>
          </cell>
          <cell r="U385">
            <v>193100000</v>
          </cell>
          <cell r="X385" t="str">
            <v>2 PERSONA JURIDICA</v>
          </cell>
          <cell r="Y385" t="str">
            <v>1 NIT</v>
          </cell>
          <cell r="Z385" t="str">
            <v>N-A</v>
          </cell>
          <cell r="AA385">
            <v>900393949</v>
          </cell>
          <cell r="AB385" t="str">
            <v>5 DV 4</v>
          </cell>
          <cell r="AC385" t="str">
            <v>N-A</v>
          </cell>
          <cell r="AD385" t="str">
            <v>N-A</v>
          </cell>
          <cell r="AE385" t="str">
            <v>N-A</v>
          </cell>
          <cell r="AF385" t="str">
            <v>GALILEO INSTRUMENTS SAS</v>
          </cell>
          <cell r="AG385" t="str">
            <v>N-A</v>
          </cell>
          <cell r="AH385" t="str">
            <v>N-A</v>
          </cell>
          <cell r="AI385" t="str">
            <v>N-A</v>
          </cell>
          <cell r="AJ385" t="str">
            <v>SI</v>
          </cell>
          <cell r="AK385" t="str">
            <v>1 PÓLIZA</v>
          </cell>
          <cell r="AL385" t="str">
            <v>8 MUNDIAL SEGUROS</v>
          </cell>
          <cell r="AM385" t="str">
            <v>44 CUMPLIM+ CALIDAD_CORRECTO FUNCIONAM D LOS BIENES SUMIN</v>
          </cell>
          <cell r="AN385">
            <v>45282</v>
          </cell>
          <cell r="AO385" t="str">
            <v>NB-100020586</v>
          </cell>
          <cell r="AP385" t="str">
            <v>SAF-SUBDIRECCION ADMINISTRATIVA Y FINANCIERA</v>
          </cell>
          <cell r="AQ385" t="str">
            <v>GRUPO DE CONTRATOS</v>
          </cell>
          <cell r="AR385" t="str">
            <v>GRUPO DE TECNOLOGÍAS DE LA INFORMACIÓN Y LAS COMUNICACIONES</v>
          </cell>
          <cell r="AS385" t="str">
            <v>2 SUPERVISOR</v>
          </cell>
          <cell r="AT385" t="str">
            <v>4 CÉDULA DE EXTRANJERÍA</v>
          </cell>
          <cell r="AU385">
            <v>79245176</v>
          </cell>
          <cell r="AV385" t="str">
            <v>CARLOS ARTURO SAENZ BARON</v>
          </cell>
          <cell r="AW385">
            <v>10</v>
          </cell>
          <cell r="AX385">
            <v>1.5</v>
          </cell>
          <cell r="AY385" t="str">
            <v>3 NO PACTADOS</v>
          </cell>
          <cell r="AZ385" t="str">
            <v>4 NO SE HA ADICIONADO NI EN VALOR y EN TIEMPO</v>
          </cell>
          <cell r="BA385">
            <v>0</v>
          </cell>
          <cell r="BB385">
            <v>0</v>
          </cell>
          <cell r="BF385">
            <v>45280</v>
          </cell>
          <cell r="BH385">
            <v>45280</v>
          </cell>
          <cell r="BI385">
            <v>45290</v>
          </cell>
          <cell r="BK385" t="str">
            <v>2. NO</v>
          </cell>
          <cell r="BN385" t="str">
            <v>2. NO</v>
          </cell>
          <cell r="BO385">
            <v>0</v>
          </cell>
          <cell r="BS385" t="str">
            <v>2023420500300009E</v>
          </cell>
          <cell r="BT385">
            <v>193100000</v>
          </cell>
          <cell r="BU385" t="str">
            <v>LEIDY MARCELA GARAVITO ROMERO</v>
          </cell>
          <cell r="BV385" t="str">
            <v>https://www.secop.gov.co/CO1BusinessLine/Tendering/BuyerWorkArea/Index?docUniqueIdentifier=CO1.BDOS.5151348</v>
          </cell>
          <cell r="BW385" t="str">
            <v>VIGENTE</v>
          </cell>
          <cell r="BY385" t="str">
            <v>https://community.secop.gov.co/Public/Tendering/OpportunityDetail/Index?noticeUID=CO1.NTC.5242880&amp;isFromPublicArea=True&amp;isModal=False</v>
          </cell>
          <cell r="BZ385" t="str">
            <v>Bogotá</v>
          </cell>
          <cell r="CA385" t="str">
            <v>D.C.</v>
          </cell>
          <cell r="CB385">
            <v>45280</v>
          </cell>
          <cell r="CC385" t="str">
            <v>N-A</v>
          </cell>
          <cell r="CD385" t="str">
            <v>N-A</v>
          </cell>
          <cell r="CE385" t="str">
            <v>N-A</v>
          </cell>
          <cell r="CF385" t="str">
            <v>N-A</v>
          </cell>
          <cell r="CG385" t="str">
            <v>N-A</v>
          </cell>
          <cell r="CH385">
            <v>2023</v>
          </cell>
          <cell r="CI385" t="str">
            <v>BANCOLOMBIA</v>
          </cell>
          <cell r="CJ385" t="str">
            <v>AHORROS</v>
          </cell>
          <cell r="CK385" t="str">
            <v>36064551846</v>
          </cell>
          <cell r="CL385" t="str">
            <v>N-A</v>
          </cell>
        </row>
        <row r="386">
          <cell r="A386" t="str">
            <v>NC-CCV-011-2023</v>
          </cell>
          <cell r="B386" t="str">
            <v>2 NACIONAL</v>
          </cell>
          <cell r="C386" t="str">
            <v>SEL-ABREV-SI-009-2023</v>
          </cell>
          <cell r="D386">
            <v>11</v>
          </cell>
          <cell r="E386" t="str">
            <v>BIOLOGIKA PROYECTOS SAS</v>
          </cell>
          <cell r="F386">
            <v>45280</v>
          </cell>
          <cell r="G386" t="str">
            <v>Adquisición de cámaras trampa que permitan realizar actividades de monitoreo, contribuyendo al proyecto de administración de las áreas del sistema de Parques Nacionales Naturales y la coordinación del Sistema Nacional de Áreas Protegidas</v>
          </cell>
          <cell r="H386" t="str">
            <v>N-A</v>
          </cell>
          <cell r="I386" t="str">
            <v>4 SELECCIÓN ABREVIADA</v>
          </cell>
          <cell r="J386" t="str">
            <v>3 COMPRAVENTA y/o SUMINISTRO</v>
          </cell>
          <cell r="K386" t="str">
            <v>COMPRAVENTA</v>
          </cell>
          <cell r="L386">
            <v>45121501</v>
          </cell>
          <cell r="M386">
            <v>61623</v>
          </cell>
          <cell r="O386">
            <v>161523</v>
          </cell>
          <cell r="P386">
            <v>45280</v>
          </cell>
          <cell r="S386" t="str">
            <v>N-A</v>
          </cell>
          <cell r="T386">
            <v>0</v>
          </cell>
          <cell r="U386">
            <v>130300000</v>
          </cell>
          <cell r="X386" t="str">
            <v>2 PERSONA JURIDICA</v>
          </cell>
          <cell r="Y386" t="str">
            <v>1 NIT</v>
          </cell>
          <cell r="Z386" t="str">
            <v>N-A</v>
          </cell>
          <cell r="AA386">
            <v>900383358</v>
          </cell>
          <cell r="AB386" t="str">
            <v>10 DV 9</v>
          </cell>
          <cell r="AC386" t="str">
            <v>N-A</v>
          </cell>
          <cell r="AD386" t="str">
            <v>N-A</v>
          </cell>
          <cell r="AE386" t="str">
            <v>N-A</v>
          </cell>
          <cell r="AF386" t="str">
            <v>BIOLOGIKA PROYECTOS SAS</v>
          </cell>
          <cell r="AG386" t="str">
            <v>N-A</v>
          </cell>
          <cell r="AH386" t="str">
            <v>N-A</v>
          </cell>
          <cell r="AI386" t="str">
            <v>N-A</v>
          </cell>
          <cell r="AJ386" t="str">
            <v>SI</v>
          </cell>
          <cell r="AK386" t="str">
            <v>1 PÓLIZA</v>
          </cell>
          <cell r="AL386" t="str">
            <v>14 ASEGURADORA SOLIDARIA</v>
          </cell>
          <cell r="AM386" t="str">
            <v>49 CUMPLIM+ ESTABIL_CALIDAD D OBRA+ CALIDAD_CORRECTO FUNCIONAM D LOS BIENES SUMIN</v>
          </cell>
          <cell r="AN386">
            <v>45282</v>
          </cell>
          <cell r="AO386" t="str">
            <v>380-47-994000139545</v>
          </cell>
          <cell r="AP386" t="str">
            <v>SAF-SUBDIRECCION ADMINISTRATIVA Y FINANCIERA</v>
          </cell>
          <cell r="AQ386" t="str">
            <v>GRUPO DE CONTRATOS</v>
          </cell>
          <cell r="AR386" t="str">
            <v>GRUPO DE TECNOLOGÍAS DE LA INFORMACIÓN Y LAS COMUNICACIONES</v>
          </cell>
          <cell r="AS386" t="str">
            <v>2 SUPERVISOR</v>
          </cell>
          <cell r="AT386" t="str">
            <v>4 CÉDULA DE EXTRANJERÍA</v>
          </cell>
          <cell r="AU386">
            <v>79245176</v>
          </cell>
          <cell r="AV386" t="str">
            <v>CARLOS ARTURO SAENZ BARON</v>
          </cell>
          <cell r="AW386">
            <v>30</v>
          </cell>
          <cell r="AX386">
            <v>1.5</v>
          </cell>
          <cell r="AY386" t="str">
            <v>3 NO PACTADOS</v>
          </cell>
          <cell r="AZ386" t="str">
            <v>4 NO SE HA ADICIONADO NI EN VALOR y EN TIEMPO</v>
          </cell>
          <cell r="BA386">
            <v>0</v>
          </cell>
          <cell r="BB386">
            <v>0</v>
          </cell>
          <cell r="BF386">
            <v>45280</v>
          </cell>
          <cell r="BH386">
            <v>45282</v>
          </cell>
          <cell r="BI386">
            <v>45290</v>
          </cell>
          <cell r="BK386" t="str">
            <v>2. NO</v>
          </cell>
          <cell r="BN386" t="str">
            <v>2. NO</v>
          </cell>
          <cell r="BO386">
            <v>0</v>
          </cell>
          <cell r="BS386" t="str">
            <v>2023420500300010E</v>
          </cell>
          <cell r="BT386">
            <v>130300000</v>
          </cell>
          <cell r="BU386" t="str">
            <v>URIEL VALDERRAMA</v>
          </cell>
          <cell r="BV386" t="str">
            <v>https://www.secop.gov.co/CO1BusinessLine/Tendering/BuyerWorkArea/Index?docUniqueIdentifier=CO1.BDOS.5156675</v>
          </cell>
          <cell r="BW386" t="str">
            <v>VIGENTE</v>
          </cell>
          <cell r="BY386" t="str">
            <v>https://community.secop.gov.co/Public/Tendering/OpportunityDetail/Index?noticeUID=CO1.NTC.5243557&amp;isFromPublicArea=True&amp;isModal=False</v>
          </cell>
          <cell r="BZ386" t="str">
            <v>Bogotá</v>
          </cell>
          <cell r="CA386" t="str">
            <v>D.C.</v>
          </cell>
          <cell r="CB386">
            <v>45282</v>
          </cell>
          <cell r="CC386" t="str">
            <v>N-A</v>
          </cell>
          <cell r="CD386" t="str">
            <v>N-A</v>
          </cell>
          <cell r="CE386" t="str">
            <v>N-A</v>
          </cell>
          <cell r="CF386" t="str">
            <v>N-A</v>
          </cell>
          <cell r="CG386" t="str">
            <v>N-A</v>
          </cell>
          <cell r="CH386">
            <v>2023</v>
          </cell>
          <cell r="CI386" t="str">
            <v>CAJA SOCIAL</v>
          </cell>
          <cell r="CJ386" t="str">
            <v>CORRIENTE</v>
          </cell>
          <cell r="CK386" t="str">
            <v>21003706979</v>
          </cell>
          <cell r="CL386" t="str">
            <v>N-A</v>
          </cell>
        </row>
        <row r="387">
          <cell r="A387" t="str">
            <v>NC-CCV-012-2023</v>
          </cell>
          <cell r="B387" t="str">
            <v>1 FONAM</v>
          </cell>
          <cell r="C387" t="str">
            <v>SEL-ABREV-SI-011-2023</v>
          </cell>
          <cell r="D387">
            <v>12</v>
          </cell>
          <cell r="E387" t="str">
            <v>GALILEO INSTRUMENTS SAS</v>
          </cell>
          <cell r="F387">
            <v>45279</v>
          </cell>
          <cell r="G387" t="str">
            <v>Adquisición de GPS que permitan desarrollar actividades de monitoreo, contribuyendo al proyecto administración de las áreas del sistema de Parques Nacionales Naturales y coordinación del Sistema Nacional de Áreas Protegidas.</v>
          </cell>
          <cell r="H387" t="str">
            <v>N-A</v>
          </cell>
          <cell r="I387" t="str">
            <v>5 MÍNIMA CUANTÍA</v>
          </cell>
          <cell r="J387" t="str">
            <v>3 COMPRAVENTA y/o SUMINISTRO</v>
          </cell>
          <cell r="K387" t="str">
            <v>COMPRAVENTA</v>
          </cell>
          <cell r="L387">
            <v>32101656</v>
          </cell>
          <cell r="M387">
            <v>923</v>
          </cell>
          <cell r="O387">
            <v>1423</v>
          </cell>
          <cell r="P387">
            <v>45280</v>
          </cell>
          <cell r="S387" t="str">
            <v>N-A</v>
          </cell>
          <cell r="T387">
            <v>0</v>
          </cell>
          <cell r="U387">
            <v>211300000</v>
          </cell>
          <cell r="X387" t="str">
            <v>2 PERSONA JURIDICA</v>
          </cell>
          <cell r="Y387" t="str">
            <v>1 NIT</v>
          </cell>
          <cell r="Z387" t="str">
            <v>N-A</v>
          </cell>
          <cell r="AA387">
            <v>900393949</v>
          </cell>
          <cell r="AB387" t="str">
            <v>5 DV 4</v>
          </cell>
          <cell r="AC387" t="str">
            <v>N-A</v>
          </cell>
          <cell r="AD387" t="str">
            <v>N-A</v>
          </cell>
          <cell r="AE387" t="str">
            <v>N-A</v>
          </cell>
          <cell r="AF387" t="str">
            <v>GALILEO INSTRUMENTS SAS</v>
          </cell>
          <cell r="AG387" t="str">
            <v>N-A</v>
          </cell>
          <cell r="AH387" t="str">
            <v>N-A</v>
          </cell>
          <cell r="AI387" t="str">
            <v>N-A</v>
          </cell>
          <cell r="AJ387" t="str">
            <v>SI</v>
          </cell>
          <cell r="AK387" t="str">
            <v>1 PÓLIZA</v>
          </cell>
          <cell r="AL387" t="str">
            <v>8 MUNDIAL SEGUROS</v>
          </cell>
          <cell r="AM387" t="str">
            <v>49 CUMPLIM+ ESTABIL_CALIDAD D OBRA+ CALIDAD_CORRECTO FUNCIONAM D LOS BIENES SUMIN</v>
          </cell>
          <cell r="AN387">
            <v>45282</v>
          </cell>
          <cell r="AO387" t="str">
            <v>CCA-100020600</v>
          </cell>
          <cell r="AP387" t="str">
            <v>SAF-SUBDIRECCION ADMINISTRATIVA Y FINANCIERA</v>
          </cell>
          <cell r="AQ387" t="str">
            <v>GRUPO DE CONTRATOS</v>
          </cell>
          <cell r="AR387" t="str">
            <v>GRUPO DE TECNOLOGÍAS DE LA INFORMACIÓN Y LAS COMUNICACIONES</v>
          </cell>
          <cell r="AS387" t="str">
            <v>2 SUPERVISOR</v>
          </cell>
          <cell r="AT387" t="str">
            <v>4 CÉDULA DE EXTRANJERÍA</v>
          </cell>
          <cell r="AU387">
            <v>79245176</v>
          </cell>
          <cell r="AV387" t="str">
            <v>CARLOS ARTURO SAENZ BARON</v>
          </cell>
          <cell r="AW387">
            <v>10</v>
          </cell>
          <cell r="AX387">
            <v>1.5</v>
          </cell>
          <cell r="AY387" t="str">
            <v>3 NO PACTADOS</v>
          </cell>
          <cell r="AZ387" t="str">
            <v>4 NO SE HA ADICIONADO NI EN VALOR y EN TIEMPO</v>
          </cell>
          <cell r="BA387">
            <v>0</v>
          </cell>
          <cell r="BB387">
            <v>0</v>
          </cell>
          <cell r="BF387">
            <v>45280</v>
          </cell>
          <cell r="BH387">
            <v>45282</v>
          </cell>
          <cell r="BI387">
            <v>45290</v>
          </cell>
          <cell r="BK387" t="str">
            <v>2. NO</v>
          </cell>
          <cell r="BN387" t="str">
            <v>2. NO</v>
          </cell>
          <cell r="BO387">
            <v>0</v>
          </cell>
          <cell r="BS387" t="str">
            <v>2023420501400002E</v>
          </cell>
          <cell r="BT387">
            <v>211300000</v>
          </cell>
          <cell r="BU387" t="str">
            <v>LEIDY MARCELA GARAVITO ROMERO</v>
          </cell>
          <cell r="BV387" t="str">
            <v>https://www.secop.gov.co/CO1BusinessLine/Tendering/BuyerWorkArea/Index?docUniqueIdentifier=CO1.BDOS.5169152</v>
          </cell>
          <cell r="BW387" t="str">
            <v>VIGENTE</v>
          </cell>
          <cell r="BY387" t="str">
            <v>https://community.secop.gov.co/Public/Tendering/OpportunityDetail/Index?noticeUID=CO1.NTC.5262473&amp;isFromPublicArea=True&amp;isModal=False</v>
          </cell>
          <cell r="BZ387" t="str">
            <v>Bogotá</v>
          </cell>
          <cell r="CA387" t="str">
            <v>D.C.</v>
          </cell>
          <cell r="CB387">
            <v>45282</v>
          </cell>
          <cell r="CC387" t="str">
            <v>N-A</v>
          </cell>
          <cell r="CD387" t="str">
            <v>N-A</v>
          </cell>
          <cell r="CE387" t="str">
            <v>N-A</v>
          </cell>
          <cell r="CF387" t="str">
            <v>N-A</v>
          </cell>
          <cell r="CG387" t="str">
            <v>N-A</v>
          </cell>
          <cell r="CH387">
            <v>2023</v>
          </cell>
          <cell r="CI387" t="str">
            <v>BANCOLOMBIA</v>
          </cell>
          <cell r="CJ387" t="str">
            <v>AHORROS</v>
          </cell>
          <cell r="CK387" t="str">
            <v>36064551846</v>
          </cell>
          <cell r="CL387" t="str">
            <v>N-A</v>
          </cell>
        </row>
        <row r="388">
          <cell r="A388" t="str">
            <v>AMP-001-2023 OC: 104043</v>
          </cell>
          <cell r="B388" t="str">
            <v>2 NACIONAL</v>
          </cell>
          <cell r="C388" t="str">
            <v>OC</v>
          </cell>
          <cell r="D388">
            <v>104043</v>
          </cell>
          <cell r="E388" t="str">
            <v>UT SOLUCIONES AVANZADAS DE CONECTIVIDAD AZTECA - CENTURYLINK</v>
          </cell>
          <cell r="F388">
            <v>44950</v>
          </cell>
          <cell r="G388" t="str">
            <v>Adhesión al acuerdo marco CCENEG-248-AMP-2020, Prestar el Servicio de conectividad para Parques Nacionales Naturales de Colombia.</v>
          </cell>
          <cell r="H388" t="str">
            <v>N-A</v>
          </cell>
          <cell r="I388" t="str">
            <v>6 ACUERDO MARCO DE PRECIO</v>
          </cell>
          <cell r="J388" t="str">
            <v>21 ORDEN DE COMPRA</v>
          </cell>
          <cell r="K388" t="str">
            <v>N/A</v>
          </cell>
          <cell r="L388">
            <v>81112100</v>
          </cell>
          <cell r="M388">
            <v>123</v>
          </cell>
          <cell r="O388">
            <v>3223</v>
          </cell>
          <cell r="P388">
            <v>44950</v>
          </cell>
          <cell r="S388" t="str">
            <v>N-A</v>
          </cell>
          <cell r="T388">
            <v>0</v>
          </cell>
          <cell r="U388">
            <v>1015676700</v>
          </cell>
          <cell r="V388" t="str">
            <v>Mil quince millones seiscientos setenta y seis mil setecientos pesos</v>
          </cell>
          <cell r="X388" t="str">
            <v>2 PERSONA JURIDICA</v>
          </cell>
          <cell r="Y388" t="str">
            <v>1 NIT</v>
          </cell>
          <cell r="Z388" t="str">
            <v>N-A</v>
          </cell>
          <cell r="AA388">
            <v>901429346</v>
          </cell>
          <cell r="AB388" t="str">
            <v>5 DV 4</v>
          </cell>
          <cell r="AC388" t="str">
            <v>N-A</v>
          </cell>
          <cell r="AD388" t="str">
            <v>N-A</v>
          </cell>
          <cell r="AE388" t="str">
            <v>N-A</v>
          </cell>
          <cell r="AF388" t="str">
            <v>UT SOLUCIONES AVANZADAS DE CONECTIVIDAD AZTECA - CENTURYLINK</v>
          </cell>
          <cell r="AG388" t="str">
            <v>N-A</v>
          </cell>
          <cell r="AH388" t="str">
            <v>N-A</v>
          </cell>
          <cell r="AI388" t="str">
            <v>N-A</v>
          </cell>
          <cell r="AJ388" t="str">
            <v>SI</v>
          </cell>
          <cell r="AK388" t="str">
            <v>1 PÓLIZA</v>
          </cell>
          <cell r="AL388" t="str">
            <v>12 SEGUROS DEL ESTADO</v>
          </cell>
          <cell r="AM388" t="str">
            <v>2 CUMPLIMIENTO</v>
          </cell>
          <cell r="AN388">
            <v>44953</v>
          </cell>
          <cell r="AO388" t="str">
            <v>21-44-101404627</v>
          </cell>
          <cell r="AP388" t="str">
            <v>SAF-SUBDIRECCION ADMINISTRATIVA Y FINANCIERA</v>
          </cell>
          <cell r="AQ388" t="str">
            <v>GRUPO DE CONTRATOS</v>
          </cell>
          <cell r="AR388" t="str">
            <v>GRUPO DE TECNOLOGÍAS DE LA INFORMACIÓN Y LAS COMUNICACIONES</v>
          </cell>
          <cell r="AS388" t="str">
            <v>2 SUPERVISOR</v>
          </cell>
          <cell r="AT388" t="str">
            <v>4 CÉDULA DE EXTRANJERÍA</v>
          </cell>
          <cell r="AU388">
            <v>79245176</v>
          </cell>
          <cell r="AV388" t="str">
            <v>CARLOS ARTURO SAENZ BARON</v>
          </cell>
          <cell r="AW388">
            <v>180</v>
          </cell>
          <cell r="AX388">
            <v>6</v>
          </cell>
          <cell r="AY388" t="str">
            <v>3 NO PACTADOS</v>
          </cell>
          <cell r="AZ388" t="str">
            <v>3 ADICIÓN EN VALOR y EN TIEMPO</v>
          </cell>
          <cell r="BA388">
            <v>1</v>
          </cell>
          <cell r="BB388">
            <v>501080655</v>
          </cell>
          <cell r="BC388">
            <v>45133</v>
          </cell>
          <cell r="BD388">
            <v>120</v>
          </cell>
          <cell r="BE388">
            <v>45133</v>
          </cell>
          <cell r="BF388">
            <v>44950</v>
          </cell>
          <cell r="BH388">
            <v>44950</v>
          </cell>
          <cell r="BI388">
            <v>45263</v>
          </cell>
          <cell r="BK388" t="str">
            <v>2. NO</v>
          </cell>
          <cell r="BN388" t="str">
            <v>2. NO</v>
          </cell>
          <cell r="BO388">
            <v>0</v>
          </cell>
          <cell r="BS388" t="str">
            <v>2023420502200001E</v>
          </cell>
          <cell r="BT388">
            <v>1516757355</v>
          </cell>
          <cell r="BU388" t="str">
            <v>LEIDY MARCELA GARAVITO ROMERO</v>
          </cell>
          <cell r="BV388" t="str">
            <v>N-A</v>
          </cell>
          <cell r="BW388" t="str">
            <v>VIGENTE</v>
          </cell>
          <cell r="BY388" t="str">
            <v>https://www.colombiacompra.gov.co/tienda-virtual-del-estado-colombiano/ordenes-compra/104043</v>
          </cell>
          <cell r="BZ388" t="str">
            <v>Bogotá</v>
          </cell>
          <cell r="CA388" t="str">
            <v>D.C.</v>
          </cell>
          <cell r="CC388" t="str">
            <v>N-A</v>
          </cell>
          <cell r="CD388" t="str">
            <v>N-A</v>
          </cell>
          <cell r="CE388" t="str">
            <v>N-A</v>
          </cell>
          <cell r="CF388" t="str">
            <v>N-A</v>
          </cell>
          <cell r="CG388" t="str">
            <v>N-A</v>
          </cell>
          <cell r="CH388">
            <v>2023</v>
          </cell>
          <cell r="CI388" t="str">
            <v>BANCOLOMBIA</v>
          </cell>
          <cell r="CJ388" t="str">
            <v>CORRIENTE</v>
          </cell>
          <cell r="CK388" t="str">
            <v>084 136 835 07</v>
          </cell>
          <cell r="CL388" t="str">
            <v>N-A</v>
          </cell>
        </row>
        <row r="389">
          <cell r="A389" t="str">
            <v>AMP-002-2023 OC: 104104</v>
          </cell>
          <cell r="B389" t="str">
            <v>2 NACIONAL</v>
          </cell>
          <cell r="C389" t="str">
            <v>OC</v>
          </cell>
          <cell r="D389">
            <v>104104</v>
          </cell>
          <cell r="E389" t="str">
            <v>COMPANIA MUNDIAL DE SEGUROS</v>
          </cell>
          <cell r="F389">
            <v>44952</v>
          </cell>
          <cell r="G389" t="str">
            <v>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v>
          </cell>
          <cell r="H389" t="str">
            <v>N-A</v>
          </cell>
          <cell r="I389" t="str">
            <v>6 ACUERDO MARCO DE PRECIO</v>
          </cell>
          <cell r="J389" t="str">
            <v>21 ORDEN DE COMPRA</v>
          </cell>
          <cell r="K389" t="str">
            <v>N/A</v>
          </cell>
          <cell r="L389">
            <v>84131500</v>
          </cell>
          <cell r="M389">
            <v>923</v>
          </cell>
          <cell r="O389">
            <v>4523</v>
          </cell>
          <cell r="P389">
            <v>44952</v>
          </cell>
          <cell r="S389" t="str">
            <v>N-A</v>
          </cell>
          <cell r="T389">
            <v>0</v>
          </cell>
          <cell r="U389">
            <v>206739256</v>
          </cell>
          <cell r="V389" t="str">
            <v>Doscientos seis millones setecientos treinta y nueve mil doscientos cincuenta y seis pesos</v>
          </cell>
          <cell r="X389" t="str">
            <v>2 PERSONA JURIDICA</v>
          </cell>
          <cell r="Y389" t="str">
            <v>1 NIT</v>
          </cell>
          <cell r="Z389" t="str">
            <v>N-A</v>
          </cell>
          <cell r="AA389">
            <v>860037013</v>
          </cell>
          <cell r="AB389" t="str">
            <v>4 DV 3</v>
          </cell>
          <cell r="AC389" t="str">
            <v>N-A</v>
          </cell>
          <cell r="AD389" t="str">
            <v>N-A</v>
          </cell>
          <cell r="AE389" t="str">
            <v>N-A</v>
          </cell>
          <cell r="AF389" t="str">
            <v>COMPANIA MUNDIAL DE SEGUROS</v>
          </cell>
          <cell r="AG389" t="str">
            <v>N-A</v>
          </cell>
          <cell r="AH389" t="str">
            <v>N-A</v>
          </cell>
          <cell r="AI389" t="str">
            <v>N-A</v>
          </cell>
          <cell r="AJ389" t="str">
            <v>NO</v>
          </cell>
          <cell r="AK389" t="str">
            <v>6 NO CONSTITUYÓ GARANTÍAS</v>
          </cell>
          <cell r="AL389" t="str">
            <v>N-A</v>
          </cell>
          <cell r="AM389" t="str">
            <v>N-A</v>
          </cell>
          <cell r="AN389" t="str">
            <v>N-A</v>
          </cell>
          <cell r="AO389" t="str">
            <v>N-A</v>
          </cell>
          <cell r="AP389" t="str">
            <v>SAF-SUBDIRECCION ADMINISTRATIVA Y FINANCIERA</v>
          </cell>
          <cell r="AQ389" t="str">
            <v>GRUPO DE CONTRATOS</v>
          </cell>
          <cell r="AR389" t="str">
            <v>GRUPO DE PROCESOS CORPORATIVOS</v>
          </cell>
          <cell r="AS389" t="str">
            <v>2 SUPERVISOR</v>
          </cell>
          <cell r="AT389" t="str">
            <v>4 CÉDULA DE EXTRANJERÍA</v>
          </cell>
          <cell r="AU389">
            <v>3033010</v>
          </cell>
          <cell r="AV389" t="str">
            <v>ORLANDO LEÓN VERGARA</v>
          </cell>
          <cell r="AW389">
            <v>360</v>
          </cell>
          <cell r="AX389">
            <v>12</v>
          </cell>
          <cell r="AY389" t="str">
            <v>3 NO PACTADOS</v>
          </cell>
          <cell r="AZ389" t="str">
            <v>1 ADICIÓN EN VALOR (DIFERENTE A PRÓRROGAS)</v>
          </cell>
          <cell r="BA389">
            <v>1</v>
          </cell>
          <cell r="BB389">
            <v>1204664</v>
          </cell>
          <cell r="BC389">
            <v>45201</v>
          </cell>
          <cell r="BF389">
            <v>44952</v>
          </cell>
          <cell r="BH389">
            <v>44950</v>
          </cell>
          <cell r="BI389">
            <v>45317</v>
          </cell>
          <cell r="BK389" t="str">
            <v>2. NO</v>
          </cell>
          <cell r="BN389" t="str">
            <v>2. NO</v>
          </cell>
          <cell r="BO389">
            <v>0</v>
          </cell>
          <cell r="BS389" t="str">
            <v>2023420502200002E</v>
          </cell>
          <cell r="BT389">
            <v>207943920</v>
          </cell>
          <cell r="BU389" t="str">
            <v>LEIDY MARCELA GARAVITO ROMERO</v>
          </cell>
          <cell r="BV389" t="str">
            <v>N-A</v>
          </cell>
          <cell r="BW389" t="str">
            <v>VIGENTE</v>
          </cell>
          <cell r="BX389" t="str">
            <v>N-A</v>
          </cell>
          <cell r="BY389" t="str">
            <v>https://www.colombiacompra.gov.co/tienda-virtual-del-estado-colombiano/ordenes-compra/104104</v>
          </cell>
          <cell r="BZ389" t="str">
            <v>Bogotá</v>
          </cell>
          <cell r="CA389" t="str">
            <v>D.C.</v>
          </cell>
          <cell r="CB389" t="str">
            <v>N-A</v>
          </cell>
          <cell r="CC389" t="str">
            <v>N-A</v>
          </cell>
          <cell r="CD389" t="str">
            <v>N-A</v>
          </cell>
          <cell r="CE389" t="str">
            <v>N-A</v>
          </cell>
          <cell r="CF389" t="str">
            <v>N-A</v>
          </cell>
          <cell r="CG389" t="str">
            <v>N-A</v>
          </cell>
          <cell r="CH389">
            <v>2023</v>
          </cell>
          <cell r="CI389" t="str">
            <v>BOGOTA</v>
          </cell>
          <cell r="CJ389" t="str">
            <v>AHORROS</v>
          </cell>
          <cell r="CK389" t="str">
            <v>106829088</v>
          </cell>
          <cell r="CL389" t="str">
            <v>N-A</v>
          </cell>
        </row>
        <row r="390">
          <cell r="A390" t="str">
            <v>AMP-003-2023 OC: 112157</v>
          </cell>
          <cell r="B390" t="str">
            <v>2 NACIONAL</v>
          </cell>
          <cell r="C390" t="str">
            <v>OC</v>
          </cell>
          <cell r="D390">
            <v>112157</v>
          </cell>
          <cell r="E390" t="str">
            <v>UNIÓN TEMPORAL LADOINSA 2022</v>
          </cell>
          <cell r="F390">
            <v>45104</v>
          </cell>
          <cell r="G390" t="str">
            <v>Adhesion al acuerdo marco de precios CCE-126-2023 Servicio Integral de Aseo y Cafetena IV, para la prestaaon del servicic integral de aseo y catetena en las mstalaciones del Nivel Central para PNNC</v>
          </cell>
          <cell r="H390" t="str">
            <v>N-A</v>
          </cell>
          <cell r="I390" t="str">
            <v>6 ACUERDO MARCO DE PRECIO</v>
          </cell>
          <cell r="J390" t="str">
            <v>21 ORDEN DE COMPRA</v>
          </cell>
          <cell r="K390" t="str">
            <v>N/A</v>
          </cell>
          <cell r="L390">
            <v>85101600</v>
          </cell>
          <cell r="M390">
            <v>43623</v>
          </cell>
          <cell r="O390">
            <v>69423</v>
          </cell>
          <cell r="P390">
            <v>45105</v>
          </cell>
          <cell r="S390" t="str">
            <v>N-A</v>
          </cell>
          <cell r="T390">
            <v>0</v>
          </cell>
          <cell r="U390">
            <v>94586783.049999997</v>
          </cell>
          <cell r="V390" t="str">
            <v>Noventa y cuatro millones quinientos ochenta y seis mil setecientos ochenta y tres pesos</v>
          </cell>
          <cell r="X390" t="str">
            <v>2 PERSONA JURIDICA</v>
          </cell>
          <cell r="Y390" t="str">
            <v>1 NIT</v>
          </cell>
          <cell r="Z390" t="str">
            <v>N-A</v>
          </cell>
          <cell r="AA390">
            <v>901680086</v>
          </cell>
          <cell r="AB390" t="str">
            <v xml:space="preserve">9 DV 8 </v>
          </cell>
          <cell r="AC390" t="str">
            <v>N-A</v>
          </cell>
          <cell r="AD390" t="str">
            <v>N-A</v>
          </cell>
          <cell r="AE390" t="str">
            <v>N-A</v>
          </cell>
          <cell r="AF390" t="str">
            <v>UNIÓN TEMPORAL LADOINSA 2022</v>
          </cell>
          <cell r="AG390" t="str">
            <v>N-A</v>
          </cell>
          <cell r="AH390" t="str">
            <v>N-A</v>
          </cell>
          <cell r="AI390" t="str">
            <v>N-A</v>
          </cell>
          <cell r="AJ390" t="str">
            <v>SI</v>
          </cell>
          <cell r="AK390" t="str">
            <v>1 PÓLIZA</v>
          </cell>
          <cell r="AL390" t="str">
            <v>12 SEGUROS DEL ESTADO</v>
          </cell>
          <cell r="AM390" t="str">
            <v>46 CUMPLIM+ ESTABIL_CALIDAD D OBRA+ PAGO D SALARIOS_PRESTAC SOC LEGALES</v>
          </cell>
          <cell r="AN390">
            <v>45106</v>
          </cell>
          <cell r="AO390" t="str">
            <v>21-46-101071826 - 21-54-10108855</v>
          </cell>
          <cell r="AP390" t="str">
            <v>SAF-SUBDIRECCION ADMINISTRATIVA Y FINANCIERA</v>
          </cell>
          <cell r="AQ390" t="str">
            <v>GRUPO DE CONTRATOS</v>
          </cell>
          <cell r="AR390" t="str">
            <v>GRUPO DE PROCESOS CORPORATIVOS</v>
          </cell>
          <cell r="AS390" t="str">
            <v>2 SUPERVISOR</v>
          </cell>
          <cell r="AT390" t="str">
            <v>4 CÉDULA DE EXTRANJERÍA</v>
          </cell>
          <cell r="AU390">
            <v>65586489</v>
          </cell>
          <cell r="AV390" t="str">
            <v>SANDRA LOZANO OYUELA</v>
          </cell>
          <cell r="AW390">
            <v>149</v>
          </cell>
          <cell r="AX390">
            <v>4.9666666666666668</v>
          </cell>
          <cell r="AY390" t="str">
            <v>3 NO PACTADOS</v>
          </cell>
          <cell r="AZ390" t="str">
            <v>4 NO SE HA ADICIONADO NI EN VALOR y EN TIEMPO</v>
          </cell>
          <cell r="BA390">
            <v>0</v>
          </cell>
          <cell r="BB390">
            <v>0</v>
          </cell>
          <cell r="BD390">
            <v>0</v>
          </cell>
          <cell r="BF390">
            <v>45105</v>
          </cell>
          <cell r="BH390">
            <v>45106</v>
          </cell>
          <cell r="BI390">
            <v>45257</v>
          </cell>
          <cell r="BK390" t="str">
            <v>2. NO</v>
          </cell>
          <cell r="BN390" t="str">
            <v>2. NO</v>
          </cell>
          <cell r="BO390">
            <v>0</v>
          </cell>
          <cell r="BS390" t="str">
            <v>2023420502200003E</v>
          </cell>
          <cell r="BT390">
            <v>94586783.049999997</v>
          </cell>
          <cell r="BU390" t="str">
            <v>LILIANA RIAÑO</v>
          </cell>
          <cell r="BV390" t="str">
            <v>N-A</v>
          </cell>
          <cell r="BW390" t="str">
            <v>VIGENTE</v>
          </cell>
          <cell r="BY390" t="str">
            <v>https://www.colombiacompra.gov.co/tienda-virtual-del-estado-colombiano/ordenes-compra/112157</v>
          </cell>
          <cell r="BZ390" t="str">
            <v>Bogotá</v>
          </cell>
          <cell r="CA390" t="str">
            <v>D.C.</v>
          </cell>
          <cell r="CB390">
            <v>45106</v>
          </cell>
          <cell r="CC390" t="str">
            <v>N-A</v>
          </cell>
          <cell r="CD390" t="str">
            <v>N-A</v>
          </cell>
          <cell r="CE390" t="str">
            <v>N-A</v>
          </cell>
          <cell r="CF390" t="str">
            <v>N-A</v>
          </cell>
          <cell r="CG390" t="str">
            <v>N-A</v>
          </cell>
          <cell r="CH390">
            <v>2023</v>
          </cell>
          <cell r="CI390" t="str">
            <v>BOGOTA</v>
          </cell>
          <cell r="CJ390" t="str">
            <v>CORRIENTE</v>
          </cell>
          <cell r="CK390" t="str">
            <v>000359810</v>
          </cell>
          <cell r="CL390" t="str">
            <v>N-A</v>
          </cell>
        </row>
        <row r="391">
          <cell r="A391" t="str">
            <v>AMP-004-2023 OC: 115227</v>
          </cell>
          <cell r="B391" t="str">
            <v>2 NACIONAL</v>
          </cell>
          <cell r="C391" t="str">
            <v>OC</v>
          </cell>
          <cell r="D391">
            <v>115227</v>
          </cell>
          <cell r="E391" t="str">
            <v>PROCALCULO PROSIS SAS</v>
          </cell>
          <cell r="F391">
            <v>45169</v>
          </cell>
          <cell r="G391" t="str">
            <v>Adhesión al Instrumento CCE-139-IAD-2020 de Agregación de Demanda para la adquisición de Software por catálogo y suscripción al servicio de consulta y descarga de imágenes satelitales que sirvan como insumo para el monitoreo de coberturas de la tierra a escala detallada y al seguimiento de fenómenos antrópicos al interior de Parques Nacionales.</v>
          </cell>
          <cell r="H391" t="str">
            <v>N-A</v>
          </cell>
          <cell r="I391" t="str">
            <v>6 ACUERDO MARCO DE PRECIO</v>
          </cell>
          <cell r="J391" t="str">
            <v>21 ORDEN DE COMPRA</v>
          </cell>
          <cell r="K391" t="str">
            <v>N/A</v>
          </cell>
          <cell r="M391">
            <v>48123</v>
          </cell>
          <cell r="O391">
            <v>98023</v>
          </cell>
          <cell r="P391">
            <v>45170</v>
          </cell>
          <cell r="S391" t="str">
            <v>N-A</v>
          </cell>
          <cell r="T391">
            <v>0</v>
          </cell>
          <cell r="U391">
            <v>481640534.32999998</v>
          </cell>
          <cell r="V391" t="str">
            <v>Cuatrocientos ochenta y un millones seiscientos cuarenta mil quinientos treinta y cuatro pesos</v>
          </cell>
          <cell r="X391" t="str">
            <v>2 PERSONA JURIDICA</v>
          </cell>
          <cell r="Y391" t="str">
            <v>1 NIT</v>
          </cell>
          <cell r="Z391" t="str">
            <v>N-A</v>
          </cell>
          <cell r="AA391">
            <v>860034714</v>
          </cell>
          <cell r="AB391" t="str">
            <v>8 DV 7</v>
          </cell>
          <cell r="AC391" t="str">
            <v>N-A</v>
          </cell>
          <cell r="AD391" t="str">
            <v>N-A</v>
          </cell>
          <cell r="AE391" t="str">
            <v>N-A</v>
          </cell>
          <cell r="AF391" t="str">
            <v>PROCALCULO PROSIS SAS</v>
          </cell>
          <cell r="AG391" t="str">
            <v>N-A</v>
          </cell>
          <cell r="AH391" t="str">
            <v>N-A</v>
          </cell>
          <cell r="AI391" t="str">
            <v>N-A</v>
          </cell>
          <cell r="AJ391" t="str">
            <v>SI</v>
          </cell>
          <cell r="AK391" t="str">
            <v>1 PÓLIZA</v>
          </cell>
          <cell r="AL391" t="str">
            <v>12 SEGUROS DEL ESTADO</v>
          </cell>
          <cell r="AM391" t="str">
            <v>46 CUMPLIM+ ESTABIL_CALIDAD D OBRA+ PAGO D SALARIOS_PRESTAC SOC LEGALES</v>
          </cell>
          <cell r="AN391">
            <v>45175</v>
          </cell>
          <cell r="AO391" t="str">
            <v>15-44-101284555</v>
          </cell>
          <cell r="AP391" t="str">
            <v>SGMAP-SUBDIRECCION DE GESTION Y MANEJO DE AREAS PROTEGIDAS</v>
          </cell>
          <cell r="AQ391" t="str">
            <v>GRUPO DE CONTRATOS</v>
          </cell>
          <cell r="AR391" t="str">
            <v>GRUPO DE GESTIÓN DEL CONOCIMIENTO E INNOVACIÓN</v>
          </cell>
          <cell r="AS391" t="str">
            <v>2 SUPERVISOR</v>
          </cell>
          <cell r="AT391" t="str">
            <v>4 CÉDULA DE EXTRANJERÍA</v>
          </cell>
          <cell r="AU391">
            <v>51723033</v>
          </cell>
          <cell r="AV391" t="str">
            <v>LUZ MILA SOTELO DELGADILLO</v>
          </cell>
          <cell r="AW391">
            <v>33</v>
          </cell>
          <cell r="AX391">
            <v>1.1000000000000001</v>
          </cell>
          <cell r="AY391" t="str">
            <v>3 NO PACTADOS</v>
          </cell>
          <cell r="AZ391" t="str">
            <v>4 NO SE HA ADICIONADO NI EN VALOR y EN TIEMPO</v>
          </cell>
          <cell r="BA391">
            <v>0</v>
          </cell>
          <cell r="BB391">
            <v>0</v>
          </cell>
          <cell r="BD391">
            <v>0</v>
          </cell>
          <cell r="BF391">
            <v>45170</v>
          </cell>
          <cell r="BH391">
            <v>45170</v>
          </cell>
          <cell r="BI391">
            <v>45202</v>
          </cell>
          <cell r="BK391" t="str">
            <v>2. NO</v>
          </cell>
          <cell r="BN391" t="str">
            <v>2. NO</v>
          </cell>
          <cell r="BO391">
            <v>0</v>
          </cell>
          <cell r="BS391" t="str">
            <v>2023420502200004E</v>
          </cell>
          <cell r="BT391">
            <v>481640534.32999998</v>
          </cell>
          <cell r="BU391" t="str">
            <v>EDNA ROCIO CASTRO</v>
          </cell>
          <cell r="BV391" t="str">
            <v>N-A</v>
          </cell>
          <cell r="BW391" t="str">
            <v>VIGENTE</v>
          </cell>
          <cell r="BY391" t="str">
            <v>https://www.colombiacompra.gov.co/tienda-virtual-del-estado-colombiano/ordenes-compra/115227</v>
          </cell>
          <cell r="BZ391" t="str">
            <v>Bogotá</v>
          </cell>
          <cell r="CA391" t="str">
            <v>D.C.</v>
          </cell>
          <cell r="CB391">
            <v>45170</v>
          </cell>
          <cell r="CC391" t="str">
            <v>N-A</v>
          </cell>
          <cell r="CD391" t="str">
            <v>N-A</v>
          </cell>
          <cell r="CE391" t="str">
            <v>N-A</v>
          </cell>
          <cell r="CF391" t="str">
            <v>N-A</v>
          </cell>
          <cell r="CG391" t="str">
            <v>N-A</v>
          </cell>
          <cell r="CH391">
            <v>2023</v>
          </cell>
          <cell r="CI391" t="str">
            <v>BOGOTA</v>
          </cell>
          <cell r="CJ391" t="str">
            <v>CORRIENTE</v>
          </cell>
          <cell r="CK391" t="str">
            <v>038276689</v>
          </cell>
          <cell r="CL391" t="str">
            <v>N-A</v>
          </cell>
        </row>
        <row r="392">
          <cell r="A392" t="str">
            <v>AMP-005-2023 OC: 115379</v>
          </cell>
          <cell r="B392" t="str">
            <v>2 NACIONAL</v>
          </cell>
          <cell r="C392" t="str">
            <v>OC</v>
          </cell>
          <cell r="D392">
            <v>115379</v>
          </cell>
          <cell r="E392" t="str">
            <v>PENSEMOS S.A.</v>
          </cell>
          <cell r="F392">
            <v>45173</v>
          </cell>
          <cell r="G392" t="str">
            <v>Adhesión al instrumento de agregación de demanda CCE-139-IAD-2020, para la adquisición de licencia de uso a perpetuidad de una herramienta tecnológica (licenciamiento) y soporte, para la implementación, administración y gestión del modelo integrado de planeación y gestión -MIPG - en Parques Nacionales Naturales de Colombia, en sus componentes de planeación estratégica, portafolio de proyectos, plan de adquisiciones y sistemas de gestión de calidad y ambiental</v>
          </cell>
          <cell r="H392" t="str">
            <v>N-A</v>
          </cell>
          <cell r="I392" t="str">
            <v>6 ACUERDO MARCO DE PRECIO</v>
          </cell>
          <cell r="J392" t="str">
            <v>21 ORDEN DE COMPRA</v>
          </cell>
          <cell r="K392" t="str">
            <v>N/A</v>
          </cell>
          <cell r="M392">
            <v>40223</v>
          </cell>
          <cell r="O392">
            <v>100523</v>
          </cell>
          <cell r="P392">
            <v>45173</v>
          </cell>
          <cell r="S392" t="str">
            <v>N-A</v>
          </cell>
          <cell r="T392">
            <v>0</v>
          </cell>
          <cell r="U392">
            <v>540260000</v>
          </cell>
          <cell r="V392" t="str">
            <v>Quinientos cuarenta millones doscientos sesenta mil pesos</v>
          </cell>
          <cell r="X392" t="str">
            <v>2 PERSONA JURIDICA</v>
          </cell>
          <cell r="Y392" t="str">
            <v>1 NIT</v>
          </cell>
          <cell r="Z392" t="str">
            <v>N-A</v>
          </cell>
          <cell r="AA392">
            <v>804002893</v>
          </cell>
          <cell r="AB392" t="str">
            <v>7 DV 6</v>
          </cell>
          <cell r="AC392" t="str">
            <v>N-A</v>
          </cell>
          <cell r="AD392" t="str">
            <v>N-A</v>
          </cell>
          <cell r="AE392" t="str">
            <v>N-A</v>
          </cell>
          <cell r="AF392" t="str">
            <v>PENSEMOS S.A.</v>
          </cell>
          <cell r="AG392" t="str">
            <v>N-A</v>
          </cell>
          <cell r="AH392" t="str">
            <v>N-A</v>
          </cell>
          <cell r="AI392" t="str">
            <v>N-A</v>
          </cell>
          <cell r="AJ392" t="str">
            <v>SI</v>
          </cell>
          <cell r="AK392" t="str">
            <v>1 PÓLIZA</v>
          </cell>
          <cell r="AL392" t="str">
            <v>11 SEGUROS BOLÍVAR</v>
          </cell>
          <cell r="AM392" t="str">
            <v>46 CUMPLIM+ ESTABIL_CALIDAD D OBRA+ PAGO D SALARIOS_PRESTAC SOC LEGALES</v>
          </cell>
          <cell r="AN392">
            <v>45176</v>
          </cell>
          <cell r="AO392">
            <v>1505003288101</v>
          </cell>
          <cell r="AP392" t="str">
            <v>SAF-SUBDIRECCION ADMINISTRATIVA Y FINANCIERA</v>
          </cell>
          <cell r="AQ392" t="str">
            <v>GRUPO DE CONTRATOS</v>
          </cell>
          <cell r="AR392" t="str">
            <v xml:space="preserve">OFICINA ASESORA DE PLANEACIÓN </v>
          </cell>
          <cell r="AS392" t="str">
            <v>2 SUPERVISOR</v>
          </cell>
          <cell r="AT392" t="str">
            <v>4 CÉDULA DE EXTRANJERÍA</v>
          </cell>
          <cell r="AU392">
            <v>52282872</v>
          </cell>
          <cell r="AV392" t="str">
            <v>DIANA CAROLINA OVIEDO LEON</v>
          </cell>
          <cell r="AW392">
            <v>117</v>
          </cell>
          <cell r="AX392">
            <v>3.9</v>
          </cell>
          <cell r="AY392" t="str">
            <v>3 NO PACTADOS</v>
          </cell>
          <cell r="AZ392" t="str">
            <v>2 ADICIÓN EN TIEMPO (PRÓRROGAS)</v>
          </cell>
          <cell r="BA392">
            <v>3</v>
          </cell>
          <cell r="BB392">
            <v>0</v>
          </cell>
          <cell r="BD392">
            <v>150</v>
          </cell>
          <cell r="BE392" t="str">
            <v>27/12/2023 - 29/02/2024 - 31/05/2024</v>
          </cell>
          <cell r="BF392">
            <v>45173</v>
          </cell>
          <cell r="BH392">
            <v>45176</v>
          </cell>
          <cell r="BI392">
            <v>45534</v>
          </cell>
          <cell r="BK392" t="str">
            <v>2. NO</v>
          </cell>
          <cell r="BN392" t="str">
            <v>2. NO</v>
          </cell>
          <cell r="BO392">
            <v>0</v>
          </cell>
          <cell r="BS392" t="str">
            <v>2023420502200005E</v>
          </cell>
          <cell r="BT392">
            <v>540260000</v>
          </cell>
          <cell r="BU392" t="str">
            <v>LEIDY MARCELA GARAVITO ROMERO</v>
          </cell>
          <cell r="BV392" t="str">
            <v>N-A</v>
          </cell>
          <cell r="BW392" t="str">
            <v>VIGENTE</v>
          </cell>
          <cell r="BY392" t="str">
            <v>https://www.colombiacompra.gov.co/tienda-virtual-del-estado-colombiano/ordenes-compra/115379</v>
          </cell>
          <cell r="BZ392" t="str">
            <v>Bogotá</v>
          </cell>
          <cell r="CA392" t="str">
            <v>D.C.</v>
          </cell>
          <cell r="CC392" t="str">
            <v>N-A</v>
          </cell>
          <cell r="CD392" t="str">
            <v>N-A</v>
          </cell>
          <cell r="CE392" t="str">
            <v>N-A</v>
          </cell>
          <cell r="CF392" t="str">
            <v>N-A</v>
          </cell>
          <cell r="CG392" t="str">
            <v>N-A</v>
          </cell>
          <cell r="CH392">
            <v>2023</v>
          </cell>
          <cell r="CI392" t="str">
            <v>BANCOLOMBIA</v>
          </cell>
          <cell r="CJ392" t="str">
            <v>AHORROS</v>
          </cell>
          <cell r="CK392" t="str">
            <v>60495402059</v>
          </cell>
          <cell r="CL392" t="str">
            <v>N-A</v>
          </cell>
        </row>
        <row r="393">
          <cell r="A393" t="str">
            <v>AMP-006-2023 OC: 119055</v>
          </cell>
          <cell r="B393" t="str">
            <v>2 NACIONAL</v>
          </cell>
          <cell r="C393" t="str">
            <v>OC</v>
          </cell>
          <cell r="D393">
            <v>119055</v>
          </cell>
          <cell r="E393" t="str">
            <v>PROVEER INSTITUCIONAL SAS</v>
          </cell>
          <cell r="F393">
            <v>45232</v>
          </cell>
          <cell r="G393" t="str">
            <v>Adquisición de insumos para la implementación del sistema de gestión de la entidad y los planes estratégicos en el marco del fortalecimiento a la capacidad institucional en el NC de PNNC.</v>
          </cell>
          <cell r="H393" t="str">
            <v>N-A</v>
          </cell>
          <cell r="I393" t="str">
            <v>6 ACUERDO MARCO DE PRECIO</v>
          </cell>
          <cell r="J393" t="str">
            <v>21 ORDEN DE COMPRA</v>
          </cell>
          <cell r="K393" t="str">
            <v>N/A</v>
          </cell>
          <cell r="O393">
            <v>131523</v>
          </cell>
          <cell r="P393">
            <v>45232</v>
          </cell>
          <cell r="S393" t="str">
            <v>N-A</v>
          </cell>
          <cell r="T393">
            <v>0</v>
          </cell>
          <cell r="U393">
            <v>2593773</v>
          </cell>
          <cell r="V393" t="str">
            <v>Dos millones quinientos noventa y tres mil setecientos setenta y tres pesos</v>
          </cell>
          <cell r="X393" t="str">
            <v>2 PERSONA JURIDICA</v>
          </cell>
          <cell r="Y393" t="str">
            <v>1 NIT</v>
          </cell>
          <cell r="Z393" t="str">
            <v>N-A</v>
          </cell>
          <cell r="AA393">
            <v>900365660</v>
          </cell>
          <cell r="AB393" t="str">
            <v>1 DV 0</v>
          </cell>
          <cell r="AC393" t="str">
            <v>N-A</v>
          </cell>
          <cell r="AD393" t="str">
            <v>N-A</v>
          </cell>
          <cell r="AE393" t="str">
            <v>N-A</v>
          </cell>
          <cell r="AF393" t="str">
            <v>PROVEER INSTITUCIONAL SAS</v>
          </cell>
          <cell r="AG393" t="str">
            <v>N-A</v>
          </cell>
          <cell r="AH393" t="str">
            <v>N-A</v>
          </cell>
          <cell r="AI393" t="str">
            <v>N-A</v>
          </cell>
          <cell r="AJ393" t="str">
            <v>SI</v>
          </cell>
          <cell r="AP393" t="str">
            <v>SAF-SUBDIRECCION ADMINISTRATIVA Y FINANCIERA</v>
          </cell>
          <cell r="AQ393" t="str">
            <v>GRUPO DE CONTRATOS</v>
          </cell>
          <cell r="AR393" t="str">
            <v>GRUPO DE PROCESOS CORPORATIVOS</v>
          </cell>
          <cell r="AS393" t="str">
            <v>2 SUPERVISOR</v>
          </cell>
          <cell r="AT393" t="str">
            <v>4 CÉDULA DE EXTRANJERÍA</v>
          </cell>
          <cell r="AU393">
            <v>65586489</v>
          </cell>
          <cell r="AV393" t="str">
            <v>SANDRA LOZANO OYUELA</v>
          </cell>
          <cell r="AW393">
            <v>19</v>
          </cell>
          <cell r="AX393">
            <v>0.6333333333333333</v>
          </cell>
          <cell r="AY393" t="str">
            <v>3 NO PACTADOS</v>
          </cell>
          <cell r="AZ393" t="str">
            <v>4 NO SE HA ADICIONADO NI EN VALOR y EN TIEMPO</v>
          </cell>
          <cell r="BA393">
            <v>0</v>
          </cell>
          <cell r="BB393">
            <v>0</v>
          </cell>
          <cell r="BD393">
            <v>0</v>
          </cell>
          <cell r="BF393">
            <v>45232</v>
          </cell>
          <cell r="BH393">
            <v>45232</v>
          </cell>
          <cell r="BI393">
            <v>45250</v>
          </cell>
          <cell r="BK393" t="str">
            <v>2. NO</v>
          </cell>
          <cell r="BN393" t="str">
            <v>2. NO</v>
          </cell>
          <cell r="BO393">
            <v>0</v>
          </cell>
          <cell r="BS393" t="str">
            <v>2023420502200006E</v>
          </cell>
          <cell r="BT393">
            <v>2593773</v>
          </cell>
          <cell r="BU393" t="str">
            <v>LEIDY MARCELA GARAVITO ROMERO</v>
          </cell>
          <cell r="BV393" t="str">
            <v>N-A</v>
          </cell>
          <cell r="BW393" t="str">
            <v>VIGENTE</v>
          </cell>
          <cell r="BY393" t="str">
            <v>https://www.colombiacompra.gov.co/tienda-virtual-del-estado-colombiano/ordenes-compra/119055</v>
          </cell>
          <cell r="BZ393" t="str">
            <v>Bogotá</v>
          </cell>
          <cell r="CA393" t="str">
            <v>D.C.</v>
          </cell>
          <cell r="CC393" t="str">
            <v>N-A</v>
          </cell>
          <cell r="CD393" t="str">
            <v>N-A</v>
          </cell>
          <cell r="CE393" t="str">
            <v>N-A</v>
          </cell>
          <cell r="CF393" t="str">
            <v>N-A</v>
          </cell>
          <cell r="CG393" t="str">
            <v>N-A</v>
          </cell>
          <cell r="CH393">
            <v>2023</v>
          </cell>
          <cell r="CL393" t="str">
            <v>N-A</v>
          </cell>
        </row>
        <row r="394">
          <cell r="A394" t="str">
            <v>AMP-007-2023 OC: 118119</v>
          </cell>
          <cell r="B394" t="str">
            <v>2 NACIONAL</v>
          </cell>
          <cell r="C394" t="str">
            <v>OC</v>
          </cell>
          <cell r="D394">
            <v>118119</v>
          </cell>
          <cell r="E394" t="str">
            <v>PROCALCULO PROSIS SAS</v>
          </cell>
          <cell r="F394">
            <v>45222</v>
          </cell>
          <cell r="G394" t="str">
            <v>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v>
          </cell>
          <cell r="H394" t="str">
            <v>N-A</v>
          </cell>
          <cell r="I394" t="str">
            <v>6 ACUERDO MARCO DE PRECIO</v>
          </cell>
          <cell r="J394" t="str">
            <v>21 ORDEN DE COMPRA</v>
          </cell>
          <cell r="K394" t="str">
            <v>N/A</v>
          </cell>
          <cell r="O394">
            <v>128123</v>
          </cell>
          <cell r="P394">
            <v>45223</v>
          </cell>
          <cell r="S394" t="str">
            <v>N-A</v>
          </cell>
          <cell r="T394">
            <v>0</v>
          </cell>
          <cell r="U394">
            <v>344217443</v>
          </cell>
          <cell r="V394" t="str">
            <v>Trescientos cuarenta y cuatro millones doscientos diesisiete mil cuatroscientos cuarenta y tres pesos</v>
          </cell>
          <cell r="X394" t="str">
            <v>2 PERSONA JURIDICA</v>
          </cell>
          <cell r="Y394" t="str">
            <v>1 NIT</v>
          </cell>
          <cell r="Z394" t="str">
            <v>N-A</v>
          </cell>
          <cell r="AA394">
            <v>830077380</v>
          </cell>
          <cell r="AB394" t="str">
            <v>7 DV 6</v>
          </cell>
          <cell r="AC394" t="str">
            <v>N-A</v>
          </cell>
          <cell r="AD394" t="str">
            <v>N-A</v>
          </cell>
          <cell r="AE394" t="str">
            <v>N-A</v>
          </cell>
          <cell r="AF394" t="str">
            <v>PROCALCULO PROSIS SAS</v>
          </cell>
          <cell r="AG394" t="str">
            <v>N-A</v>
          </cell>
          <cell r="AH394" t="str">
            <v>N-A</v>
          </cell>
          <cell r="AI394" t="str">
            <v>N-A</v>
          </cell>
          <cell r="AJ394" t="str">
            <v>SI</v>
          </cell>
          <cell r="AK394" t="str">
            <v>1 PÓLIZA</v>
          </cell>
          <cell r="AL394" t="str">
            <v>12 SEGUROS DEL ESTADO</v>
          </cell>
          <cell r="AM394" t="str">
            <v>46 CUMPLIM+ ESTABIL_CALIDAD D OBRA+ PAGO D SALARIOS_PRESTAC SOC LEGALES</v>
          </cell>
          <cell r="AN394">
            <v>45226</v>
          </cell>
          <cell r="AO394" t="str">
            <v>15-46-101036578</v>
          </cell>
          <cell r="AP394" t="str">
            <v>SGMAP-SUBDIRECCION DE GESTION Y MANEJO DE AREAS PROTEGIDAS</v>
          </cell>
          <cell r="AQ394" t="str">
            <v>GRUPO DE CONTRATOS</v>
          </cell>
          <cell r="AR394" t="str">
            <v>GRUPO DE GESTIÓN DEL CONOCIMIENTO E INNOVACIÓN</v>
          </cell>
          <cell r="AS394" t="str">
            <v>2 SUPERVISOR</v>
          </cell>
          <cell r="AT394" t="str">
            <v>4 CÉDULA DE EXTRANJERÍA</v>
          </cell>
          <cell r="AU394">
            <v>51723033</v>
          </cell>
          <cell r="AV394" t="str">
            <v>LUZ MILA SOTELO DELGADILLO</v>
          </cell>
          <cell r="AW394">
            <v>30</v>
          </cell>
          <cell r="AX394">
            <v>1</v>
          </cell>
          <cell r="AY394" t="str">
            <v>3 NO PACTADOS</v>
          </cell>
          <cell r="AZ394" t="str">
            <v>4 NO SE HA ADICIONADO NI EN VALOR y EN TIEMPO</v>
          </cell>
          <cell r="BA394">
            <v>0</v>
          </cell>
          <cell r="BB394">
            <v>0</v>
          </cell>
          <cell r="BD394">
            <v>0</v>
          </cell>
          <cell r="BF394">
            <v>45223</v>
          </cell>
          <cell r="BH394">
            <v>45223</v>
          </cell>
          <cell r="BI394">
            <v>45253</v>
          </cell>
          <cell r="BK394" t="str">
            <v>2. NO</v>
          </cell>
          <cell r="BN394" t="str">
            <v>2. NO</v>
          </cell>
          <cell r="BO394">
            <v>0</v>
          </cell>
          <cell r="BR394" t="str">
            <v>El servicio y el soporte de las especificaciones técnicas se deben garantizar durante el plazo especificado en las mismas, es decir, por un (1) año.</v>
          </cell>
          <cell r="BS394" t="str">
            <v>2023420502200007E</v>
          </cell>
          <cell r="BT394">
            <v>344217443</v>
          </cell>
          <cell r="BU394" t="str">
            <v>URIEL VALDERRAMA</v>
          </cell>
          <cell r="BV394" t="str">
            <v>N-A</v>
          </cell>
          <cell r="BW394" t="str">
            <v>VIGENTE</v>
          </cell>
          <cell r="BY394" t="str">
            <v>https://www.colombiacompra.gov.co/tienda-virtual-del-estado-colombiano/ordenes-compra/119055</v>
          </cell>
          <cell r="BZ394" t="str">
            <v>Bogotá</v>
          </cell>
          <cell r="CA394" t="str">
            <v>D.C.</v>
          </cell>
          <cell r="CC394" t="str">
            <v>N-A</v>
          </cell>
          <cell r="CD394" t="str">
            <v>N-A</v>
          </cell>
          <cell r="CE394" t="str">
            <v>N-A</v>
          </cell>
          <cell r="CF394" t="str">
            <v>N-A</v>
          </cell>
          <cell r="CG394" t="str">
            <v>N-A</v>
          </cell>
          <cell r="CH394">
            <v>2023</v>
          </cell>
          <cell r="CL394" t="str">
            <v>N-A</v>
          </cell>
        </row>
        <row r="395">
          <cell r="A395" t="str">
            <v>AMP-008-2023 OC: 119785</v>
          </cell>
          <cell r="B395" t="str">
            <v>2 NACIONAL</v>
          </cell>
          <cell r="C395" t="str">
            <v>OC</v>
          </cell>
          <cell r="D395">
            <v>119785</v>
          </cell>
          <cell r="E395" t="str">
            <v>XERTICA COLOMBIA SAS</v>
          </cell>
          <cell r="F395">
            <v>45245</v>
          </cell>
          <cell r="G395" t="str">
            <v>Adhesión al Instrumento CCE-139-IAD-2020 de agregación por demanda para la adquisición de software por catálogo para contratar la renovación de los servicios de correo electrónico y herramientas colaborativas de la plataforma de comunicación y colaboración Google Workspace para Parques Nacionales Naturales de Colombia.</v>
          </cell>
          <cell r="H395" t="str">
            <v>N-A</v>
          </cell>
          <cell r="I395" t="str">
            <v>6 ACUERDO MARCO DE PRECIO</v>
          </cell>
          <cell r="J395" t="str">
            <v>21 ORDEN DE COMPRA</v>
          </cell>
          <cell r="K395" t="str">
            <v>N/A</v>
          </cell>
          <cell r="O395">
            <v>142523</v>
          </cell>
          <cell r="P395">
            <v>45245</v>
          </cell>
          <cell r="S395" t="str">
            <v>N-A</v>
          </cell>
          <cell r="T395">
            <v>0</v>
          </cell>
          <cell r="U395">
            <v>444855798.07999998</v>
          </cell>
          <cell r="V395" t="str">
            <v>Cuatrocientos cuarenta y cuatro millones ochocientos cincuenta y cinco mil setecientos noventa y ocho pesos</v>
          </cell>
          <cell r="X395" t="str">
            <v>2 PERSONA JURIDICA</v>
          </cell>
          <cell r="Y395" t="str">
            <v>1 NIT</v>
          </cell>
          <cell r="Z395" t="str">
            <v>N-A</v>
          </cell>
          <cell r="AA395">
            <v>830077380</v>
          </cell>
          <cell r="AB395" t="str">
            <v>7 DV 6</v>
          </cell>
          <cell r="AC395" t="str">
            <v>N-A</v>
          </cell>
          <cell r="AD395" t="str">
            <v>N-A</v>
          </cell>
          <cell r="AE395" t="str">
            <v>N-A</v>
          </cell>
          <cell r="AF395" t="str">
            <v>XERTICA COLOMBIA SAS</v>
          </cell>
          <cell r="AG395" t="str">
            <v>N-A</v>
          </cell>
          <cell r="AH395" t="str">
            <v>N-A</v>
          </cell>
          <cell r="AI395" t="str">
            <v>N-A</v>
          </cell>
          <cell r="AJ395" t="str">
            <v>SI</v>
          </cell>
          <cell r="AP395" t="str">
            <v>SAF-SUBDIRECCION ADMINISTRATIVA Y FINANCIERA</v>
          </cell>
          <cell r="AQ395" t="str">
            <v>GRUPO DE CONTRATOS</v>
          </cell>
          <cell r="AR395" t="str">
            <v>GRUPO DE TECNOLOGÍAS DE LA INFORMACIÓN Y LAS COMUNICACIONES</v>
          </cell>
          <cell r="AS395" t="str">
            <v>2 SUPERVISOR</v>
          </cell>
          <cell r="AT395" t="str">
            <v>4 CÉDULA DE EXTRANJERÍA</v>
          </cell>
          <cell r="AU395">
            <v>79245176</v>
          </cell>
          <cell r="AV395" t="str">
            <v>CARLOS ARTURO SAENZ BARON</v>
          </cell>
          <cell r="AW395">
            <v>46</v>
          </cell>
          <cell r="AX395">
            <v>1.5333333333333334</v>
          </cell>
          <cell r="AY395" t="str">
            <v>3 NO PACTADOS</v>
          </cell>
          <cell r="AZ395" t="str">
            <v>4 NO SE HA ADICIONADO NI EN VALOR y EN TIEMPO</v>
          </cell>
          <cell r="BA395">
            <v>0</v>
          </cell>
          <cell r="BB395">
            <v>0</v>
          </cell>
          <cell r="BD395">
            <v>0</v>
          </cell>
          <cell r="BF395">
            <v>45245</v>
          </cell>
          <cell r="BH395">
            <v>45245</v>
          </cell>
          <cell r="BI395">
            <v>45290</v>
          </cell>
          <cell r="BK395" t="str">
            <v>2. NO</v>
          </cell>
          <cell r="BN395" t="str">
            <v>2. NO</v>
          </cell>
          <cell r="BO395">
            <v>0</v>
          </cell>
          <cell r="BS395" t="str">
            <v>2023420502200008E</v>
          </cell>
          <cell r="BT395">
            <v>444855798.07999998</v>
          </cell>
          <cell r="BU395" t="str">
            <v>URIEL VALDERRAMA</v>
          </cell>
          <cell r="BV395" t="str">
            <v>N-A</v>
          </cell>
          <cell r="BW395" t="str">
            <v>VIGENTE</v>
          </cell>
          <cell r="BY395" t="str">
            <v>https://www.colombiacompra.gov.co/tienda-virtual-del-estado-colombiano/ordenes-compra/119055</v>
          </cell>
          <cell r="BZ395" t="str">
            <v>Bogotá</v>
          </cell>
          <cell r="CA395" t="str">
            <v>D.C.</v>
          </cell>
          <cell r="CC395" t="str">
            <v>N-A</v>
          </cell>
          <cell r="CD395" t="str">
            <v>N-A</v>
          </cell>
          <cell r="CE395" t="str">
            <v>N-A</v>
          </cell>
          <cell r="CF395" t="str">
            <v>N-A</v>
          </cell>
          <cell r="CG395" t="str">
            <v>N-A</v>
          </cell>
          <cell r="CH395">
            <v>2023</v>
          </cell>
          <cell r="CL395" t="str">
            <v>N-A</v>
          </cell>
        </row>
        <row r="396">
          <cell r="A396" t="str">
            <v>AMP-009-2023 OC: 122422</v>
          </cell>
          <cell r="B396" t="str">
            <v>1 FONAM</v>
          </cell>
          <cell r="C396" t="str">
            <v>OC</v>
          </cell>
          <cell r="D396">
            <v>122422</v>
          </cell>
          <cell r="E396" t="str">
            <v>QUALITY GROUP SERVICES SAS</v>
          </cell>
          <cell r="F396">
            <v>45273</v>
          </cell>
          <cell r="G396" t="str">
            <v>Adhesión al acuerdo marco CCE- 280-AMP-2021, Adquisición de equipos portátiles para Parques Nacionales Naturales de Colombia contribuyendo al proyecto administración de las áreas del sistema de parques nacionales naturales y coordinación del sistema nacional de áreas protegidas nación.</v>
          </cell>
          <cell r="H396" t="str">
            <v>N-A</v>
          </cell>
          <cell r="I396" t="str">
            <v>6 ACUERDO MARCO DE PRECIO</v>
          </cell>
          <cell r="J396" t="str">
            <v>21 ORDEN DE COMPRA</v>
          </cell>
          <cell r="K396" t="str">
            <v>N/A</v>
          </cell>
          <cell r="O396">
            <v>1323</v>
          </cell>
          <cell r="P396">
            <v>45274</v>
          </cell>
          <cell r="S396" t="str">
            <v>N-A</v>
          </cell>
          <cell r="T396">
            <v>0</v>
          </cell>
          <cell r="U396">
            <v>116573188.73999999</v>
          </cell>
          <cell r="X396" t="str">
            <v>2 PERSONA JURIDICA</v>
          </cell>
          <cell r="Y396" t="str">
            <v>1 NIT</v>
          </cell>
          <cell r="Z396" t="str">
            <v>N-A</v>
          </cell>
          <cell r="AA396">
            <v>900183423</v>
          </cell>
          <cell r="AB396" t="str">
            <v>2 DV 1</v>
          </cell>
          <cell r="AC396" t="str">
            <v>N-A</v>
          </cell>
          <cell r="AD396" t="str">
            <v>N-A</v>
          </cell>
          <cell r="AE396" t="str">
            <v>N-A</v>
          </cell>
          <cell r="AF396" t="str">
            <v>QUALITY GROUP SERVICES SAS</v>
          </cell>
          <cell r="AG396" t="str">
            <v>N-A</v>
          </cell>
          <cell r="AH396" t="str">
            <v>N-A</v>
          </cell>
          <cell r="AI396" t="str">
            <v>N-A</v>
          </cell>
          <cell r="AJ396" t="str">
            <v>SI</v>
          </cell>
          <cell r="AK396" t="str">
            <v>1 PÓLIZA</v>
          </cell>
          <cell r="AL396" t="str">
            <v>12 SEGUROS DEL ESTADO</v>
          </cell>
          <cell r="AM396" t="str">
            <v>46 CUMPLIM+ ESTABIL_CALIDAD D OBRA+ PAGO D SALARIOS_PRESTAC SOC LEGALES</v>
          </cell>
          <cell r="AN396">
            <v>45274</v>
          </cell>
          <cell r="AO396" t="str">
            <v>18-46-101021209</v>
          </cell>
          <cell r="AP396" t="str">
            <v>SAF-SUBDIRECCION ADMINISTRATIVA Y FINANCIERA</v>
          </cell>
          <cell r="AQ396" t="str">
            <v>GRUPO DE CONTRATOS</v>
          </cell>
          <cell r="AR396" t="str">
            <v>GRUPO DE TECNOLOGÍAS DE LA INFORMACIÓN Y LAS COMUNICACIONES</v>
          </cell>
          <cell r="AS396" t="str">
            <v>2 SUPERVISOR</v>
          </cell>
          <cell r="AT396" t="str">
            <v>4 CÉDULA DE EXTRANJERÍA</v>
          </cell>
          <cell r="AU396">
            <v>79245176</v>
          </cell>
          <cell r="AV396" t="str">
            <v>CARLOS ARTURO SAENZ BARON</v>
          </cell>
          <cell r="AW396">
            <v>18</v>
          </cell>
          <cell r="AX396">
            <v>0.6</v>
          </cell>
          <cell r="AY396" t="str">
            <v>3 NO PACTADOS</v>
          </cell>
          <cell r="AZ396" t="str">
            <v>4 NO SE HA ADICIONADO NI EN VALOR y EN TIEMPO</v>
          </cell>
          <cell r="BF396">
            <v>45274</v>
          </cell>
          <cell r="BH396">
            <v>45278</v>
          </cell>
          <cell r="BI396">
            <v>45290</v>
          </cell>
          <cell r="BK396" t="str">
            <v>2. NO</v>
          </cell>
          <cell r="BN396" t="str">
            <v>2. NO</v>
          </cell>
          <cell r="BO396">
            <v>0</v>
          </cell>
          <cell r="BS396" t="str">
            <v>2023420502300001E</v>
          </cell>
          <cell r="BT396">
            <v>116573188.73999999</v>
          </cell>
          <cell r="BU396" t="str">
            <v>JEAN CARLO MARTINEZ</v>
          </cell>
          <cell r="BV396" t="str">
            <v>N-A</v>
          </cell>
          <cell r="BW396" t="str">
            <v>VIGENTE</v>
          </cell>
          <cell r="BY396" t="str">
            <v>https://www.colombiacompra.gov.co/tienda-virtual-del-estado-colombiano/ordenes-compra/122422</v>
          </cell>
          <cell r="BZ396" t="str">
            <v>Bogotá</v>
          </cell>
          <cell r="CA396" t="str">
            <v>D.C.</v>
          </cell>
          <cell r="CC396" t="str">
            <v>N-A</v>
          </cell>
          <cell r="CD396" t="str">
            <v>N-A</v>
          </cell>
          <cell r="CE396" t="str">
            <v>N-A</v>
          </cell>
          <cell r="CF396" t="str">
            <v>N-A</v>
          </cell>
          <cell r="CG396" t="str">
            <v>N-A</v>
          </cell>
          <cell r="CH396">
            <v>2023</v>
          </cell>
        </row>
        <row r="397">
          <cell r="A397" t="str">
            <v>AMP-010-2023 OC: 122420</v>
          </cell>
          <cell r="B397" t="str">
            <v>1 FONAM</v>
          </cell>
          <cell r="C397" t="str">
            <v>OC</v>
          </cell>
          <cell r="D397">
            <v>122420</v>
          </cell>
          <cell r="E397" t="str">
            <v>PROVEEDORES PARA SISTEMAS Y CIA SAS</v>
          </cell>
          <cell r="F397">
            <v>45273</v>
          </cell>
          <cell r="G397" t="str">
            <v>Adhesión al acuerdo marco CCE- 280-AMP-2021, Adquisición de equipos Workstation para Parques Nacionales Naturales de Colombia contribuyendo al proyecto administración de las áreas del sistema de parques nacionales naturales y coordinación del sistema nacional de áreas protegidas nación.</v>
          </cell>
          <cell r="H397" t="str">
            <v>N-A</v>
          </cell>
          <cell r="I397" t="str">
            <v>6 ACUERDO MARCO DE PRECIO</v>
          </cell>
          <cell r="J397" t="str">
            <v>21 ORDEN DE COMPRA</v>
          </cell>
          <cell r="K397" t="str">
            <v>N/A</v>
          </cell>
          <cell r="O397">
            <v>1223</v>
          </cell>
          <cell r="P397">
            <v>45274</v>
          </cell>
          <cell r="S397" t="str">
            <v>N-A</v>
          </cell>
          <cell r="T397">
            <v>0</v>
          </cell>
          <cell r="U397">
            <v>65152595.200000003</v>
          </cell>
          <cell r="X397" t="str">
            <v>2 PERSONA JURIDICA</v>
          </cell>
          <cell r="Y397" t="str">
            <v>1 NIT</v>
          </cell>
          <cell r="Z397" t="str">
            <v>N-A</v>
          </cell>
          <cell r="AA397">
            <v>860530386</v>
          </cell>
          <cell r="AB397" t="str">
            <v>2 DV 1</v>
          </cell>
          <cell r="AC397" t="str">
            <v>N-A</v>
          </cell>
          <cell r="AD397" t="str">
            <v>N-A</v>
          </cell>
          <cell r="AE397" t="str">
            <v>N-A</v>
          </cell>
          <cell r="AF397" t="str">
            <v>PROVEEDORES PARA SISTEMAS Y CIA SAS</v>
          </cell>
          <cell r="AG397" t="str">
            <v>N-A</v>
          </cell>
          <cell r="AH397" t="str">
            <v>N-A</v>
          </cell>
          <cell r="AI397" t="str">
            <v>N-A</v>
          </cell>
          <cell r="AJ397" t="str">
            <v>SI</v>
          </cell>
          <cell r="AK397" t="str">
            <v>1 PÓLIZA</v>
          </cell>
          <cell r="AL397" t="str">
            <v>12 SEGUROS DEL ESTADO</v>
          </cell>
          <cell r="AM397" t="str">
            <v>46 CUMPLIM+ ESTABIL_CALIDAD D OBRA+ PAGO D SALARIOS_PRESTAC SOC LEGALES</v>
          </cell>
          <cell r="AN397">
            <v>45275</v>
          </cell>
          <cell r="AO397" t="str">
            <v>14-44-101200396</v>
          </cell>
          <cell r="AP397" t="str">
            <v>SAF-SUBDIRECCION ADMINISTRATIVA Y FINANCIERA</v>
          </cell>
          <cell r="AQ397" t="str">
            <v>GRUPO DE CONTRATOS</v>
          </cell>
          <cell r="AR397" t="str">
            <v>GRUPO DE TECNOLOGÍAS DE LA INFORMACIÓN Y LAS COMUNICACIONES</v>
          </cell>
          <cell r="AS397" t="str">
            <v>2 SUPERVISOR</v>
          </cell>
          <cell r="AT397" t="str">
            <v>4 CÉDULA DE EXTRANJERÍA</v>
          </cell>
          <cell r="AU397">
            <v>79245176</v>
          </cell>
          <cell r="AV397" t="str">
            <v>CARLOS ARTURO SAENZ BARON</v>
          </cell>
          <cell r="AW397">
            <v>18</v>
          </cell>
          <cell r="AX397">
            <v>0.6</v>
          </cell>
          <cell r="AY397" t="str">
            <v>3 NO PACTADOS</v>
          </cell>
          <cell r="AZ397" t="str">
            <v>4 NO SE HA ADICIONADO NI EN VALOR y EN TIEMPO</v>
          </cell>
          <cell r="BF397">
            <v>45274</v>
          </cell>
          <cell r="BH397">
            <v>45278</v>
          </cell>
          <cell r="BI397">
            <v>45290</v>
          </cell>
          <cell r="BK397" t="str">
            <v>2. NO</v>
          </cell>
          <cell r="BN397" t="str">
            <v>2. NO</v>
          </cell>
          <cell r="BO397">
            <v>0</v>
          </cell>
          <cell r="BS397" t="str">
            <v>2023420502300002E</v>
          </cell>
          <cell r="BT397">
            <v>65152595.200000003</v>
          </cell>
          <cell r="BU397" t="str">
            <v>JEAN CARLO MARTINEZ</v>
          </cell>
          <cell r="BV397" t="str">
            <v>N-A</v>
          </cell>
          <cell r="BW397" t="str">
            <v>VIGENTE</v>
          </cell>
          <cell r="BY397" t="str">
            <v>https://www.colombiacompra.gov.co/tienda-virtual-del-estado-colombiano/ordenes-compra/122420</v>
          </cell>
          <cell r="BZ397" t="str">
            <v>Bogotá</v>
          </cell>
          <cell r="CA397" t="str">
            <v>D.C.</v>
          </cell>
          <cell r="CC397" t="str">
            <v>N-A</v>
          </cell>
          <cell r="CD397" t="str">
            <v>N-A</v>
          </cell>
          <cell r="CE397" t="str">
            <v>N-A</v>
          </cell>
          <cell r="CF397" t="str">
            <v>N-A</v>
          </cell>
          <cell r="CG397" t="str">
            <v>N-A</v>
          </cell>
          <cell r="CH397">
            <v>2023</v>
          </cell>
        </row>
        <row r="398">
          <cell r="A398" t="str">
            <v>AMP-011-2023 OC: 122443</v>
          </cell>
          <cell r="B398" t="str">
            <v>2 NACIONAL</v>
          </cell>
          <cell r="C398" t="str">
            <v>OC</v>
          </cell>
          <cell r="D398">
            <v>122443</v>
          </cell>
          <cell r="E398" t="str">
            <v>SKG TECNOLOGIA SAS</v>
          </cell>
          <cell r="F398">
            <v>45273</v>
          </cell>
          <cell r="G398" t="str">
            <v>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v>
          </cell>
          <cell r="H398" t="str">
            <v>N-A</v>
          </cell>
          <cell r="I398" t="str">
            <v>6 ACUERDO MARCO DE PRECIO</v>
          </cell>
          <cell r="J398" t="str">
            <v>21 ORDEN DE COMPRA</v>
          </cell>
          <cell r="K398" t="str">
            <v>N/A</v>
          </cell>
          <cell r="O398">
            <v>158523</v>
          </cell>
          <cell r="P398">
            <v>45274</v>
          </cell>
          <cell r="S398" t="str">
            <v>N-A</v>
          </cell>
          <cell r="T398">
            <v>0</v>
          </cell>
          <cell r="U398">
            <v>313583676.79000002</v>
          </cell>
          <cell r="X398" t="str">
            <v>2 PERSONA JURIDICA</v>
          </cell>
          <cell r="Y398" t="str">
            <v>1 NIT</v>
          </cell>
          <cell r="Z398" t="str">
            <v>N-A</v>
          </cell>
          <cell r="AA398">
            <v>900711074</v>
          </cell>
          <cell r="AB398" t="str">
            <v>1 DV 0</v>
          </cell>
          <cell r="AC398" t="str">
            <v>N-A</v>
          </cell>
          <cell r="AD398" t="str">
            <v>N-A</v>
          </cell>
          <cell r="AE398" t="str">
            <v>N-A</v>
          </cell>
          <cell r="AF398" t="str">
            <v>SKG TECNOLOGIA SAS</v>
          </cell>
          <cell r="AG398" t="str">
            <v>N-A</v>
          </cell>
          <cell r="AH398" t="str">
            <v>N-A</v>
          </cell>
          <cell r="AI398" t="str">
            <v>N-A</v>
          </cell>
          <cell r="AJ398" t="str">
            <v>SI</v>
          </cell>
          <cell r="AK398" t="str">
            <v>1 PÓLIZA</v>
          </cell>
          <cell r="AL398" t="str">
            <v>12 SEGUROS DEL ESTADO</v>
          </cell>
          <cell r="AM398" t="str">
            <v>41 CUMPLIM+ PAGO D SALARIOS_PRESTAC SOC LEGALES</v>
          </cell>
          <cell r="AN398">
            <v>45274</v>
          </cell>
          <cell r="AO398" t="str">
            <v>21-44-101432695</v>
          </cell>
          <cell r="AP398" t="str">
            <v>SAF-SUBDIRECCION ADMINISTRATIVA Y FINANCIERA</v>
          </cell>
          <cell r="AQ398" t="str">
            <v>GRUPO DE CONTRATOS</v>
          </cell>
          <cell r="AR398" t="str">
            <v>GRUPO DE TECNOLOGÍAS DE LA INFORMACIÓN Y LAS COMUNICACIONES</v>
          </cell>
          <cell r="AS398" t="str">
            <v>2 SUPERVISOR</v>
          </cell>
          <cell r="AT398" t="str">
            <v>4 CÉDULA DE EXTRANJERÍA</v>
          </cell>
          <cell r="AU398">
            <v>79245176</v>
          </cell>
          <cell r="AV398" t="str">
            <v>CARLOS ARTURO SAENZ BARON</v>
          </cell>
          <cell r="AW398">
            <v>369</v>
          </cell>
          <cell r="AX398">
            <v>12.3</v>
          </cell>
          <cell r="AY398" t="str">
            <v>3 NO PACTADOS</v>
          </cell>
          <cell r="AZ398" t="str">
            <v>4 NO SE HA ADICIONADO NI EN VALOR y EN TIEMPO</v>
          </cell>
          <cell r="BF398">
            <v>45274</v>
          </cell>
          <cell r="BH398">
            <v>45274</v>
          </cell>
          <cell r="BI398">
            <v>45652</v>
          </cell>
          <cell r="BK398" t="str">
            <v>2. NO</v>
          </cell>
          <cell r="BN398" t="str">
            <v>2. NO</v>
          </cell>
          <cell r="BO398">
            <v>0</v>
          </cell>
          <cell r="BS398" t="str">
            <v>2023420502200009E</v>
          </cell>
          <cell r="BT398">
            <v>313583676.79000002</v>
          </cell>
          <cell r="BU398" t="str">
            <v>JEAN CARLO MARTINEZ</v>
          </cell>
          <cell r="BV398" t="str">
            <v>N-A</v>
          </cell>
          <cell r="BW398" t="str">
            <v>VIGENTE</v>
          </cell>
          <cell r="BY398" t="str">
            <v>https://www.colombiacompra.gov.co/tienda-virtual-del-estado-colombiano/ordenes-compra/122443</v>
          </cell>
          <cell r="BZ398" t="str">
            <v>Bogotá</v>
          </cell>
          <cell r="CA398" t="str">
            <v>D.C.</v>
          </cell>
          <cell r="CC398" t="str">
            <v>N-A</v>
          </cell>
          <cell r="CD398" t="str">
            <v>N-A</v>
          </cell>
          <cell r="CE398" t="str">
            <v>N-A</v>
          </cell>
          <cell r="CF398" t="str">
            <v>N-A</v>
          </cell>
          <cell r="CG398" t="str">
            <v>N-A</v>
          </cell>
          <cell r="CH398">
            <v>2023</v>
          </cell>
        </row>
        <row r="399">
          <cell r="A399" t="str">
            <v>AMP-012-2023 OC: 123118</v>
          </cell>
          <cell r="B399" t="str">
            <v>1 FONAM</v>
          </cell>
          <cell r="C399" t="str">
            <v>OC</v>
          </cell>
          <cell r="D399">
            <v>123118</v>
          </cell>
          <cell r="E399" t="str">
            <v>ESRI COLOMBIA SAS</v>
          </cell>
          <cell r="F399">
            <v>45281</v>
          </cell>
          <cell r="G399" t="str">
            <v>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 contribuyendo al Proyecto de Administración de las áreas del sistema de PNNC y Coordinación del sistema Nacional de áreas protegidas</v>
          </cell>
          <cell r="H399" t="str">
            <v>N-A</v>
          </cell>
          <cell r="I399" t="str">
            <v>6 ACUERDO MARCO DE PRECIO</v>
          </cell>
          <cell r="J399" t="str">
            <v>21 ORDEN DE COMPRA</v>
          </cell>
          <cell r="K399" t="str">
            <v>N/A</v>
          </cell>
          <cell r="O399">
            <v>1623</v>
          </cell>
          <cell r="P399">
            <v>45282</v>
          </cell>
          <cell r="S399" t="str">
            <v>N-A</v>
          </cell>
          <cell r="T399">
            <v>0</v>
          </cell>
          <cell r="U399">
            <v>600000000</v>
          </cell>
          <cell r="X399" t="str">
            <v>2 PERSONA JURIDICA</v>
          </cell>
          <cell r="Y399" t="str">
            <v>1 NIT</v>
          </cell>
          <cell r="Z399" t="str">
            <v>N-A</v>
          </cell>
          <cell r="AA399">
            <v>830122983</v>
          </cell>
          <cell r="AB399" t="str">
            <v>2 DV 1</v>
          </cell>
          <cell r="AC399" t="str">
            <v>N-A</v>
          </cell>
          <cell r="AD399" t="str">
            <v>N-A</v>
          </cell>
          <cell r="AE399" t="str">
            <v>N-A</v>
          </cell>
          <cell r="AF399" t="str">
            <v>ESRI COLOMBIA SAS</v>
          </cell>
          <cell r="AG399" t="str">
            <v>N-A</v>
          </cell>
          <cell r="AH399" t="str">
            <v>N-A</v>
          </cell>
          <cell r="AI399" t="str">
            <v>N-A</v>
          </cell>
          <cell r="AJ399" t="str">
            <v>SI</v>
          </cell>
          <cell r="AK399" t="str">
            <v>1 PÓLIZA</v>
          </cell>
          <cell r="AL399" t="str">
            <v>12 SEGUROS DEL ESTADO</v>
          </cell>
          <cell r="AM399" t="str">
            <v>46 CUMPLIM+ ESTABIL_CALIDAD D OBRA+ PAGO D SALARIOS_PRESTAC SOC LEGALES</v>
          </cell>
          <cell r="AN399">
            <v>45286</v>
          </cell>
          <cell r="AO399" t="str">
            <v>11-44-101214962</v>
          </cell>
          <cell r="AP399" t="str">
            <v>SAF-SUBDIRECCION ADMINISTRATIVA Y FINANCIERA</v>
          </cell>
          <cell r="AQ399" t="str">
            <v>GRUPO DE CONTRATOS</v>
          </cell>
          <cell r="AR399" t="str">
            <v>GRUPO DE TECNOLOGÍAS DE LA INFORMACIÓN Y LAS COMUNICACIONES</v>
          </cell>
          <cell r="AS399" t="str">
            <v>2 SUPERVISOR</v>
          </cell>
          <cell r="AT399" t="str">
            <v>4 CÉDULA DE EXTRANJERÍA</v>
          </cell>
          <cell r="AU399">
            <v>79245176</v>
          </cell>
          <cell r="AV399" t="str">
            <v>CARLOS ARTURO SAENZ BARON</v>
          </cell>
          <cell r="AW399">
            <v>9</v>
          </cell>
          <cell r="AX399">
            <v>0.3</v>
          </cell>
          <cell r="AY399" t="str">
            <v>3 NO PACTADOS</v>
          </cell>
          <cell r="AZ399" t="str">
            <v>4 NO SE HA ADICIONADO NI EN VALOR y EN TIEMPO</v>
          </cell>
          <cell r="BF399">
            <v>45282</v>
          </cell>
          <cell r="BH399">
            <v>45286</v>
          </cell>
          <cell r="BI399">
            <v>45289</v>
          </cell>
          <cell r="BK399" t="str">
            <v>2. NO</v>
          </cell>
          <cell r="BN399" t="str">
            <v>2. NO</v>
          </cell>
          <cell r="BO399">
            <v>0</v>
          </cell>
          <cell r="BS399" t="str">
            <v>2023420502300003E</v>
          </cell>
          <cell r="BT399">
            <v>600000000</v>
          </cell>
          <cell r="BU399" t="str">
            <v>URIEL VALDERRAMA</v>
          </cell>
          <cell r="BV399" t="str">
            <v>N-A</v>
          </cell>
          <cell r="BW399" t="str">
            <v>VIGENTE</v>
          </cell>
          <cell r="BY399" t="str">
            <v>https://www.colombiacompra.gov.co/tienda-virtual-del-estado-colombiano/ordenes-compra/123118</v>
          </cell>
          <cell r="BZ399" t="str">
            <v>Bogotá</v>
          </cell>
          <cell r="CA399" t="str">
            <v>D.C.</v>
          </cell>
          <cell r="CC399" t="str">
            <v>N-A</v>
          </cell>
          <cell r="CD399" t="str">
            <v>N-A</v>
          </cell>
          <cell r="CE399" t="str">
            <v>N-A</v>
          </cell>
          <cell r="CF399" t="str">
            <v>N-A</v>
          </cell>
          <cell r="CG399" t="str">
            <v>N-A</v>
          </cell>
          <cell r="CH399">
            <v>2023</v>
          </cell>
        </row>
        <row r="400">
          <cell r="A400" t="str">
            <v>AMP-013-2023 OC: 123298</v>
          </cell>
          <cell r="B400" t="str">
            <v>2 NACIONAL</v>
          </cell>
          <cell r="C400" t="str">
            <v>OC</v>
          </cell>
          <cell r="D400">
            <v>123298</v>
          </cell>
          <cell r="E400" t="str">
            <v>TECNOPROCESOS SAS</v>
          </cell>
          <cell r="F400">
            <v>45286</v>
          </cell>
          <cell r="G400" t="str">
            <v>Adquisición de equipos especializados de registro digital y prototipado 3D, destinados a realizar un registro visual y de información de alta calidad vinculada a los mantenimientos y adecuaciones de las infraestructuras existentes del Sistema de Parques Nacionales Naturales de Colombia.</v>
          </cell>
          <cell r="H400" t="str">
            <v>N-A</v>
          </cell>
          <cell r="I400" t="str">
            <v>6 ACUERDO MARCO DE PRECIO</v>
          </cell>
          <cell r="J400" t="str">
            <v>21 ORDEN DE COMPRA</v>
          </cell>
          <cell r="K400" t="str">
            <v>N/A</v>
          </cell>
          <cell r="M400">
            <v>67623</v>
          </cell>
          <cell r="O400">
            <v>167223</v>
          </cell>
          <cell r="P400">
            <v>45287</v>
          </cell>
          <cell r="S400" t="str">
            <v>N-A</v>
          </cell>
          <cell r="T400">
            <v>0</v>
          </cell>
          <cell r="U400">
            <v>3030756</v>
          </cell>
          <cell r="X400" t="str">
            <v>2 PERSONA JURIDICA</v>
          </cell>
          <cell r="Y400" t="str">
            <v>1 NIT</v>
          </cell>
          <cell r="Z400" t="str">
            <v>N-A</v>
          </cell>
          <cell r="AA400">
            <v>900273006</v>
          </cell>
          <cell r="AB400" t="str">
            <v>2 DV 1</v>
          </cell>
          <cell r="AC400" t="str">
            <v>N-A</v>
          </cell>
          <cell r="AD400" t="str">
            <v>N-A</v>
          </cell>
          <cell r="AE400" t="str">
            <v>N-A</v>
          </cell>
          <cell r="AF400" t="str">
            <v>TECNOPROCESOS SAS</v>
          </cell>
          <cell r="AG400" t="str">
            <v>N-A</v>
          </cell>
          <cell r="AH400" t="str">
            <v>N-A</v>
          </cell>
          <cell r="AI400" t="str">
            <v>N-A</v>
          </cell>
          <cell r="AJ400" t="str">
            <v>SI</v>
          </cell>
          <cell r="AP400" t="str">
            <v>SAF-SUBDIRECCION ADMINISTRATIVA Y FINANCIERA</v>
          </cell>
          <cell r="AQ400" t="str">
            <v>GRUPO DE CONTRATOS</v>
          </cell>
          <cell r="AR400" t="str">
            <v>GRUPO DE INFRAESTRUCTURA</v>
          </cell>
          <cell r="AS400" t="str">
            <v>2 SUPERVISOR</v>
          </cell>
          <cell r="AT400" t="str">
            <v>4 CÉDULA DE EXTRANJERÍA</v>
          </cell>
          <cell r="AU400">
            <v>91209676</v>
          </cell>
          <cell r="AV400" t="str">
            <v>CARLOS ALBERTO PINZÓN BARCO</v>
          </cell>
          <cell r="AW400">
            <v>3</v>
          </cell>
          <cell r="AX400">
            <v>0.1</v>
          </cell>
          <cell r="AY400" t="str">
            <v>3 NO PACTADOS</v>
          </cell>
          <cell r="AZ400" t="str">
            <v>4 NO SE HA ADICIONADO NI EN VALOR y EN TIEMPO</v>
          </cell>
          <cell r="BF400">
            <v>45287</v>
          </cell>
          <cell r="BH400">
            <v>45287</v>
          </cell>
          <cell r="BI400">
            <v>45290</v>
          </cell>
          <cell r="BK400" t="str">
            <v>2. NO</v>
          </cell>
          <cell r="BN400" t="str">
            <v>2. NO</v>
          </cell>
          <cell r="BO400">
            <v>0</v>
          </cell>
          <cell r="BS400" t="str">
            <v>2023420502200010E</v>
          </cell>
          <cell r="BT400">
            <v>3030756</v>
          </cell>
          <cell r="BU400" t="str">
            <v>MARCO</v>
          </cell>
          <cell r="BV400" t="str">
            <v>N-A</v>
          </cell>
          <cell r="BW400" t="str">
            <v>VIGENTE</v>
          </cell>
          <cell r="BY400" t="str">
            <v>https://www.colombiacompra.gov.co/tienda-virtual-del-estado-colombiano/ordenes-compra/12398</v>
          </cell>
          <cell r="BZ400" t="str">
            <v>Bogotá</v>
          </cell>
          <cell r="CA400" t="str">
            <v>D.C.</v>
          </cell>
          <cell r="CC400" t="str">
            <v>N-A</v>
          </cell>
          <cell r="CD400" t="str">
            <v>N-A</v>
          </cell>
          <cell r="CE400" t="str">
            <v>N-A</v>
          </cell>
          <cell r="CF400" t="str">
            <v>N-A</v>
          </cell>
          <cell r="CG400" t="str">
            <v>N-A</v>
          </cell>
          <cell r="CH400">
            <v>2023</v>
          </cell>
        </row>
        <row r="401">
          <cell r="A401" t="str">
            <v>AMP-014-2023 OC: 123296</v>
          </cell>
          <cell r="B401" t="str">
            <v>2 NACIONAL</v>
          </cell>
          <cell r="C401" t="str">
            <v>OC</v>
          </cell>
          <cell r="D401">
            <v>123296</v>
          </cell>
          <cell r="E401" t="str">
            <v>PANAMERICANA LIBRERIA  Y PAPELERIA SA</v>
          </cell>
          <cell r="F401">
            <v>45286</v>
          </cell>
          <cell r="G401" t="str">
            <v>Adquisición de equipos especializados de registro digital y prototipado 3D, destinados a realizar un registro visual y de información de alta calidad vinculada a los mantenimientos y adecuaciones de las infraestructuras existentes del Sistema de Parques Nacionales Naturales de Colombia</v>
          </cell>
          <cell r="H401" t="str">
            <v>N-A</v>
          </cell>
          <cell r="I401" t="str">
            <v>6 ACUERDO MARCO DE PRECIO</v>
          </cell>
          <cell r="J401" t="str">
            <v>21 ORDEN DE COMPRA</v>
          </cell>
          <cell r="K401" t="str">
            <v>N/A</v>
          </cell>
          <cell r="M401">
            <v>67623</v>
          </cell>
          <cell r="O401">
            <v>167323</v>
          </cell>
          <cell r="P401">
            <v>45287</v>
          </cell>
          <cell r="S401" t="str">
            <v>N-A</v>
          </cell>
          <cell r="T401">
            <v>0</v>
          </cell>
          <cell r="U401">
            <v>38456278</v>
          </cell>
          <cell r="X401" t="str">
            <v>2 PERSONA JURIDICA</v>
          </cell>
          <cell r="Y401" t="str">
            <v>1 NIT</v>
          </cell>
          <cell r="Z401" t="str">
            <v>N-A</v>
          </cell>
          <cell r="AA401">
            <v>830037946</v>
          </cell>
          <cell r="AB401" t="str">
            <v>4 DV 3</v>
          </cell>
          <cell r="AC401" t="str">
            <v>N-A</v>
          </cell>
          <cell r="AD401" t="str">
            <v>N-A</v>
          </cell>
          <cell r="AE401" t="str">
            <v>N-A</v>
          </cell>
          <cell r="AF401" t="str">
            <v>PANAMERICANA LIBRERIA  Y PAPELERIA SA</v>
          </cell>
          <cell r="AG401" t="str">
            <v>N-A</v>
          </cell>
          <cell r="AH401" t="str">
            <v>N-A</v>
          </cell>
          <cell r="AI401" t="str">
            <v>N-A</v>
          </cell>
          <cell r="AP401" t="str">
            <v>SAF-SUBDIRECCION ADMINISTRATIVA Y FINANCIERA</v>
          </cell>
          <cell r="AQ401" t="str">
            <v>GRUPO DE CONTRATOS</v>
          </cell>
          <cell r="AR401" t="str">
            <v>GRUPO DE INFRAESTRUCTURA</v>
          </cell>
          <cell r="AS401" t="str">
            <v>2 SUPERVISOR</v>
          </cell>
          <cell r="AT401" t="str">
            <v>4 CÉDULA DE EXTRANJERÍA</v>
          </cell>
          <cell r="AU401">
            <v>91209676</v>
          </cell>
          <cell r="AV401" t="str">
            <v>CARLOS ALBERTO PINZÓN BARCO</v>
          </cell>
          <cell r="AW401">
            <v>3</v>
          </cell>
          <cell r="AX401">
            <v>0.1</v>
          </cell>
          <cell r="AY401" t="str">
            <v>3 NO PACTADOS</v>
          </cell>
          <cell r="AZ401" t="str">
            <v>4 NO SE HA ADICIONADO NI EN VALOR y EN TIEMPO</v>
          </cell>
          <cell r="BF401">
            <v>45287</v>
          </cell>
          <cell r="BH401">
            <v>45287</v>
          </cell>
          <cell r="BI401">
            <v>45290</v>
          </cell>
          <cell r="BK401" t="str">
            <v>2. NO</v>
          </cell>
          <cell r="BN401" t="str">
            <v>2. NO</v>
          </cell>
          <cell r="BO401">
            <v>0</v>
          </cell>
          <cell r="BS401" t="str">
            <v>2023420502200011E</v>
          </cell>
          <cell r="BT401">
            <v>38456278</v>
          </cell>
          <cell r="BU401" t="str">
            <v>MARCO</v>
          </cell>
          <cell r="BV401" t="str">
            <v>N-A</v>
          </cell>
          <cell r="BW401" t="str">
            <v>VIGENTE</v>
          </cell>
          <cell r="BY401" t="str">
            <v>https://www.colombiacompra.gov.co/tienda-virtual-del-estado-colombiano/ordenes-compra/123296</v>
          </cell>
          <cell r="BZ401" t="str">
            <v>Bogotá</v>
          </cell>
          <cell r="CA401" t="str">
            <v>D.C.</v>
          </cell>
          <cell r="CC401" t="str">
            <v>N-A</v>
          </cell>
          <cell r="CD401" t="str">
            <v>N-A</v>
          </cell>
          <cell r="CE401" t="str">
            <v>N-A</v>
          </cell>
          <cell r="CF401" t="str">
            <v>N-A</v>
          </cell>
          <cell r="CG401" t="str">
            <v>N-A</v>
          </cell>
          <cell r="CH401">
            <v>2023</v>
          </cell>
        </row>
        <row r="402">
          <cell r="A402" t="str">
            <v>AMP-015-2023 OC: 123297</v>
          </cell>
          <cell r="B402" t="str">
            <v>2 NACIONAL</v>
          </cell>
          <cell r="C402" t="str">
            <v>OC</v>
          </cell>
          <cell r="D402">
            <v>123297</v>
          </cell>
          <cell r="E402" t="str">
            <v>PROVEER INSTITUCIONAL SAS</v>
          </cell>
          <cell r="F402">
            <v>45286</v>
          </cell>
          <cell r="G402" t="str">
            <v>Adquisición de equipos especializados de registro digital y prototipado 3D, destinados a realizar un registro visual y de información de alta calidad vinculada a los mantenimientos y adecuaciones de las infraestructuras existentes del Sistema de Parques Nacionales Naturales de Colombia.</v>
          </cell>
          <cell r="H402" t="str">
            <v>N-A</v>
          </cell>
          <cell r="I402" t="str">
            <v>6 ACUERDO MARCO DE PRECIO</v>
          </cell>
          <cell r="J402" t="str">
            <v>21 ORDEN DE COMPRA</v>
          </cell>
          <cell r="K402" t="str">
            <v>N/A</v>
          </cell>
          <cell r="M402">
            <v>67623</v>
          </cell>
          <cell r="O402">
            <v>167423</v>
          </cell>
          <cell r="P402">
            <v>45287</v>
          </cell>
          <cell r="S402" t="str">
            <v>N-A</v>
          </cell>
          <cell r="T402">
            <v>0</v>
          </cell>
          <cell r="U402">
            <v>9883696</v>
          </cell>
          <cell r="X402" t="str">
            <v>2 PERSONA JURIDICA</v>
          </cell>
          <cell r="Y402" t="str">
            <v>1 NIT</v>
          </cell>
          <cell r="Z402" t="str">
            <v>N-A</v>
          </cell>
          <cell r="AA402">
            <v>900365660</v>
          </cell>
          <cell r="AB402" t="str">
            <v>3 DV 2</v>
          </cell>
          <cell r="AC402" t="str">
            <v>N-A</v>
          </cell>
          <cell r="AD402" t="str">
            <v>N-A</v>
          </cell>
          <cell r="AE402" t="str">
            <v>N-A</v>
          </cell>
          <cell r="AF402" t="str">
            <v>PROVEER INSTITUCIONAL SAS</v>
          </cell>
          <cell r="AG402" t="str">
            <v>N-A</v>
          </cell>
          <cell r="AH402" t="str">
            <v>N-A</v>
          </cell>
          <cell r="AI402" t="str">
            <v>N-A</v>
          </cell>
          <cell r="AP402" t="str">
            <v>SAF-SUBDIRECCION ADMINISTRATIVA Y FINANCIERA</v>
          </cell>
          <cell r="AQ402" t="str">
            <v>GRUPO DE CONTRATOS</v>
          </cell>
          <cell r="AR402" t="str">
            <v>GRUPO DE INFRAESTRUCTURA</v>
          </cell>
          <cell r="AS402" t="str">
            <v>2 SUPERVISOR</v>
          </cell>
          <cell r="AT402" t="str">
            <v>4 CÉDULA DE EXTRANJERÍA</v>
          </cell>
          <cell r="AU402">
            <v>91209676</v>
          </cell>
          <cell r="AV402" t="str">
            <v>CARLOS ALBERTO PINZÓN BARCO</v>
          </cell>
          <cell r="AW402">
            <v>3</v>
          </cell>
          <cell r="AX402">
            <v>0.1</v>
          </cell>
          <cell r="AY402" t="str">
            <v>3 NO PACTADOS</v>
          </cell>
          <cell r="AZ402" t="str">
            <v>4 NO SE HA ADICIONADO NI EN VALOR y EN TIEMPO</v>
          </cell>
          <cell r="BF402">
            <v>45287</v>
          </cell>
          <cell r="BH402">
            <v>45287</v>
          </cell>
          <cell r="BI402">
            <v>45290</v>
          </cell>
          <cell r="BK402" t="str">
            <v>2. NO</v>
          </cell>
          <cell r="BN402" t="str">
            <v>2. NO</v>
          </cell>
          <cell r="BO402">
            <v>0</v>
          </cell>
          <cell r="BS402" t="str">
            <v>2023420502200012E</v>
          </cell>
          <cell r="BT402">
            <v>9883696</v>
          </cell>
          <cell r="BU402" t="str">
            <v>MARCO</v>
          </cell>
          <cell r="BV402" t="str">
            <v>N-A</v>
          </cell>
          <cell r="BW402" t="str">
            <v>VIGENTE</v>
          </cell>
          <cell r="BY402" t="str">
            <v>https://www.colombiacompra.gov.co/tienda-virtual-del-estado-colombiano/ordenes-compra/123297</v>
          </cell>
          <cell r="BZ402" t="str">
            <v>Bogotá</v>
          </cell>
          <cell r="CA402" t="str">
            <v>D.C.</v>
          </cell>
          <cell r="CC402" t="str">
            <v>N-A</v>
          </cell>
          <cell r="CD402" t="str">
            <v>N-A</v>
          </cell>
          <cell r="CE402" t="str">
            <v>N-A</v>
          </cell>
          <cell r="CF402" t="str">
            <v>N-A</v>
          </cell>
          <cell r="CG402" t="str">
            <v>N-A</v>
          </cell>
          <cell r="CH402">
            <v>2023</v>
          </cell>
        </row>
        <row r="403">
          <cell r="A403" t="str">
            <v>AMP-016-2023 OC: 123332</v>
          </cell>
          <cell r="B403" t="str">
            <v>2 NACIONAL</v>
          </cell>
          <cell r="C403" t="str">
            <v>OC</v>
          </cell>
          <cell r="D403">
            <v>123332</v>
          </cell>
          <cell r="E403" t="str">
            <v>DISTRACOM SA</v>
          </cell>
          <cell r="F403">
            <v>45287</v>
          </cell>
          <cell r="G403" t="str">
            <v>Adhesión al Acuerdo Marco para el suministro de Combustible Nacional III - CCE-326-AMP-2022, para los vehículos de Parques Nacionales Naturales de Colombia nivel central</v>
          </cell>
          <cell r="H403" t="str">
            <v>N-A</v>
          </cell>
          <cell r="I403" t="str">
            <v>6 ACUERDO MARCO DE PRECIO</v>
          </cell>
          <cell r="J403" t="str">
            <v>21 ORDEN DE COMPRA</v>
          </cell>
          <cell r="K403" t="str">
            <v>N/A</v>
          </cell>
          <cell r="M403">
            <v>67623</v>
          </cell>
          <cell r="O403">
            <v>167523</v>
          </cell>
          <cell r="P403">
            <v>45287</v>
          </cell>
          <cell r="S403" t="str">
            <v>N-A</v>
          </cell>
          <cell r="T403">
            <v>0</v>
          </cell>
          <cell r="U403">
            <v>85897837</v>
          </cell>
          <cell r="X403" t="str">
            <v>2 PERSONA JURIDICA</v>
          </cell>
          <cell r="Y403" t="str">
            <v>1 NIT</v>
          </cell>
          <cell r="Z403" t="str">
            <v>N-A</v>
          </cell>
          <cell r="AA403">
            <v>811009788</v>
          </cell>
          <cell r="AB403" t="str">
            <v xml:space="preserve">9 DV 8 </v>
          </cell>
          <cell r="AC403" t="str">
            <v>N-A</v>
          </cell>
          <cell r="AD403" t="str">
            <v>N-A</v>
          </cell>
          <cell r="AE403" t="str">
            <v>N-A</v>
          </cell>
          <cell r="AF403" t="str">
            <v>DISTRACOM SA</v>
          </cell>
          <cell r="AG403" t="str">
            <v>N-A</v>
          </cell>
          <cell r="AH403" t="str">
            <v>N-A</v>
          </cell>
          <cell r="AI403" t="str">
            <v>N-A</v>
          </cell>
          <cell r="AJ403" t="str">
            <v>SI</v>
          </cell>
          <cell r="AP403" t="str">
            <v>SAF-SUBDIRECCION ADMINISTRATIVA Y FINANCIERA</v>
          </cell>
          <cell r="AQ403" t="str">
            <v>GRUPO DE CONTRATOS</v>
          </cell>
          <cell r="AR403" t="str">
            <v>GRUPO DE PROCESOS CORPORATIVOS</v>
          </cell>
          <cell r="AS403" t="str">
            <v>2 SUPERVISOR</v>
          </cell>
          <cell r="AT403" t="str">
            <v>4 CÉDULA DE EXTRANJERÍA</v>
          </cell>
          <cell r="AU403">
            <v>65586489</v>
          </cell>
          <cell r="AV403" t="str">
            <v>SANDRA LOZANO OYUELA</v>
          </cell>
          <cell r="AW403">
            <v>694</v>
          </cell>
          <cell r="AX403">
            <v>23.133333333333333</v>
          </cell>
          <cell r="AY403" t="str">
            <v>3 NO PACTADOS</v>
          </cell>
          <cell r="AZ403" t="str">
            <v>4 NO SE HA ADICIONADO NI EN VALOR y EN TIEMPO</v>
          </cell>
          <cell r="BF403">
            <v>45287</v>
          </cell>
          <cell r="BH403">
            <v>45287</v>
          </cell>
          <cell r="BI403">
            <v>45991</v>
          </cell>
          <cell r="BK403" t="str">
            <v>2. NO</v>
          </cell>
          <cell r="BN403" t="str">
            <v>2. NO</v>
          </cell>
          <cell r="BO403">
            <v>0</v>
          </cell>
          <cell r="BS403" t="str">
            <v>2023420502200013E</v>
          </cell>
          <cell r="BT403">
            <v>85897837</v>
          </cell>
          <cell r="BU403" t="str">
            <v>MARCO</v>
          </cell>
          <cell r="BV403" t="str">
            <v>N-A</v>
          </cell>
          <cell r="BW403" t="str">
            <v>VIGENTE</v>
          </cell>
          <cell r="BY403" t="str">
            <v>https://www.colombiacompra.gov.co/tienda-virtual-del-estado-colombiano/ordenes-compra/119055</v>
          </cell>
          <cell r="BZ403" t="str">
            <v>Bogotá</v>
          </cell>
          <cell r="CA403" t="str">
            <v>D.C.</v>
          </cell>
          <cell r="CC403" t="str">
            <v>N-A</v>
          </cell>
          <cell r="CD403" t="str">
            <v>N-A</v>
          </cell>
          <cell r="CE403" t="str">
            <v>N-A</v>
          </cell>
          <cell r="CF403" t="str">
            <v>N-A</v>
          </cell>
          <cell r="CG403" t="str">
            <v>N-A</v>
          </cell>
          <cell r="CH403">
            <v>2023</v>
          </cell>
        </row>
        <row r="404">
          <cell r="A404" t="str">
            <v>AMP-017-2023 OC: 123474</v>
          </cell>
          <cell r="B404" t="str">
            <v>2 NACIONAL</v>
          </cell>
          <cell r="C404" t="str">
            <v>OC</v>
          </cell>
          <cell r="D404">
            <v>123474</v>
          </cell>
          <cell r="E404" t="str">
            <v>LA PREVISORA SA</v>
          </cell>
          <cell r="F404">
            <v>45288</v>
          </cell>
          <cell r="G404" t="str">
            <v>Adquirir los Seguros Obligatorios de Accidentes de Tránsito (SOAT), para los vehículos de propiedad de Parques Nacionales Naturales de Colombia, o que se encuentren bajo su responsabilidad, tenencia, control o custodia, así como los vehículos donados, en comodato, arriendo, administración u operados por el Asegurado o por terceros entregados o recibidos y por aquellos que llegase a ser la entidad responsable.</v>
          </cell>
          <cell r="H404" t="str">
            <v>N-A</v>
          </cell>
          <cell r="I404" t="str">
            <v>6 ACUERDO MARCO DE PRECIO</v>
          </cell>
          <cell r="J404" t="str">
            <v>21 ORDEN DE COMPRA</v>
          </cell>
          <cell r="K404" t="str">
            <v>N/A</v>
          </cell>
          <cell r="O404" t="str">
            <v>167723 - 1124</v>
          </cell>
          <cell r="P404" t="str">
            <v>2023/12/28 - 2024/06/24</v>
          </cell>
          <cell r="S404" t="str">
            <v>N-A</v>
          </cell>
          <cell r="T404">
            <v>0</v>
          </cell>
          <cell r="U404">
            <v>223435063</v>
          </cell>
          <cell r="X404" t="str">
            <v>2 PERSONA JURIDICA</v>
          </cell>
          <cell r="Y404" t="str">
            <v>1 NIT</v>
          </cell>
          <cell r="Z404" t="str">
            <v>N-A</v>
          </cell>
          <cell r="AA404">
            <v>860002400</v>
          </cell>
          <cell r="AB404" t="str">
            <v>3 DV 2</v>
          </cell>
          <cell r="AC404" t="str">
            <v>N-A</v>
          </cell>
          <cell r="AD404" t="str">
            <v>N-A</v>
          </cell>
          <cell r="AE404" t="str">
            <v>N-A</v>
          </cell>
          <cell r="AF404" t="str">
            <v>LA PREVISORA SA</v>
          </cell>
          <cell r="AG404" t="str">
            <v>N-A</v>
          </cell>
          <cell r="AH404" t="str">
            <v>N-A</v>
          </cell>
          <cell r="AI404" t="str">
            <v>N-A</v>
          </cell>
          <cell r="AJ404" t="str">
            <v>SI</v>
          </cell>
          <cell r="AP404" t="str">
            <v>SAF-SUBDIRECCION ADMINISTRATIVA Y FINANCIERA</v>
          </cell>
          <cell r="AQ404" t="str">
            <v>GRUPO DE CONTRATOS</v>
          </cell>
          <cell r="AR404" t="str">
            <v>GRUPO DE PROCESOS CORPORATIVOS</v>
          </cell>
          <cell r="AS404" t="str">
            <v>2 SUPERVISOR</v>
          </cell>
          <cell r="AT404" t="str">
            <v>4 CÉDULA DE EXTRANJERÍA</v>
          </cell>
          <cell r="AU404">
            <v>65586489</v>
          </cell>
          <cell r="AV404" t="str">
            <v>SANDRA LOZANO OYUELA</v>
          </cell>
          <cell r="AW404">
            <v>363</v>
          </cell>
          <cell r="AX404">
            <v>12.1</v>
          </cell>
          <cell r="AY404" t="str">
            <v>3 NO PACTADOS</v>
          </cell>
          <cell r="AZ404" t="str">
            <v>1 ADICIÓN EN VALOR (DIFERENTE A PRÓRROGAS)</v>
          </cell>
          <cell r="BA404">
            <v>1</v>
          </cell>
          <cell r="BB404">
            <v>3347300</v>
          </cell>
          <cell r="BC404">
            <v>45470</v>
          </cell>
          <cell r="BF404" t="str">
            <v>2023/12/28 - 2024/06/24</v>
          </cell>
          <cell r="BH404">
            <v>45288</v>
          </cell>
          <cell r="BI404">
            <v>45656</v>
          </cell>
          <cell r="BK404" t="str">
            <v>2. NO</v>
          </cell>
          <cell r="BN404" t="str">
            <v>2. NO</v>
          </cell>
          <cell r="BO404">
            <v>0</v>
          </cell>
          <cell r="BS404" t="str">
            <v>2023420502200014E</v>
          </cell>
          <cell r="BT404">
            <v>226782363</v>
          </cell>
          <cell r="BU404" t="str">
            <v>LEIDY MARCELA GARAVITO ROMERO</v>
          </cell>
          <cell r="BV404" t="str">
            <v>N-A</v>
          </cell>
          <cell r="BW404" t="str">
            <v>VIGENTE</v>
          </cell>
          <cell r="BY404" t="str">
            <v>https://www.colombiacompra.gov.co/tienda-virtual-del-estado-colombiano/ordenes-compra/123474</v>
          </cell>
          <cell r="BZ404" t="str">
            <v>Bogotá</v>
          </cell>
          <cell r="CA404" t="str">
            <v>D.C.</v>
          </cell>
          <cell r="CC404" t="str">
            <v>N-A</v>
          </cell>
          <cell r="CD404" t="str">
            <v>N-A</v>
          </cell>
          <cell r="CE404" t="str">
            <v>N-A</v>
          </cell>
          <cell r="CF404" t="str">
            <v>N-A</v>
          </cell>
          <cell r="CG404" t="str">
            <v>N-A</v>
          </cell>
          <cell r="CH404">
            <v>2023</v>
          </cell>
        </row>
        <row r="405">
          <cell r="A405" t="str">
            <v>AMP-018-2023 OC: 123514</v>
          </cell>
          <cell r="B405" t="str">
            <v>2 NACIONAL</v>
          </cell>
          <cell r="C405" t="str">
            <v>OC</v>
          </cell>
          <cell r="D405">
            <v>123514</v>
          </cell>
          <cell r="E405" t="str">
            <v>AUTOINVERCOL SA</v>
          </cell>
          <cell r="F405">
            <v>45289</v>
          </cell>
          <cell r="G405" t="str">
            <v>Servicio de mantenimiento preventivo y correctivo, incluyendo repuestos originales y mano de obra calificada, para los vehículos asignados al nivel central de Parques Nacionales Naturales de Colombia que permitan el fortalecimiento a la capacidad institucional.</v>
          </cell>
          <cell r="H405" t="str">
            <v>N-A</v>
          </cell>
          <cell r="I405" t="str">
            <v>6 ACUERDO MARCO DE PRECIO</v>
          </cell>
          <cell r="J405" t="str">
            <v>21 ORDEN DE COMPRA</v>
          </cell>
          <cell r="K405" t="str">
            <v>N/A</v>
          </cell>
          <cell r="O405">
            <v>167823</v>
          </cell>
          <cell r="P405">
            <v>45289</v>
          </cell>
          <cell r="S405" t="str">
            <v>N-A</v>
          </cell>
          <cell r="T405">
            <v>0</v>
          </cell>
          <cell r="U405">
            <v>62469376</v>
          </cell>
          <cell r="X405" t="str">
            <v>2 PERSONA JURIDICA</v>
          </cell>
          <cell r="Y405" t="str">
            <v>1 NIT</v>
          </cell>
          <cell r="Z405" t="str">
            <v>N-A</v>
          </cell>
          <cell r="AA405">
            <v>800020006</v>
          </cell>
          <cell r="AB405" t="str">
            <v>2 DV 1</v>
          </cell>
          <cell r="AC405" t="str">
            <v>N-A</v>
          </cell>
          <cell r="AD405" t="str">
            <v>N-A</v>
          </cell>
          <cell r="AE405" t="str">
            <v>N-A</v>
          </cell>
          <cell r="AF405" t="str">
            <v>AUTOINVERCOL SA</v>
          </cell>
          <cell r="AG405" t="str">
            <v>N-A</v>
          </cell>
          <cell r="AH405" t="str">
            <v>N-A</v>
          </cell>
          <cell r="AI405" t="str">
            <v>N-A</v>
          </cell>
          <cell r="AJ405" t="str">
            <v>SI</v>
          </cell>
          <cell r="AP405" t="str">
            <v>SAF-SUBDIRECCION ADMINISTRATIVA Y FINANCIERA</v>
          </cell>
          <cell r="AQ405" t="str">
            <v>GRUPO DE CONTRATOS</v>
          </cell>
          <cell r="AR405" t="str">
            <v>GRUPO DE PROCESOS CORPORATIVOS</v>
          </cell>
          <cell r="AS405" t="str">
            <v>2 SUPERVISOR</v>
          </cell>
          <cell r="AT405" t="str">
            <v>4 CÉDULA DE EXTRANJERÍA</v>
          </cell>
          <cell r="AU405">
            <v>65586489</v>
          </cell>
          <cell r="AV405" t="str">
            <v>SANDRA LOZANO OYUELA</v>
          </cell>
          <cell r="AW405">
            <v>394</v>
          </cell>
          <cell r="AX405">
            <v>13.133333333333333</v>
          </cell>
          <cell r="AY405" t="str">
            <v>3 NO PACTADOS</v>
          </cell>
          <cell r="AZ405" t="str">
            <v>4 NO SE HA ADICIONADO NI EN VALOR y EN TIEMPO</v>
          </cell>
          <cell r="BF405">
            <v>45289</v>
          </cell>
          <cell r="BH405">
            <v>45289</v>
          </cell>
          <cell r="BI405">
            <v>45690</v>
          </cell>
          <cell r="BK405" t="str">
            <v>2. NO</v>
          </cell>
          <cell r="BN405" t="str">
            <v>2. NO</v>
          </cell>
          <cell r="BO405">
            <v>0</v>
          </cell>
          <cell r="BS405" t="str">
            <v>2023420502200015E</v>
          </cell>
          <cell r="BT405">
            <v>62469376</v>
          </cell>
          <cell r="BU405" t="str">
            <v>URIEL VALDERRAMA</v>
          </cell>
          <cell r="BV405" t="str">
            <v>N-A</v>
          </cell>
          <cell r="BW405" t="str">
            <v>VIGENTE</v>
          </cell>
          <cell r="BY405" t="str">
            <v>https://www.colombiacompra.gov.co/tienda-virtual-del-estado-colombiano/ordenes-compra/123514</v>
          </cell>
          <cell r="BZ405" t="str">
            <v>Bogotá</v>
          </cell>
          <cell r="CA405" t="str">
            <v>D.C.</v>
          </cell>
          <cell r="CC405" t="str">
            <v>N-A</v>
          </cell>
          <cell r="CD405" t="str">
            <v>N-A</v>
          </cell>
          <cell r="CE405" t="str">
            <v>N-A</v>
          </cell>
          <cell r="CF405" t="str">
            <v>N-A</v>
          </cell>
          <cell r="CG405" t="str">
            <v>N-A</v>
          </cell>
          <cell r="CH405">
            <v>2023</v>
          </cell>
        </row>
        <row r="406">
          <cell r="A406" t="str">
            <v>AMP-019-2023 OC: 121756</v>
          </cell>
          <cell r="B406" t="str">
            <v>2 NACIONAL</v>
          </cell>
          <cell r="C406" t="str">
            <v>OC</v>
          </cell>
          <cell r="D406">
            <v>121756</v>
          </cell>
          <cell r="E406" t="str">
            <v>UNIÓN TEMPORAL OUTSOURCING GIAF</v>
          </cell>
          <cell r="F406">
            <v>45265</v>
          </cell>
          <cell r="G406" t="str">
            <v>Adhesión al Acuerdo Marco de Precios CCE-126-2023 Servicio Integral de Aseo y Cafetería IV, para la Prestación del servicio integral de aseo y cafetería en las Instalaciones del Nivel Central de para Parques Nacionales Naturales de Colombia</v>
          </cell>
          <cell r="H406" t="str">
            <v>N-A</v>
          </cell>
          <cell r="I406" t="str">
            <v>6 ACUERDO MARCO DE PRECIO</v>
          </cell>
          <cell r="J406" t="str">
            <v>21 ORDEN DE COMPRA</v>
          </cell>
          <cell r="K406" t="str">
            <v>N/A</v>
          </cell>
          <cell r="O406">
            <v>167823</v>
          </cell>
          <cell r="P406">
            <v>45289</v>
          </cell>
          <cell r="S406" t="str">
            <v>N-A</v>
          </cell>
          <cell r="T406">
            <v>0</v>
          </cell>
          <cell r="U406">
            <v>163681881</v>
          </cell>
          <cell r="X406" t="str">
            <v>2 PERSONA JURIDICA</v>
          </cell>
          <cell r="Y406" t="str">
            <v>1 NIT</v>
          </cell>
          <cell r="Z406" t="str">
            <v>N-A</v>
          </cell>
          <cell r="AA406">
            <v>901677020</v>
          </cell>
          <cell r="AB406" t="str">
            <v>2 DV 1</v>
          </cell>
          <cell r="AC406" t="str">
            <v>N-A</v>
          </cell>
          <cell r="AD406" t="str">
            <v>N-A</v>
          </cell>
          <cell r="AE406" t="str">
            <v>N-A</v>
          </cell>
          <cell r="AF406" t="str">
            <v>UNIÓN TEMPORAL OUTSOURCING GIAF</v>
          </cell>
          <cell r="AG406" t="str">
            <v>N-A</v>
          </cell>
          <cell r="AH406" t="str">
            <v>N-A</v>
          </cell>
          <cell r="AI406" t="str">
            <v>N-A</v>
          </cell>
          <cell r="AJ406" t="str">
            <v>SI</v>
          </cell>
          <cell r="AP406" t="str">
            <v>SAF-SUBDIRECCION ADMINISTRATIVA Y FINANCIERA</v>
          </cell>
          <cell r="AQ406" t="str">
            <v>GRUPO DE CONTRATOS</v>
          </cell>
          <cell r="AR406" t="str">
            <v>GRUPO DE PROCESOS CORPORATIVOS</v>
          </cell>
          <cell r="AS406" t="str">
            <v>2 SUPERVISOR</v>
          </cell>
          <cell r="AT406" t="str">
            <v>4 CÉDULA DE EXTRANJERÍA</v>
          </cell>
          <cell r="AU406">
            <v>65586489</v>
          </cell>
          <cell r="AV406" t="str">
            <v>SANDRA LOZANO OYUELA</v>
          </cell>
          <cell r="AW406">
            <v>270</v>
          </cell>
          <cell r="AX406">
            <v>9</v>
          </cell>
          <cell r="AY406" t="str">
            <v>3 NO PACTADOS</v>
          </cell>
          <cell r="AZ406" t="str">
            <v>4 NO SE HA ADICIONADO NI EN VALOR y EN TIEMPO</v>
          </cell>
          <cell r="BF406">
            <v>45289</v>
          </cell>
          <cell r="BH406">
            <v>45289</v>
          </cell>
          <cell r="BI406">
            <v>45539</v>
          </cell>
          <cell r="BK406" t="str">
            <v>2. NO</v>
          </cell>
          <cell r="BN406" t="str">
            <v>2. NO</v>
          </cell>
          <cell r="BO406">
            <v>0</v>
          </cell>
          <cell r="BS406" t="str">
            <v>2023420502200016E</v>
          </cell>
          <cell r="BT406">
            <v>163681881</v>
          </cell>
          <cell r="BU406" t="str">
            <v>URIEL VALDERRAMA</v>
          </cell>
          <cell r="BV406" t="str">
            <v>N-A</v>
          </cell>
          <cell r="BW406" t="str">
            <v>VIGENTE</v>
          </cell>
          <cell r="BY406" t="str">
            <v>https://www.colombiacompra.gov.co/tienda-virtual-del-estado-colombiano/ordenes-compra/121756</v>
          </cell>
          <cell r="BZ406" t="str">
            <v>Bogotá</v>
          </cell>
          <cell r="CA406" t="str">
            <v>D.C.</v>
          </cell>
          <cell r="CC406" t="str">
            <v>N-A</v>
          </cell>
          <cell r="CD406" t="str">
            <v>N-A</v>
          </cell>
          <cell r="CE406" t="str">
            <v>N-A</v>
          </cell>
          <cell r="CF406" t="str">
            <v>N-A</v>
          </cell>
          <cell r="CG406" t="str">
            <v>N-A</v>
          </cell>
          <cell r="CH406">
            <v>2023</v>
          </cell>
        </row>
        <row r="407">
          <cell r="A407" t="str">
            <v>NC-CSEG-001-2023</v>
          </cell>
          <cell r="B407" t="str">
            <v>2 NACIONAL</v>
          </cell>
          <cell r="C407" t="str">
            <v>LP-NC-001-2023</v>
          </cell>
          <cell r="D407">
            <v>1</v>
          </cell>
          <cell r="E407" t="str">
            <v>LA PREVISORA S.A.</v>
          </cell>
          <cell r="F407">
            <v>45100</v>
          </cell>
          <cell r="G407" t="str">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GRUPO No. 1</v>
          </cell>
          <cell r="H407" t="str">
            <v>N-A</v>
          </cell>
          <cell r="I407" t="str">
            <v>3 LICITACIÓN PÚBLICA</v>
          </cell>
          <cell r="J407" t="str">
            <v>18 SEGUROS</v>
          </cell>
          <cell r="K407" t="str">
            <v>N/A</v>
          </cell>
          <cell r="L407">
            <v>84131500</v>
          </cell>
          <cell r="M407" t="str">
            <v>41123/7023 VF</v>
          </cell>
          <cell r="O407" t="str">
            <v>66823/123</v>
          </cell>
          <cell r="P407">
            <v>45099</v>
          </cell>
          <cell r="S407" t="str">
            <v>N-A</v>
          </cell>
          <cell r="T407">
            <v>0</v>
          </cell>
          <cell r="U407">
            <v>3778847598</v>
          </cell>
          <cell r="V407" t="str">
            <v>Tres mil setesientos setenta y ocho millones ochocientos cuarenta y siete mil quinientos noventa y ocho pesos</v>
          </cell>
          <cell r="X407" t="str">
            <v>2 PERSONA JURIDICA</v>
          </cell>
          <cell r="Y407" t="str">
            <v>1 NIT</v>
          </cell>
          <cell r="Z407" t="str">
            <v>N-A</v>
          </cell>
          <cell r="AA407">
            <v>860002400</v>
          </cell>
          <cell r="AB407" t="str">
            <v>3 DV 2</v>
          </cell>
          <cell r="AC407" t="str">
            <v>N-A</v>
          </cell>
          <cell r="AD407" t="str">
            <v>N-A</v>
          </cell>
          <cell r="AE407" t="str">
            <v>N-A</v>
          </cell>
          <cell r="AF407" t="str">
            <v>LA PREVISORA S.A.</v>
          </cell>
          <cell r="AG407" t="str">
            <v>N-A</v>
          </cell>
          <cell r="AH407" t="str">
            <v>N-A</v>
          </cell>
          <cell r="AI407" t="str">
            <v>N-A</v>
          </cell>
          <cell r="AJ407" t="str">
            <v>SI</v>
          </cell>
          <cell r="AK407" t="str">
            <v>1 PÓLIZA</v>
          </cell>
          <cell r="AL407" t="str">
            <v>8 MUNDIAL SEGUROS</v>
          </cell>
          <cell r="AM407" t="str">
            <v>1 SERIEDAD DE LA OFERTA</v>
          </cell>
          <cell r="AN407">
            <v>45083</v>
          </cell>
          <cell r="AO407" t="str">
            <v>NB-100263971</v>
          </cell>
          <cell r="AP407" t="str">
            <v>SAF-SUBDIRECCION ADMINISTRATIVA Y FINANCIERA</v>
          </cell>
          <cell r="AQ407" t="str">
            <v>GRUPO DE CONTRATOS</v>
          </cell>
          <cell r="AR407" t="str">
            <v>GRUPO DE PROCESOS CORPORATIVOS</v>
          </cell>
          <cell r="AS407" t="str">
            <v>2 SUPERVISOR</v>
          </cell>
          <cell r="AT407" t="str">
            <v>4 CÉDULA DE EXTRANJERÍA</v>
          </cell>
          <cell r="AU407">
            <v>65586489</v>
          </cell>
          <cell r="AV407" t="str">
            <v>SANDRA LOZANO OYUELA</v>
          </cell>
          <cell r="AW407">
            <v>769</v>
          </cell>
          <cell r="AX407">
            <v>25.633333333333333</v>
          </cell>
          <cell r="AY407" t="str">
            <v>3 NO PACTADOS</v>
          </cell>
          <cell r="AZ407" t="str">
            <v>1 ADICIÓN EN VALOR (DIFERENTE A PRÓRROGAS)</v>
          </cell>
          <cell r="BA407">
            <v>1</v>
          </cell>
          <cell r="BB407">
            <v>23175787</v>
          </cell>
          <cell r="BC407">
            <v>45278</v>
          </cell>
          <cell r="BD407">
            <v>0</v>
          </cell>
          <cell r="BF407">
            <v>45099</v>
          </cell>
          <cell r="BH407">
            <v>45101</v>
          </cell>
          <cell r="BI407">
            <v>45869</v>
          </cell>
          <cell r="BK407" t="str">
            <v>2. NO</v>
          </cell>
          <cell r="BN407" t="str">
            <v>2. NO</v>
          </cell>
          <cell r="BO407">
            <v>0</v>
          </cell>
          <cell r="BS407" t="str">
            <v>2023420502900002E</v>
          </cell>
          <cell r="BT407">
            <v>3802023385</v>
          </cell>
          <cell r="BU407" t="str">
            <v>LUZ JANETH VILLALBA SUAREZ</v>
          </cell>
          <cell r="BV407" t="str">
            <v>https://www.secop.gov.co/CO1BusinessLine/Tendering/BuyerWorkArea/Index?docUniqueIdentifier=CO1.BDOS.4347731</v>
          </cell>
          <cell r="BW407" t="str">
            <v>VIGENTE</v>
          </cell>
          <cell r="BY407" t="str">
            <v>https://community.secop.gov.co/Public/Tendering/OpportunityDetail/Index?noticeUID=CO1.NTC.4452513&amp;isFromPublicArea=True&amp;isModal=False</v>
          </cell>
          <cell r="BZ407" t="str">
            <v>Bogotá</v>
          </cell>
          <cell r="CA407" t="str">
            <v>D.C.</v>
          </cell>
          <cell r="CC407" t="str">
            <v>N-A</v>
          </cell>
          <cell r="CD407" t="str">
            <v>N-A</v>
          </cell>
          <cell r="CE407" t="str">
            <v>N-A</v>
          </cell>
          <cell r="CF407" t="str">
            <v>N-A</v>
          </cell>
          <cell r="CG407" t="str">
            <v>N-A</v>
          </cell>
          <cell r="CH407">
            <v>2023</v>
          </cell>
          <cell r="CI407" t="str">
            <v>BOGOTA</v>
          </cell>
          <cell r="CJ407" t="str">
            <v>CORRIENTE</v>
          </cell>
          <cell r="CK407" t="str">
            <v>040212854</v>
          </cell>
          <cell r="CL407" t="str">
            <v>N-A</v>
          </cell>
        </row>
        <row r="408">
          <cell r="A408" t="str">
            <v>NC-CSEG-002-2023</v>
          </cell>
          <cell r="B408" t="str">
            <v>2 NACIONAL</v>
          </cell>
          <cell r="C408" t="str">
            <v>LP-NC-001-2023</v>
          </cell>
          <cell r="D408">
            <v>2</v>
          </cell>
          <cell r="E408" t="str">
            <v>ASEGURADORA SOLIDARIA COLOMBIA ENTIDAD COOPERATIVA</v>
          </cell>
          <cell r="F408">
            <v>45100</v>
          </cell>
          <cell r="G408" t="str">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GRUPO No. 3</v>
          </cell>
          <cell r="H408" t="str">
            <v>N-A</v>
          </cell>
          <cell r="I408" t="str">
            <v>3 LICITACIÓN PÚBLICA</v>
          </cell>
          <cell r="J408" t="str">
            <v>18 SEGUROS</v>
          </cell>
          <cell r="K408" t="str">
            <v>N/A</v>
          </cell>
          <cell r="L408">
            <v>84131500</v>
          </cell>
          <cell r="M408" t="str">
            <v>41123/7023 VF</v>
          </cell>
          <cell r="O408" t="str">
            <v>66923/223</v>
          </cell>
          <cell r="P408">
            <v>45099</v>
          </cell>
          <cell r="S408" t="str">
            <v>N-A</v>
          </cell>
          <cell r="T408">
            <v>0</v>
          </cell>
          <cell r="U408">
            <v>571542329</v>
          </cell>
          <cell r="V408" t="str">
            <v>Quinientos setenta y un millones quinientos cuarenta y dos mil trescientos veintinueve pesos</v>
          </cell>
          <cell r="X408" t="str">
            <v>2 PERSONA JURIDICA</v>
          </cell>
          <cell r="Y408" t="str">
            <v>1 NIT</v>
          </cell>
          <cell r="Z408" t="str">
            <v>N-A</v>
          </cell>
          <cell r="AA408">
            <v>860524654</v>
          </cell>
          <cell r="AB408" t="str">
            <v>7 DV 6</v>
          </cell>
          <cell r="AC408" t="str">
            <v>N-A</v>
          </cell>
          <cell r="AD408" t="str">
            <v>N-A</v>
          </cell>
          <cell r="AE408" t="str">
            <v>N-A</v>
          </cell>
          <cell r="AF408" t="str">
            <v>ASEGURADORA SOLIDARIA COLOMBIA ENTIDAD COOPERATIVA</v>
          </cell>
          <cell r="AG408" t="str">
            <v>N-A</v>
          </cell>
          <cell r="AH408" t="str">
            <v>N-A</v>
          </cell>
          <cell r="AI408" t="str">
            <v>N-A</v>
          </cell>
          <cell r="AJ408" t="str">
            <v>SI</v>
          </cell>
          <cell r="AK408" t="str">
            <v>1 PÓLIZA</v>
          </cell>
          <cell r="AL408" t="str">
            <v>13 SURAMERICANA</v>
          </cell>
          <cell r="AM408" t="str">
            <v>1 SERIEDAD DE LA OFERTA</v>
          </cell>
          <cell r="AN408">
            <v>45084</v>
          </cell>
          <cell r="AO408" t="str">
            <v>3656241–5</v>
          </cell>
          <cell r="AP408" t="str">
            <v>SAF-SUBDIRECCION ADMINISTRATIVA Y FINANCIERA</v>
          </cell>
          <cell r="AQ408" t="str">
            <v>GRUPO DE CONTRATOS</v>
          </cell>
          <cell r="AR408" t="str">
            <v>GRUPO DE PROCESOS CORPORATIVOS</v>
          </cell>
          <cell r="AS408" t="str">
            <v>2 SUPERVISOR</v>
          </cell>
          <cell r="AT408" t="str">
            <v>4 CÉDULA DE EXTRANJERÍA</v>
          </cell>
          <cell r="AU408">
            <v>65586489</v>
          </cell>
          <cell r="AV408" t="str">
            <v>SANDRA LOZANO OYUELA</v>
          </cell>
          <cell r="AW408">
            <v>725</v>
          </cell>
          <cell r="AX408">
            <v>24.166666666666668</v>
          </cell>
          <cell r="AY408" t="str">
            <v>3 NO PACTADOS</v>
          </cell>
          <cell r="AZ408" t="str">
            <v>4 NO SE HA ADICIONADO NI EN VALOR y EN TIEMPO</v>
          </cell>
          <cell r="BA408">
            <v>0</v>
          </cell>
          <cell r="BB408">
            <v>0</v>
          </cell>
          <cell r="BD408">
            <v>0</v>
          </cell>
          <cell r="BF408">
            <v>45099</v>
          </cell>
          <cell r="BH408">
            <v>45145</v>
          </cell>
          <cell r="BI408">
            <v>45869</v>
          </cell>
          <cell r="BK408" t="str">
            <v>2. NO</v>
          </cell>
          <cell r="BN408" t="str">
            <v>2. NO</v>
          </cell>
          <cell r="BO408">
            <v>0</v>
          </cell>
          <cell r="BS408" t="str">
            <v>2023420502900003E</v>
          </cell>
          <cell r="BT408">
            <v>571542329</v>
          </cell>
          <cell r="BU408" t="str">
            <v>LUZ JANETH VILLALBA SUAREZ</v>
          </cell>
          <cell r="BV408" t="str">
            <v>https://www.secop.gov.co/CO1BusinessLine/Tendering/BuyerWorkArea/Index?docUniqueIdentifier=CO1.BDOS.4347731</v>
          </cell>
          <cell r="BW408" t="str">
            <v>VIGENTE</v>
          </cell>
          <cell r="BY408" t="str">
            <v>https://community.secop.gov.co/Public/Tendering/OpportunityDetail/Index?noticeUID=CO1.NTC.4452513&amp;isFromPublicArea=True&amp;isModal=False</v>
          </cell>
          <cell r="BZ408" t="str">
            <v>Bogotá</v>
          </cell>
          <cell r="CA408" t="str">
            <v>D.C.</v>
          </cell>
          <cell r="CC408" t="str">
            <v>N-A</v>
          </cell>
          <cell r="CD408" t="str">
            <v>N-A</v>
          </cell>
          <cell r="CE408" t="str">
            <v>N-A</v>
          </cell>
          <cell r="CF408" t="str">
            <v>N-A</v>
          </cell>
          <cell r="CG408" t="str">
            <v>N-A</v>
          </cell>
          <cell r="CH408">
            <v>2023</v>
          </cell>
          <cell r="CI408" t="str">
            <v>OCCIDENTE</v>
          </cell>
          <cell r="CJ408" t="str">
            <v>AHORROS</v>
          </cell>
          <cell r="CK408" t="str">
            <v>263-85512-4</v>
          </cell>
          <cell r="CL408" t="str">
            <v>N-A</v>
          </cell>
        </row>
        <row r="409">
          <cell r="A409" t="str">
            <v>NC-CSEG-003-2023</v>
          </cell>
          <cell r="B409" t="str">
            <v>2 NACIONAL</v>
          </cell>
          <cell r="C409" t="str">
            <v>LP-NC-001-2023</v>
          </cell>
          <cell r="D409">
            <v>3</v>
          </cell>
          <cell r="E409" t="str">
            <v>HDI SEGUROS SA</v>
          </cell>
          <cell r="F409">
            <v>45100</v>
          </cell>
          <cell r="G409" t="str">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GRUPO No. 4</v>
          </cell>
          <cell r="H409" t="str">
            <v>N-A</v>
          </cell>
          <cell r="I409" t="str">
            <v>3 LICITACIÓN PÚBLICA</v>
          </cell>
          <cell r="J409" t="str">
            <v>18 SEGUROS</v>
          </cell>
          <cell r="K409" t="str">
            <v>N/A</v>
          </cell>
          <cell r="L409">
            <v>84131500</v>
          </cell>
          <cell r="M409" t="str">
            <v>41123/7023 VF</v>
          </cell>
          <cell r="O409" t="str">
            <v>67023/323</v>
          </cell>
          <cell r="P409">
            <v>45099</v>
          </cell>
          <cell r="S409" t="str">
            <v>N-A</v>
          </cell>
          <cell r="T409">
            <v>0</v>
          </cell>
          <cell r="U409">
            <v>72427107</v>
          </cell>
          <cell r="V409" t="str">
            <v>Setenta y dos millones cuatrocientos veintisiete mil ciento siete pesos</v>
          </cell>
          <cell r="X409" t="str">
            <v>2 PERSONA JURIDICA</v>
          </cell>
          <cell r="Y409" t="str">
            <v>1 NIT</v>
          </cell>
          <cell r="Z409" t="str">
            <v>N-A</v>
          </cell>
          <cell r="AA409">
            <v>860010170</v>
          </cell>
          <cell r="AB409" t="str">
            <v>8 DV 7</v>
          </cell>
          <cell r="AC409" t="str">
            <v>N-A</v>
          </cell>
          <cell r="AD409" t="str">
            <v>N-A</v>
          </cell>
          <cell r="AE409" t="str">
            <v>N-A</v>
          </cell>
          <cell r="AF409" t="str">
            <v>HDI SEGUROS SA</v>
          </cell>
          <cell r="AG409" t="str">
            <v>N-A</v>
          </cell>
          <cell r="AH409" t="str">
            <v>N-A</v>
          </cell>
          <cell r="AI409" t="str">
            <v>N-A</v>
          </cell>
          <cell r="AJ409" t="str">
            <v>SI</v>
          </cell>
          <cell r="AK409" t="str">
            <v>1 PÓLIZA</v>
          </cell>
          <cell r="AL409" t="str">
            <v>17 CESCE SEGUREXPO DE COLOMBIA</v>
          </cell>
          <cell r="AM409" t="str">
            <v>1 SERIEDAD DE LA OFERTA</v>
          </cell>
          <cell r="AN409">
            <v>45084</v>
          </cell>
          <cell r="AO409">
            <v>150895</v>
          </cell>
          <cell r="AP409" t="str">
            <v>SAF-SUBDIRECCION ADMINISTRATIVA Y FINANCIERA</v>
          </cell>
          <cell r="AQ409" t="str">
            <v>GRUPO DE CONTRATOS</v>
          </cell>
          <cell r="AR409" t="str">
            <v>GRUPO DE PROCESOS CORPORATIVOS</v>
          </cell>
          <cell r="AS409" t="str">
            <v>2 SUPERVISOR</v>
          </cell>
          <cell r="AT409" t="str">
            <v>4 CÉDULA DE EXTRANJERÍA</v>
          </cell>
          <cell r="AU409">
            <v>65586489</v>
          </cell>
          <cell r="AV409" t="str">
            <v>SANDRA LOZANO OYUELA</v>
          </cell>
          <cell r="AW409">
            <v>735</v>
          </cell>
          <cell r="AX409">
            <v>24.5</v>
          </cell>
          <cell r="AY409" t="str">
            <v>3 NO PACTADOS</v>
          </cell>
          <cell r="AZ409" t="str">
            <v>4 NO SE HA ADICIONADO NI EN VALOR y EN TIEMPO</v>
          </cell>
          <cell r="BA409">
            <v>0</v>
          </cell>
          <cell r="BB409">
            <v>0</v>
          </cell>
          <cell r="BD409">
            <v>0</v>
          </cell>
          <cell r="BF409">
            <v>45099</v>
          </cell>
          <cell r="BH409">
            <v>45132</v>
          </cell>
          <cell r="BI409">
            <v>45869</v>
          </cell>
          <cell r="BK409" t="str">
            <v>2. NO</v>
          </cell>
          <cell r="BN409" t="str">
            <v>2. NO</v>
          </cell>
          <cell r="BO409">
            <v>0</v>
          </cell>
          <cell r="BS409" t="str">
            <v>2023420502900004E</v>
          </cell>
          <cell r="BT409">
            <v>72427107</v>
          </cell>
          <cell r="BU409" t="str">
            <v>LUZ JANETH VILLALBA SUAREZ</v>
          </cell>
          <cell r="BV409" t="str">
            <v>https://www.secop.gov.co/CO1BusinessLine/Tendering/BuyerWorkArea/Index?docUniqueIdentifier=CO1.BDOS.4347731</v>
          </cell>
          <cell r="BW409" t="str">
            <v>VIGENTE</v>
          </cell>
          <cell r="BY409" t="str">
            <v>https://community.secop.gov.co/Public/Tendering/OpportunityDetail/Index?noticeUID=CO1.NTC.4452513&amp;isFromPublicArea=True&amp;isModal=False</v>
          </cell>
          <cell r="BZ409" t="str">
            <v>Bogotá</v>
          </cell>
          <cell r="CA409" t="str">
            <v>D.C.</v>
          </cell>
          <cell r="CC409" t="str">
            <v>N-A</v>
          </cell>
          <cell r="CD409" t="str">
            <v>N-A</v>
          </cell>
          <cell r="CE409" t="str">
            <v>N-A</v>
          </cell>
          <cell r="CF409" t="str">
            <v>N-A</v>
          </cell>
          <cell r="CG409" t="str">
            <v>N-A</v>
          </cell>
          <cell r="CH409">
            <v>2023</v>
          </cell>
          <cell r="CL409" t="str">
            <v>N-A</v>
          </cell>
        </row>
        <row r="410">
          <cell r="A410" t="str">
            <v>NC-CSEG-004-2023</v>
          </cell>
          <cell r="B410" t="str">
            <v>2 NACIONAL</v>
          </cell>
          <cell r="C410" t="str">
            <v>SEL-ABREV-002-2023</v>
          </cell>
          <cell r="D410">
            <v>4</v>
          </cell>
          <cell r="E410" t="str">
            <v>ASEGURADORA SOLIDARIA COLOMBIA ENTIDAD COOPERATIVA</v>
          </cell>
          <cell r="F410">
            <v>45282</v>
          </cell>
          <cell r="G410" t="str">
            <v>Adquirir el Seguro para amparar los vehículos de propiedad de Parques Nacionales Naturales de Colombia, o que se encuentren bajo su responsabilidad, tenencia, control o custodia, así como los vehículos donados, en comodato, arriendo, administración u operados por el Asegurado o por terceros entregados o recibidos y por aquellos que llegase a ser la entidad responsable</v>
          </cell>
          <cell r="H410" t="str">
            <v>N-A</v>
          </cell>
          <cell r="I410" t="str">
            <v>4 SELECCIÓN ABREVIADA</v>
          </cell>
          <cell r="J410" t="str">
            <v>18 SEGUROS</v>
          </cell>
          <cell r="K410" t="str">
            <v>N/A</v>
          </cell>
          <cell r="L410">
            <v>84131503</v>
          </cell>
          <cell r="M410" t="str">
            <v>41123-7023</v>
          </cell>
          <cell r="O410">
            <v>166223</v>
          </cell>
          <cell r="P410">
            <v>45282</v>
          </cell>
          <cell r="S410" t="str">
            <v>N-A</v>
          </cell>
          <cell r="T410">
            <v>0</v>
          </cell>
          <cell r="U410">
            <v>514761148</v>
          </cell>
          <cell r="X410" t="str">
            <v>2 PERSONA JURIDICA</v>
          </cell>
          <cell r="Y410" t="str">
            <v>1 NIT</v>
          </cell>
          <cell r="Z410" t="str">
            <v>N-A</v>
          </cell>
          <cell r="AA410">
            <v>860524654</v>
          </cell>
          <cell r="AB410" t="str">
            <v>7 DV 6</v>
          </cell>
          <cell r="AC410" t="str">
            <v>N-A</v>
          </cell>
          <cell r="AD410" t="str">
            <v>N-A</v>
          </cell>
          <cell r="AE410" t="str">
            <v>N-A</v>
          </cell>
          <cell r="AF410" t="str">
            <v>ASEGURADORA SOLIDARIA COLOMBIA ENTIDAD COOPERATIVA</v>
          </cell>
          <cell r="AG410" t="str">
            <v>N-A</v>
          </cell>
          <cell r="AH410" t="str">
            <v>N-A</v>
          </cell>
          <cell r="AI410" t="str">
            <v>N-A</v>
          </cell>
          <cell r="AJ410" t="str">
            <v>SI</v>
          </cell>
          <cell r="AK410" t="str">
            <v>1 PÓLIZA</v>
          </cell>
          <cell r="AL410" t="str">
            <v>13 SURAMERICANA</v>
          </cell>
          <cell r="AM410" t="str">
            <v>1 SERIEDAD DE LA OFERTA</v>
          </cell>
          <cell r="AN410">
            <v>45267</v>
          </cell>
          <cell r="AO410" t="str">
            <v>3799261–6</v>
          </cell>
          <cell r="AP410" t="str">
            <v>SAF-SUBDIRECCION ADMINISTRATIVA Y FINANCIERA</v>
          </cell>
          <cell r="AQ410" t="str">
            <v>GRUPO DE CONTRATOS</v>
          </cell>
          <cell r="AR410" t="str">
            <v>GRUPO DE PROCESOS CORPORATIVOS</v>
          </cell>
          <cell r="AS410" t="str">
            <v>2 SUPERVISOR</v>
          </cell>
          <cell r="AT410" t="str">
            <v>4 CÉDULA DE EXTRANJERÍA</v>
          </cell>
          <cell r="AU410">
            <v>65586489</v>
          </cell>
          <cell r="AV410" t="str">
            <v>SANDRA LOZANO OYUELA</v>
          </cell>
          <cell r="AW410">
            <v>327</v>
          </cell>
          <cell r="AX410">
            <v>10.9</v>
          </cell>
          <cell r="AY410" t="str">
            <v>3 NO PACTADOS</v>
          </cell>
          <cell r="AZ410" t="str">
            <v>4 NO SE HA ADICIONADO NI EN VALOR y EN TIEMPO</v>
          </cell>
          <cell r="BA410">
            <v>1</v>
          </cell>
          <cell r="BB410">
            <v>47194922</v>
          </cell>
          <cell r="BC410">
            <v>45391</v>
          </cell>
          <cell r="BD410">
            <v>0</v>
          </cell>
          <cell r="BF410">
            <v>45282</v>
          </cell>
          <cell r="BH410">
            <v>45282</v>
          </cell>
          <cell r="BI410">
            <v>45674</v>
          </cell>
          <cell r="BK410" t="str">
            <v>2. NO</v>
          </cell>
          <cell r="BN410" t="str">
            <v>2. NO</v>
          </cell>
          <cell r="BO410">
            <v>0</v>
          </cell>
          <cell r="BS410" t="str">
            <v>2023420502900005E</v>
          </cell>
          <cell r="BT410">
            <v>561956070</v>
          </cell>
          <cell r="BU410" t="str">
            <v>LEIDY MARCELA GARAVITO ROMERO</v>
          </cell>
          <cell r="BV410" t="str">
            <v>https://www.secop.gov.co/CO1BusinessLine/Tendering/BuyerWorkArea/Index?DocUniqueIdentifier=CO1.BDOS.5193306</v>
          </cell>
          <cell r="BW410" t="str">
            <v>VIGENTE</v>
          </cell>
          <cell r="BY410" t="str">
            <v>https://community.secop.gov.co/Public/Tendering/OpportunityDetail/Index?noticeUID=CO1.NTC.5289300&amp;isFromPublicArea=True&amp;isModal=False</v>
          </cell>
          <cell r="BZ410" t="str">
            <v>Bogotá</v>
          </cell>
          <cell r="CA410" t="str">
            <v>D.C.</v>
          </cell>
          <cell r="CC410" t="str">
            <v>N-A</v>
          </cell>
          <cell r="CD410" t="str">
            <v>N-A</v>
          </cell>
          <cell r="CE410" t="str">
            <v>N-A</v>
          </cell>
          <cell r="CF410" t="str">
            <v>N-A</v>
          </cell>
          <cell r="CG410" t="str">
            <v>N-A</v>
          </cell>
          <cell r="CH410">
            <v>2023</v>
          </cell>
        </row>
        <row r="411">
          <cell r="G411">
            <v>48</v>
          </cell>
          <cell r="BA411">
            <v>0</v>
          </cell>
          <cell r="BB411">
            <v>0</v>
          </cell>
          <cell r="BO411">
            <v>0</v>
          </cell>
        </row>
        <row r="412">
          <cell r="BA412">
            <v>0</v>
          </cell>
          <cell r="BB412">
            <v>0</v>
          </cell>
          <cell r="BO41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1C6D-EF02-43DC-960C-F89196F8AD72}">
  <sheetPr>
    <outlinePr summaryBelow="0" summaryRight="0"/>
  </sheetPr>
  <dimension ref="A1:P357"/>
  <sheetViews>
    <sheetView tabSelected="1" workbookViewId="0">
      <pane xSplit="1" ySplit="1" topLeftCell="B234" activePane="bottomRight" state="frozen"/>
      <selection pane="topRight" activeCell="B1" sqref="B1"/>
      <selection pane="bottomLeft" activeCell="A2" sqref="A2"/>
      <selection pane="bottomRight" activeCell="J245" sqref="J245"/>
    </sheetView>
  </sheetViews>
  <sheetFormatPr baseColWidth="10" defaultColWidth="15.140625" defaultRowHeight="15" customHeight="1"/>
  <cols>
    <col min="1" max="1" width="14" style="4" customWidth="1"/>
    <col min="2" max="2" width="32.28515625" style="4" customWidth="1"/>
    <col min="3" max="4" width="17.28515625" style="4" customWidth="1"/>
    <col min="5" max="5" width="18.42578125" style="4" customWidth="1"/>
    <col min="6" max="7" width="17.28515625" style="4" customWidth="1"/>
    <col min="8" max="8" width="25.42578125" style="4" customWidth="1"/>
    <col min="9" max="16" width="17.28515625" style="4" customWidth="1"/>
    <col min="17" max="16384" width="15.140625" style="4"/>
  </cols>
  <sheetData>
    <row r="1" spans="1:16" ht="105">
      <c r="A1" s="1" t="s">
        <v>0</v>
      </c>
      <c r="B1" s="2" t="s">
        <v>1</v>
      </c>
      <c r="C1" s="2" t="s">
        <v>2</v>
      </c>
      <c r="D1" s="2" t="s">
        <v>3</v>
      </c>
      <c r="E1" s="2" t="s">
        <v>4</v>
      </c>
      <c r="F1" s="2" t="s">
        <v>5</v>
      </c>
      <c r="G1" s="2" t="s">
        <v>6</v>
      </c>
      <c r="H1" s="2" t="s">
        <v>7</v>
      </c>
      <c r="I1" s="2" t="s">
        <v>8</v>
      </c>
      <c r="J1" s="3" t="s">
        <v>9</v>
      </c>
      <c r="K1" s="3" t="s">
        <v>10</v>
      </c>
      <c r="L1" s="2" t="s">
        <v>11</v>
      </c>
      <c r="M1" s="2" t="s">
        <v>12</v>
      </c>
      <c r="N1" s="2" t="s">
        <v>13</v>
      </c>
      <c r="O1" s="2" t="s">
        <v>14</v>
      </c>
      <c r="P1" s="2" t="s">
        <v>15</v>
      </c>
    </row>
    <row r="2" spans="1:16" ht="15" customHeight="1">
      <c r="A2" s="5" t="s">
        <v>16</v>
      </c>
      <c r="B2" s="4" t="str">
        <f>VLOOKUP(A2,[1]BDD!1:412,5,0)</f>
        <v>EDNA ROCIO CASTRO BOTERO</v>
      </c>
      <c r="C2" s="6" t="s">
        <v>17</v>
      </c>
      <c r="D2" s="6" t="str">
        <f>VLOOKUP(A2,[1]BDD!1:412,30,0)</f>
        <v>TOLIMA</v>
      </c>
      <c r="E2" s="6" t="str">
        <f>VLOOKUP(A2,[1]BDD!1:412,31,0)</f>
        <v>VILLARRICA</v>
      </c>
      <c r="F2" s="6" t="str">
        <f>VLOOKUP(A2,[1]BDD!A1:CL350,85,0)</f>
        <v>ABOGADA</v>
      </c>
      <c r="G2" s="6" t="s">
        <v>18</v>
      </c>
      <c r="H2" s="4" t="str">
        <f>VLOOKUP(A2,[1]BDD!A1:CL350,8,0)</f>
        <v>PROFESIONAL</v>
      </c>
      <c r="I2" s="6" t="str">
        <f>VLOOKUP(A2,[1]BDD!1:412,44,0)</f>
        <v>GRUPO DE CONTRATOS</v>
      </c>
      <c r="J2" s="6" t="str">
        <f>VLOOKUP(A2,[1]BDD!1:412,84,0)</f>
        <v>edna.castro@parquesnacionales.gov.co</v>
      </c>
      <c r="K2" s="6">
        <v>3532400</v>
      </c>
      <c r="L2" s="6" t="s">
        <v>19</v>
      </c>
      <c r="M2" s="6" t="str">
        <f>VLOOKUP(A2,[1]BDD!1:412,7,0)</f>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v>
      </c>
      <c r="N2" s="7">
        <f>VLOOKUP(A2,[1]BDD!1:412,21,0)</f>
        <v>96339853</v>
      </c>
      <c r="O2" s="8">
        <f>VLOOKUP(A2,[1]BDD!1:412,60,0)</f>
        <v>44951</v>
      </c>
      <c r="P2" s="8">
        <f>VLOOKUP(A2,[1]BDD!1:412,61,0)</f>
        <v>45290</v>
      </c>
    </row>
    <row r="3" spans="1:16" ht="15" customHeight="1">
      <c r="A3" s="5" t="s">
        <v>20</v>
      </c>
      <c r="B3" s="4" t="str">
        <f>VLOOKUP(A3,[1]BDD!2:413,5,0)</f>
        <v>ERIKA YORLEY BUSTOS RUIZ</v>
      </c>
      <c r="C3" s="6" t="s">
        <v>17</v>
      </c>
      <c r="D3" s="6" t="str">
        <f>VLOOKUP(A3,[1]BDD!2:413,30,0)</f>
        <v>CUNDINAMARCA</v>
      </c>
      <c r="E3" s="6" t="str">
        <f>VLOOKUP(A3,[1]BDD!2:413,31,0)</f>
        <v>EL PEÑON</v>
      </c>
      <c r="F3" s="6" t="str">
        <f>VLOOKUP(A3,[1]BDD!A2:CL351,85,0)</f>
        <v>INGENIERA CIVIL</v>
      </c>
      <c r="G3" s="6" t="s">
        <v>21</v>
      </c>
      <c r="H3" s="4" t="str">
        <f>VLOOKUP(A3,[1]BDD!A2:CL351,8,0)</f>
        <v>PROFESIONAL</v>
      </c>
      <c r="I3" s="6" t="str">
        <f>VLOOKUP(A3,[1]BDD!2:413,44,0)</f>
        <v>GRUPO DE INFRAESTRUCTURA</v>
      </c>
      <c r="J3" s="6" t="str">
        <f>VLOOKUP(A3,[1]BDD!2:413,84,0)</f>
        <v>erika.bustos@parquesnacionales.gov.co</v>
      </c>
      <c r="K3" s="6">
        <v>3532400</v>
      </c>
      <c r="L3" s="6" t="s">
        <v>19</v>
      </c>
      <c r="M3" s="6" t="str">
        <f>VLOOKUP(A3,[1]BDD!2:413,7,0)</f>
        <v>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v>
      </c>
      <c r="N3" s="7">
        <f>VLOOKUP(A3,[1]BDD!2:413,21,0)</f>
        <v>77336389</v>
      </c>
      <c r="O3" s="8">
        <f>VLOOKUP(A3,[1]BDD!2:413,60,0)</f>
        <v>44953</v>
      </c>
      <c r="P3" s="8">
        <f>VLOOKUP(A3,[1]BDD!2:413,61,0)</f>
        <v>45290</v>
      </c>
    </row>
    <row r="4" spans="1:16" ht="15" customHeight="1">
      <c r="A4" s="5" t="s">
        <v>22</v>
      </c>
      <c r="B4" s="4" t="str">
        <f>VLOOKUP(A4,[1]BDD!3:414,5,0)</f>
        <v>LUZ JANETH VILLALBA SUAREZ</v>
      </c>
      <c r="C4" s="6" t="s">
        <v>17</v>
      </c>
      <c r="D4" s="6" t="str">
        <f>VLOOKUP(A4,[1]BDD!3:414,30,0)</f>
        <v>CUNDINAMARCA</v>
      </c>
      <c r="E4" s="6" t="str">
        <f>VLOOKUP(A4,[1]BDD!3:414,31,0)</f>
        <v>BOGOTA</v>
      </c>
      <c r="F4" s="6" t="str">
        <f>VLOOKUP(A4,[1]BDD!A3:CL354,85,0)</f>
        <v>ABOGADA</v>
      </c>
      <c r="G4" s="6" t="s">
        <v>23</v>
      </c>
      <c r="H4" s="4" t="str">
        <f>VLOOKUP(A4,[1]BDD!A3:CL354,8,0)</f>
        <v>PROFESIONAL</v>
      </c>
      <c r="I4" s="6" t="str">
        <f>VLOOKUP(A4,[1]BDD!3:414,44,0)</f>
        <v>GRUPO DE CONTRATOS</v>
      </c>
      <c r="J4" s="6" t="str">
        <f>VLOOKUP(A4,[1]BDD!3:414,84,0)</f>
        <v>luz.villalba@parquesnacionales.gov.co</v>
      </c>
      <c r="K4" s="6">
        <v>3532400</v>
      </c>
      <c r="L4" s="6" t="s">
        <v>19</v>
      </c>
      <c r="M4" s="6" t="str">
        <f>VLOOKUP(A4,[1]BDD!3:414,7,0)</f>
        <v>Prestación de servicios profesionales para adelantar todos los trámites y procedimientos relacionados con la gestión contractual que adelante Parques Nacionales Naturales de Colombia, contribuyendo al cumplimiento del fortalecimiento de la capacidad Institucional</v>
      </c>
      <c r="N4" s="7">
        <f>VLOOKUP(A4,[1]BDD!3:414,21,0)</f>
        <v>81490057</v>
      </c>
      <c r="O4" s="8">
        <f>VLOOKUP(A4,[1]BDD!3:414,60,0)</f>
        <v>44952</v>
      </c>
      <c r="P4" s="8">
        <f>VLOOKUP(A4,[1]BDD!3:414,61,0)</f>
        <v>45290</v>
      </c>
    </row>
    <row r="5" spans="1:16" ht="15" customHeight="1">
      <c r="A5" s="5" t="s">
        <v>24</v>
      </c>
      <c r="B5" s="4" t="str">
        <f>VLOOKUP(A5,[1]BDD!4:415,5,0)</f>
        <v>SANDRA LILIANA CHAVES CLAVIJO</v>
      </c>
      <c r="C5" s="6" t="s">
        <v>17</v>
      </c>
      <c r="D5" s="6" t="str">
        <f>VLOOKUP(A5,[1]BDD!4:415,30,0)</f>
        <v>CUNDINAMARCA</v>
      </c>
      <c r="E5" s="6" t="str">
        <f>VLOOKUP(A5,[1]BDD!4:415,31,0)</f>
        <v>BOGOTA</v>
      </c>
      <c r="F5" s="6" t="str">
        <f>VLOOKUP(A5,[1]BDD!A4:CL355,85,0)</f>
        <v>TECNICO EN RECURSOS HUMANOS</v>
      </c>
      <c r="G5" s="6" t="s">
        <v>25</v>
      </c>
      <c r="H5" s="4" t="str">
        <f>VLOOKUP(A5,[1]BDD!A4:CL355,8,0)</f>
        <v>APOYO A LA GESTIÓN</v>
      </c>
      <c r="I5" s="6" t="str">
        <f>VLOOKUP(A5,[1]BDD!4:415,44,0)</f>
        <v>GRUPO DE CONTRATOS</v>
      </c>
      <c r="J5" s="6" t="str">
        <f>VLOOKUP(A5,[1]BDD!4:415,84,0)</f>
        <v>sandra.chavez@parquesnacionales.gov.co</v>
      </c>
      <c r="K5" s="6">
        <v>3532400</v>
      </c>
      <c r="L5" s="6" t="s">
        <v>19</v>
      </c>
      <c r="M5" s="6" t="str">
        <f>VLOOKUP(A5,[1]BDD!4:415,7,0)</f>
        <v>Prestar servicios de apoyo a la gestión para adelantar actividades administrativas y operativas en la gestión contractual de Parques Nacionales Naturales de Colombia, contribuyendo al cumplimiento del fortalecimiento de la capacidad institucional.</v>
      </c>
      <c r="N5" s="7">
        <f>VLOOKUP(A5,[1]BDD!4:415,21,0)</f>
        <v>33364024</v>
      </c>
      <c r="O5" s="8">
        <f>VLOOKUP(A5,[1]BDD!4:415,60,0)</f>
        <v>44952</v>
      </c>
      <c r="P5" s="8">
        <f>VLOOKUP(A5,[1]BDD!4:415,61,0)</f>
        <v>45290</v>
      </c>
    </row>
    <row r="6" spans="1:16" ht="15" customHeight="1">
      <c r="A6" s="5" t="s">
        <v>26</v>
      </c>
      <c r="B6" s="4" t="str">
        <f>VLOOKUP(A6,[1]BDD!5:416,5,0)</f>
        <v>PAULA ANDREA MOJICA MEDELLLIN</v>
      </c>
      <c r="C6" s="6" t="s">
        <v>17</v>
      </c>
      <c r="D6" s="6" t="str">
        <f>VLOOKUP(A6,[1]BDD!5:416,30,0)</f>
        <v>CUNDINAMARCA</v>
      </c>
      <c r="E6" s="6" t="str">
        <f>VLOOKUP(A6,[1]BDD!5:416,31,0)</f>
        <v>FACATATIVA</v>
      </c>
      <c r="F6" s="6" t="str">
        <f>VLOOKUP(A6,[1]BDD!A5:CL356,85,0)</f>
        <v>ARQUITECTA</v>
      </c>
      <c r="G6" s="6" t="s">
        <v>27</v>
      </c>
      <c r="H6" s="4" t="str">
        <f>VLOOKUP(A6,[1]BDD!A5:CL356,8,0)</f>
        <v>PROFESIONAL</v>
      </c>
      <c r="I6" s="6" t="str">
        <f>VLOOKUP(A6,[1]BDD!5:416,44,0)</f>
        <v>GRUPO DE INFRAESTRUCTURA</v>
      </c>
      <c r="J6" s="6" t="str">
        <f>VLOOKUP(A6,[1]BDD!5:416,84,0)</f>
        <v>paula.mojica@parquesnacionales.gov.co</v>
      </c>
      <c r="K6" s="6">
        <v>3532400</v>
      </c>
      <c r="L6" s="6" t="s">
        <v>19</v>
      </c>
      <c r="M6" s="6" t="str">
        <f>VLOOKUP(A6,[1]BDD!5:416,7,0)</f>
        <v>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v>
      </c>
      <c r="N6" s="7">
        <f>VLOOKUP(A6,[1]BDD!5:416,21,0)</f>
        <v>72958860</v>
      </c>
      <c r="O6" s="8">
        <f>VLOOKUP(A6,[1]BDD!5:416,60,0)</f>
        <v>44953</v>
      </c>
      <c r="P6" s="8">
        <f>VLOOKUP(A6,[1]BDD!5:416,61,0)</f>
        <v>45290</v>
      </c>
    </row>
    <row r="7" spans="1:16" ht="15" customHeight="1">
      <c r="A7" s="5" t="s">
        <v>28</v>
      </c>
      <c r="B7" s="4" t="str">
        <f>VLOOKUP(A7,[1]BDD!6:417,5,0)</f>
        <v>ALFONSO DAVID ORTIZ TORRES</v>
      </c>
      <c r="C7" s="6" t="s">
        <v>17</v>
      </c>
      <c r="D7" s="6" t="str">
        <f>VLOOKUP(A7,[1]BDD!6:417,30,0)</f>
        <v>CUNDINAMARCA</v>
      </c>
      <c r="E7" s="6" t="str">
        <f>VLOOKUP(A7,[1]BDD!6:417,31,0)</f>
        <v>BOGOTA</v>
      </c>
      <c r="F7" s="6" t="str">
        <f>VLOOKUP(A7,[1]BDD!A6:CL357,85,0)</f>
        <v>ABOGADO</v>
      </c>
      <c r="G7" s="6" t="s">
        <v>29</v>
      </c>
      <c r="H7" s="4" t="str">
        <f>VLOOKUP(A7,[1]BDD!A6:CL357,8,0)</f>
        <v>PROFESIONAL</v>
      </c>
      <c r="I7" s="6" t="str">
        <f>VLOOKUP(A7,[1]BDD!6:417,44,0)</f>
        <v>GRUPO DE CONTRATOS</v>
      </c>
      <c r="J7" s="6" t="str">
        <f>VLOOKUP(A7,[1]BDD!6:417,84,0)</f>
        <v>alfonso.ortiz@parquesnacionales.gov.co</v>
      </c>
      <c r="K7" s="6">
        <v>3532400</v>
      </c>
      <c r="L7" s="6" t="s">
        <v>19</v>
      </c>
      <c r="M7" s="6" t="str">
        <f>VLOOKUP(A7,[1]BDD!6:417,7,0)</f>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v>
      </c>
      <c r="N7" s="7">
        <f>VLOOKUP(A7,[1]BDD!6:417,21,0)</f>
        <v>94279906</v>
      </c>
      <c r="O7" s="8">
        <f>VLOOKUP(A7,[1]BDD!6:417,60,0)</f>
        <v>44953</v>
      </c>
      <c r="P7" s="8">
        <f>VLOOKUP(A7,[1]BDD!6:417,61,0)</f>
        <v>45092</v>
      </c>
    </row>
    <row r="8" spans="1:16" ht="15" customHeight="1">
      <c r="A8" s="5" t="s">
        <v>30</v>
      </c>
      <c r="B8" s="4" t="str">
        <f>VLOOKUP(A8,[1]BDD!7:418,5,0)</f>
        <v>JEAN CARLO MARTINEZORTIZ</v>
      </c>
      <c r="C8" s="6" t="s">
        <v>17</v>
      </c>
      <c r="D8" s="6" t="str">
        <f>VLOOKUP(A8,[1]BDD!7:418,30,0)</f>
        <v>CUNDINAMARCA</v>
      </c>
      <c r="E8" s="6" t="str">
        <f>VLOOKUP(A8,[1]BDD!7:418,31,0)</f>
        <v>BOGOTA</v>
      </c>
      <c r="F8" s="6" t="str">
        <f>VLOOKUP(A8,[1]BDD!A7:CL358,85,0)</f>
        <v>ABOGADO</v>
      </c>
      <c r="G8" s="6" t="s">
        <v>31</v>
      </c>
      <c r="H8" s="4" t="str">
        <f>VLOOKUP(A8,[1]BDD!A7:CL358,8,0)</f>
        <v>PROFESIONAL</v>
      </c>
      <c r="I8" s="6" t="str">
        <f>VLOOKUP(A8,[1]BDD!7:418,44,0)</f>
        <v>GRUPO DE CONTRATOS</v>
      </c>
      <c r="J8" s="6" t="str">
        <f>VLOOKUP(A8,[1]BDD!7:418,84,0)</f>
        <v>jean.martinez@parquesnacionales.gov.co</v>
      </c>
      <c r="K8" s="6">
        <v>3532400</v>
      </c>
      <c r="L8" s="6" t="s">
        <v>19</v>
      </c>
      <c r="M8" s="6" t="str">
        <f>VLOOKUP(A8,[1]BDD!7:418,7,0)</f>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v>
      </c>
      <c r="N8" s="7">
        <f>VLOOKUP(A8,[1]BDD!7:418,21,0)</f>
        <v>47000072</v>
      </c>
      <c r="O8" s="8">
        <f>VLOOKUP(A8,[1]BDD!7:418,60,0)</f>
        <v>45120</v>
      </c>
      <c r="P8" s="8">
        <f>VLOOKUP(A8,[1]BDD!7:418,61,0)</f>
        <v>45290</v>
      </c>
    </row>
    <row r="9" spans="1:16" ht="15" customHeight="1">
      <c r="A9" s="5" t="s">
        <v>32</v>
      </c>
      <c r="B9" s="4" t="str">
        <f>VLOOKUP(A9,[1]BDD!7:418,5,0)</f>
        <v>JULY ANDREA SAENZ RIVERA</v>
      </c>
      <c r="C9" s="6" t="s">
        <v>17</v>
      </c>
      <c r="D9" s="6" t="str">
        <f>VLOOKUP(A9,[1]BDD!7:418,30,0)</f>
        <v>CUNDINAMARCA</v>
      </c>
      <c r="E9" s="6" t="str">
        <f>VLOOKUP(A9,[1]BDD!7:418,31,0)</f>
        <v>BOGOTA</v>
      </c>
      <c r="F9" s="6" t="str">
        <f>VLOOKUP(A9,[1]BDD!A8:CL359,85,0)</f>
        <v>ABOGADA</v>
      </c>
      <c r="G9" s="6" t="s">
        <v>33</v>
      </c>
      <c r="H9" s="4" t="str">
        <f>VLOOKUP(A9,[1]BDD!A8:CL359,8,0)</f>
        <v>PROFESIONAL</v>
      </c>
      <c r="I9" s="6" t="str">
        <f>VLOOKUP(A9,[1]BDD!7:418,44,0)</f>
        <v>SUBDIRECCIÓN ADMINISTRATIVA Y FINANCIERA</v>
      </c>
      <c r="J9" s="6" t="str">
        <f>VLOOKUP(A9,[1]BDD!8:419,84,0)</f>
        <v>july.saenz@parquesnacionales.gov.co</v>
      </c>
      <c r="K9" s="6">
        <v>3532400</v>
      </c>
      <c r="L9" s="6" t="s">
        <v>19</v>
      </c>
      <c r="M9" s="6" t="str">
        <f>VLOOKUP(A9,[1]BDD!7:418,7,0)</f>
        <v>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de la capacidad institucional de PNNC-.</v>
      </c>
      <c r="N9" s="7">
        <f>VLOOKUP(A9,[1]BDD!7:418,21,0)</f>
        <v>100380983</v>
      </c>
      <c r="O9" s="8">
        <f>VLOOKUP(A9,[1]BDD!7:418,60,0)</f>
        <v>44953</v>
      </c>
      <c r="P9" s="8">
        <f>VLOOKUP(A9,[1]BDD!7:418,61,0)</f>
        <v>45290</v>
      </c>
    </row>
    <row r="10" spans="1:16" ht="15" customHeight="1">
      <c r="A10" s="5" t="s">
        <v>34</v>
      </c>
      <c r="B10" s="4" t="str">
        <f>VLOOKUP(A10,[1]BDD!10:419,5,0)</f>
        <v>HIEFER URIEL FONSECA MORENO</v>
      </c>
      <c r="C10" s="6" t="s">
        <v>17</v>
      </c>
      <c r="D10" s="6" t="str">
        <f>VLOOKUP(A10,[1]BDD!10:419,30,0)</f>
        <v>CUNDINAMARCA</v>
      </c>
      <c r="E10" s="6" t="str">
        <f>VLOOKUP(A10,[1]BDD!10:419,31,0)</f>
        <v>BOGOTA</v>
      </c>
      <c r="F10" s="6" t="str">
        <f>VLOOKUP(A10,[1]BDD!A9:CL360,85,0)</f>
        <v>INGENIERO FINANCIERO</v>
      </c>
      <c r="G10" s="6" t="s">
        <v>35</v>
      </c>
      <c r="H10" s="4" t="str">
        <f>VLOOKUP(A10,[1]BDD!A9:CL360,8,0)</f>
        <v>PROFESIONAL</v>
      </c>
      <c r="I10" s="6" t="str">
        <f>VLOOKUP(A10,[1]BDD!10:419,44,0)</f>
        <v xml:space="preserve">OFICINA ASESORA DE PLANEACIÓN </v>
      </c>
      <c r="J10" s="6" t="str">
        <f>VLOOKUP(A10,[1]BDD!9:420,84,0)</f>
        <v>uriel.fonseca@parquesnacionales.gov.co</v>
      </c>
      <c r="K10" s="6">
        <v>3532400</v>
      </c>
      <c r="L10" s="6" t="s">
        <v>19</v>
      </c>
      <c r="M10" s="6" t="str">
        <f>VLOOKUP(A10,[1]BDD!10:419,7,0)</f>
        <v>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v>
      </c>
      <c r="N10" s="7">
        <f>VLOOKUP(A10,[1]BDD!10:419,21,0)</f>
        <v>101664079</v>
      </c>
      <c r="O10" s="8">
        <f>VLOOKUP(A10,[1]BDD!10:419,60,0)</f>
        <v>44958</v>
      </c>
      <c r="P10" s="8">
        <f>VLOOKUP(A10,[1]BDD!10:419,61,0)</f>
        <v>45290</v>
      </c>
    </row>
    <row r="11" spans="1:16" ht="15" customHeight="1">
      <c r="A11" s="5" t="s">
        <v>36</v>
      </c>
      <c r="B11" s="4" t="str">
        <f>VLOOKUP(A11,[1]BDD!11:420,5,0)</f>
        <v>SINDRY JANETH AHUMADA MARTINEZ</v>
      </c>
      <c r="C11" s="6" t="s">
        <v>17</v>
      </c>
      <c r="D11" s="6" t="str">
        <f>VLOOKUP(A11,[1]BDD!11:420,30,0)</f>
        <v>ATLANTICO</v>
      </c>
      <c r="E11" s="6" t="str">
        <f>VLOOKUP(A11,[1]BDD!11:420,31,0)</f>
        <v>BARRANQUILLA</v>
      </c>
      <c r="F11" s="6" t="str">
        <f>VLOOKUP(A11,[1]BDD!A10:CL361,85,0)</f>
        <v>INGENIERO EN RECURSOS HIDRICOS Y GESTIÓN AMBIENTAL</v>
      </c>
      <c r="G11" s="6" t="s">
        <v>37</v>
      </c>
      <c r="H11" s="4" t="str">
        <f>VLOOKUP(A11,[1]BDD!A10:CL361,8,0)</f>
        <v>PROFESIONAL</v>
      </c>
      <c r="I11" s="6" t="str">
        <f>VLOOKUP(A11,[1]BDD!11:420,44,0)</f>
        <v xml:space="preserve">OFICINA ASESORA DE PLANEACIÓN </v>
      </c>
      <c r="J11" s="6" t="str">
        <f>VLOOKUP(A11,[1]BDD!10:421,84,0)</f>
        <v>sindry.fonseca@parquesnacionales.gov.co</v>
      </c>
      <c r="K11" s="6">
        <v>3532400</v>
      </c>
      <c r="L11" s="6" t="s">
        <v>19</v>
      </c>
      <c r="M11" s="6" t="str">
        <f>VLOOKUP(A11,[1]BDD!11:420,7,0)</f>
        <v>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v>
      </c>
      <c r="N11" s="7">
        <f>VLOOKUP(A11,[1]BDD!11:420,21,0)</f>
        <v>77000000</v>
      </c>
      <c r="O11" s="8">
        <f>VLOOKUP(A11,[1]BDD!11:420,60,0)</f>
        <v>44960</v>
      </c>
      <c r="P11" s="8">
        <f>VLOOKUP(A11,[1]BDD!11:420,61,0)</f>
        <v>45290</v>
      </c>
    </row>
    <row r="12" spans="1:16" ht="15" customHeight="1">
      <c r="A12" s="5" t="s">
        <v>38</v>
      </c>
      <c r="B12" s="4" t="str">
        <f>VLOOKUP(A12,[1]BDD!12:421,5,0)</f>
        <v>FELIPE GUERRA BAQUERO</v>
      </c>
      <c r="C12" s="6" t="s">
        <v>17</v>
      </c>
      <c r="D12" s="6" t="str">
        <f>VLOOKUP(A12,[1]BDD!12:421,30,0)</f>
        <v>CUNDINAMARCA</v>
      </c>
      <c r="E12" s="6" t="str">
        <f>VLOOKUP(A12,[1]BDD!12:421,31,0)</f>
        <v>BOGOTA</v>
      </c>
      <c r="F12" s="6" t="str">
        <f>VLOOKUP(A12,[1]BDD!A11:CL362,85,0)</f>
        <v>CIENCIAS POLITICAS</v>
      </c>
      <c r="G12" s="6" t="s">
        <v>39</v>
      </c>
      <c r="H12" s="4" t="str">
        <f>VLOOKUP(A12,[1]BDD!A11:CL362,8,0)</f>
        <v>PROFESIONAL</v>
      </c>
      <c r="I12" s="6" t="str">
        <f>VLOOKUP(A12,[1]BDD!12:421,44,0)</f>
        <v xml:space="preserve">OFICINA ASESORA DE PLANEACIÓN </v>
      </c>
      <c r="J12" s="6" t="str">
        <f>VLOOKUP(A12,[1]BDD!11:422,84,0)</f>
        <v>felipe.guerra@parquesnacionales.gov.co</v>
      </c>
      <c r="K12" s="6">
        <v>3532400</v>
      </c>
      <c r="L12" s="6" t="s">
        <v>19</v>
      </c>
      <c r="M12" s="6" t="str">
        <f>VLOOKUP(A12,[1]BDD!12:421,7,0)</f>
        <v>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v>
      </c>
      <c r="N12" s="7">
        <f>VLOOKUP(A12,[1]BDD!12:421,21,0)</f>
        <v>90200000</v>
      </c>
      <c r="O12" s="8">
        <f>VLOOKUP(A12,[1]BDD!12:421,60,0)</f>
        <v>44958</v>
      </c>
      <c r="P12" s="8">
        <f>VLOOKUP(A12,[1]BDD!12:421,61,0)</f>
        <v>45290</v>
      </c>
    </row>
    <row r="13" spans="1:16" ht="15" customHeight="1">
      <c r="A13" s="5" t="s">
        <v>40</v>
      </c>
      <c r="B13" s="4" t="str">
        <f>VLOOKUP(A13,[1]BDD!13:422,5,0)</f>
        <v>WILLIAM ALBERTO GARZON ROMERO</v>
      </c>
      <c r="C13" s="6" t="s">
        <v>17</v>
      </c>
      <c r="D13" s="6" t="str">
        <f>VLOOKUP(A13,[1]BDD!13:422,30,0)</f>
        <v>CUNDINAMARCA</v>
      </c>
      <c r="E13" s="6" t="str">
        <f>VLOOKUP(A13,[1]BDD!13:422,31,0)</f>
        <v>BOGOTA</v>
      </c>
      <c r="F13" s="6" t="str">
        <f>VLOOKUP(A13,[1]BDD!A12:CL366,85,0)</f>
        <v>PROFESIONAL EN RELACIONES INTERNACIONALES</v>
      </c>
      <c r="G13" s="6" t="s">
        <v>41</v>
      </c>
      <c r="H13" s="4" t="str">
        <f>VLOOKUP(A13,[1]BDD!A12:CL366,8,0)</f>
        <v>PROFESIONAL</v>
      </c>
      <c r="I13" s="6" t="str">
        <f>VLOOKUP(A13,[1]BDD!13:422,44,0)</f>
        <v xml:space="preserve">OFICINA ASESORA DE PLANEACIÓN </v>
      </c>
      <c r="J13" s="6" t="str">
        <f>VLOOKUP(A13,[1]BDD!12:423,84,0)</f>
        <v>william.garzon@parquesnacionales.gov.co</v>
      </c>
      <c r="K13" s="6">
        <v>3532400</v>
      </c>
      <c r="L13" s="6" t="s">
        <v>19</v>
      </c>
      <c r="M13" s="6" t="str">
        <f>VLOOKUP(A13,[1]BDD!13:422,7,0)</f>
        <v>Prestar servicios profesionales en la programación, actualización y seguimiento de los proyectos de inversión y las modificaciones presupuestales requeridas; acorde con las diferentes fuentes de financiación, a partir de las metodologías y marco normativo vigente, en el marco del presupuesto orientado a resultados.</v>
      </c>
      <c r="N13" s="7">
        <f>VLOOKUP(A13,[1]BDD!13:422,21,0)</f>
        <v>80273787</v>
      </c>
      <c r="O13" s="8">
        <f>VLOOKUP(A13,[1]BDD!13:422,60,0)</f>
        <v>44958</v>
      </c>
      <c r="P13" s="8">
        <f>VLOOKUP(A13,[1]BDD!13:422,61,0)</f>
        <v>45290</v>
      </c>
    </row>
    <row r="14" spans="1:16" ht="15" customHeight="1">
      <c r="A14" s="5" t="s">
        <v>42</v>
      </c>
      <c r="B14" s="4" t="str">
        <f>VLOOKUP(A14,[1]BDD!14:423,5,0)</f>
        <v>LAURA MILENA CAMACHO JARAMILLO</v>
      </c>
      <c r="C14" s="6" t="s">
        <v>17</v>
      </c>
      <c r="D14" s="6" t="str">
        <f>VLOOKUP(A14,[1]BDD!14:423,30,0)</f>
        <v>CUNDINAMARCA</v>
      </c>
      <c r="E14" s="6" t="str">
        <f>VLOOKUP(A14,[1]BDD!14:423,31,0)</f>
        <v>BOGOTA</v>
      </c>
      <c r="F14" s="6" t="str">
        <f>VLOOKUP(A14,[1]BDD!A13:CL367,85,0)</f>
        <v>BIOLOGA MARINA</v>
      </c>
      <c r="G14" s="6" t="s">
        <v>43</v>
      </c>
      <c r="H14" s="4" t="str">
        <f>VLOOKUP(A14,[1]BDD!A13:CL367,8,0)</f>
        <v>PROFESIONAL</v>
      </c>
      <c r="I14" s="6" t="str">
        <f>VLOOKUP(A14,[1]BDD!14:423,44,0)</f>
        <v xml:space="preserve">OFICINA ASESORA DE PLANEACIÓN </v>
      </c>
      <c r="J14" s="6" t="str">
        <f>VLOOKUP(A14,[1]BDD!13:424,84,0)</f>
        <v>apoyocmar@parquesnacionales.gov.co</v>
      </c>
      <c r="K14" s="6">
        <v>3532400</v>
      </c>
      <c r="L14" s="6" t="s">
        <v>19</v>
      </c>
      <c r="M14" s="6" t="str">
        <f>VLOOKUP(A14,[1]BDD!14:423,7,0)</f>
        <v>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v>
      </c>
      <c r="N14" s="7">
        <f>VLOOKUP(A14,[1]BDD!14:423,21,0)</f>
        <v>82500000</v>
      </c>
      <c r="O14" s="8">
        <f>VLOOKUP(A14,[1]BDD!14:423,60,0)</f>
        <v>44958</v>
      </c>
      <c r="P14" s="8">
        <f>VLOOKUP(A14,[1]BDD!14:423,61,0)</f>
        <v>45290</v>
      </c>
    </row>
    <row r="15" spans="1:16" ht="15" customHeight="1">
      <c r="A15" s="5" t="s">
        <v>44</v>
      </c>
      <c r="B15" s="4" t="str">
        <f>VLOOKUP(A15,[1]BDD!15:424,5,0)</f>
        <v>SERGIO ANDRES JIMENEZ MACIAS</v>
      </c>
      <c r="C15" s="6" t="s">
        <v>17</v>
      </c>
      <c r="D15" s="6" t="str">
        <f>VLOOKUP(A15,[1]BDD!15:424,30,0)</f>
        <v>META</v>
      </c>
      <c r="E15" s="6" t="str">
        <f>VLOOKUP(A15,[1]BDD!15:424,31,0)</f>
        <v>VILLAVICENCIO</v>
      </c>
      <c r="F15" s="6" t="str">
        <f>VLOOKUP(A15,[1]BDD!A14:CL368,85,0)</f>
        <v>ARQUITECTO</v>
      </c>
      <c r="G15" s="6" t="s">
        <v>45</v>
      </c>
      <c r="H15" s="4" t="str">
        <f>VLOOKUP(A15,[1]BDD!A14:CL368,8,0)</f>
        <v>PROFESIONAL</v>
      </c>
      <c r="I15" s="6" t="str">
        <f>VLOOKUP(A15,[1]BDD!15:424,44,0)</f>
        <v>GRUPO DE INFRAESTRUCTURA</v>
      </c>
      <c r="J15" s="6" t="str">
        <f>VLOOKUP(A15,[1]BDD!14:425,84,0)</f>
        <v>N/A@parquesnacionales.gov.co</v>
      </c>
      <c r="K15" s="6">
        <v>3532400</v>
      </c>
      <c r="L15" s="6" t="s">
        <v>19</v>
      </c>
      <c r="M15" s="6" t="str">
        <f>VLOOKUP(A15,[1]BDD!15:424,7,0)</f>
        <v>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v>
      </c>
      <c r="N15" s="7">
        <f>VLOOKUP(A15,[1]BDD!15:424,21,0)</f>
        <v>71443394</v>
      </c>
      <c r="O15" s="8">
        <f>VLOOKUP(A15,[1]BDD!15:424,60,0)</f>
        <v>44958</v>
      </c>
      <c r="P15" s="8">
        <f>VLOOKUP(A15,[1]BDD!15:424,61,0)</f>
        <v>45290</v>
      </c>
    </row>
    <row r="16" spans="1:16" ht="15" customHeight="1">
      <c r="A16" s="5" t="s">
        <v>46</v>
      </c>
      <c r="B16" s="4" t="str">
        <f>VLOOKUP(A16,[1]BDD!16:425,5,0)</f>
        <v>MONICA ROSANIA SANDOVAL ARAQUE</v>
      </c>
      <c r="C16" s="6" t="s">
        <v>17</v>
      </c>
      <c r="D16" s="6" t="str">
        <f>VLOOKUP(A16,[1]BDD!16:425,30,0)</f>
        <v>NORTE DE SANTANDER</v>
      </c>
      <c r="E16" s="6" t="str">
        <f>VLOOKUP(A16,[1]BDD!16:425,31,0)</f>
        <v>PAMPLONA</v>
      </c>
      <c r="F16" s="6" t="str">
        <f>VLOOKUP(A16,[1]BDD!A15:CL370,85,0)</f>
        <v>BACTERIOLOGA</v>
      </c>
      <c r="G16" s="6" t="s">
        <v>47</v>
      </c>
      <c r="H16" s="4" t="str">
        <f>VLOOKUP(A16,[1]BDD!A15:CL370,8,0)</f>
        <v>PROFESIONAL</v>
      </c>
      <c r="I16" s="6" t="str">
        <f>VLOOKUP(A16,[1]BDD!16:425,44,0)</f>
        <v xml:space="preserve">OFICINA ASESORA DE PLANEACIÓN </v>
      </c>
      <c r="J16" s="6" t="str">
        <f>VLOOKUP(A16,[1]BDD!15:426,84,0)</f>
        <v>monica.sandoval@parquesnacionales.gov.co</v>
      </c>
      <c r="K16" s="6">
        <v>3532400</v>
      </c>
      <c r="L16" s="6" t="s">
        <v>19</v>
      </c>
      <c r="M16" s="6" t="str">
        <f>VLOOKUP(A16,[1]BDD!16:425,7,0)</f>
        <v>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v>
      </c>
      <c r="N16" s="7">
        <f>VLOOKUP(A16,[1]BDD!16:425,21,0)</f>
        <v>88000000</v>
      </c>
      <c r="O16" s="8">
        <f>VLOOKUP(A16,[1]BDD!16:425,60,0)</f>
        <v>44958</v>
      </c>
      <c r="P16" s="8">
        <f>VLOOKUP(A16,[1]BDD!16:425,61,0)</f>
        <v>45244</v>
      </c>
    </row>
    <row r="17" spans="1:16" ht="15" customHeight="1">
      <c r="A17" s="5" t="s">
        <v>48</v>
      </c>
      <c r="B17" s="4" t="str">
        <f>VLOOKUP(A17,[1]BDD!17:426,5,0)</f>
        <v>JEFFERSON DEVIA CÉSPEDES</v>
      </c>
      <c r="C17" s="6" t="s">
        <v>17</v>
      </c>
      <c r="D17" s="6" t="str">
        <f>VLOOKUP(A17,[1]BDD!17:426,30,0)</f>
        <v>CUNDINAMARCA</v>
      </c>
      <c r="E17" s="6" t="str">
        <f>VLOOKUP(A17,[1]BDD!17:426,31,0)</f>
        <v>BOGOTA</v>
      </c>
      <c r="F17" s="6" t="str">
        <f>VLOOKUP(A17,[1]BDD!A16:CL371,85,0)</f>
        <v>INGENIERO CIVIL</v>
      </c>
      <c r="G17" s="6" t="s">
        <v>49</v>
      </c>
      <c r="H17" s="4" t="str">
        <f>VLOOKUP(A17,[1]BDD!A16:CL371,8,0)</f>
        <v>PROFESIONAL</v>
      </c>
      <c r="I17" s="6" t="str">
        <f>VLOOKUP(A17,[1]BDD!17:426,44,0)</f>
        <v>GRUPO DE INFRAESTRUCTURA</v>
      </c>
      <c r="J17" s="6" t="str">
        <f>VLOOKUP(A17,[1]BDD!16:427,84,0)</f>
        <v>N/A@parquesnacionales.gov.co</v>
      </c>
      <c r="K17" s="6">
        <v>3532400</v>
      </c>
      <c r="L17" s="6" t="s">
        <v>19</v>
      </c>
      <c r="M17" s="6" t="str">
        <f>VLOOKUP(A17,[1]BDD!17:426,7,0)</f>
        <v>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v>
      </c>
      <c r="N17" s="7">
        <f>VLOOKUP(A17,[1]BDD!17:426,21,0)</f>
        <v>47063885</v>
      </c>
      <c r="O17" s="8">
        <f>VLOOKUP(A17,[1]BDD!17:426,60,0)</f>
        <v>44958</v>
      </c>
      <c r="P17" s="8">
        <f>VLOOKUP(A17,[1]BDD!17:426,61,0)</f>
        <v>45290</v>
      </c>
    </row>
    <row r="18" spans="1:16" ht="15" customHeight="1">
      <c r="A18" s="5" t="s">
        <v>50</v>
      </c>
      <c r="B18" s="4" t="str">
        <f>VLOOKUP(A18,[1]BDD!18:427,5,0)</f>
        <v>EMMANUEL VIRZI</v>
      </c>
      <c r="C18" s="6" t="str">
        <f>VLOOKUP(A18,[1]BDD!18:427,30,0)</f>
        <v>ITALIA</v>
      </c>
      <c r="D18" s="6" t="str">
        <f>VLOOKUP(A18,[1]BDD!18:427,30,0)</f>
        <v>ITALIA</v>
      </c>
      <c r="E18" s="6">
        <f>VLOOKUP(A18,[1]BDD!18:427,31,0)</f>
        <v>0</v>
      </c>
      <c r="F18" s="6" t="str">
        <f>VLOOKUP(A18,[1]BDD!A17:CL372,85,0)</f>
        <v>ARQUITECTO</v>
      </c>
      <c r="G18" s="6" t="s">
        <v>51</v>
      </c>
      <c r="H18" s="4" t="str">
        <f>VLOOKUP(A18,[1]BDD!A17:CL372,8,0)</f>
        <v>PROFESIONAL</v>
      </c>
      <c r="I18" s="6" t="str">
        <f>VLOOKUP(A18,[1]BDD!18:427,44,0)</f>
        <v>GRUPO DE INFRAESTRUCTURA</v>
      </c>
      <c r="J18" s="6" t="str">
        <f>VLOOKUP(A18,[1]BDD!17:428,84,0)</f>
        <v>emanuele.virzi@parquesnacionales.gov.co</v>
      </c>
      <c r="K18" s="6">
        <v>3532400</v>
      </c>
      <c r="L18" s="6" t="s">
        <v>19</v>
      </c>
      <c r="M18" s="6" t="str">
        <f>VLOOKUP(A18,[1]BDD!18:427,7,0)</f>
        <v>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v>
      </c>
      <c r="N18" s="7">
        <f>VLOOKUP(A18,[1]BDD!18:427,21,0)</f>
        <v>71443394</v>
      </c>
      <c r="O18" s="8">
        <f>VLOOKUP(A18,[1]BDD!18:427,60,0)</f>
        <v>44958</v>
      </c>
      <c r="P18" s="8">
        <f>VLOOKUP(A18,[1]BDD!18:427,61,0)</f>
        <v>45290</v>
      </c>
    </row>
    <row r="19" spans="1:16" ht="15" customHeight="1">
      <c r="A19" s="5" t="s">
        <v>52</v>
      </c>
      <c r="B19" s="4" t="str">
        <f>VLOOKUP(A19,[1]BDD!19:428,5,0)</f>
        <v>MERY ACEVEDO BARRERA</v>
      </c>
      <c r="C19" s="6" t="s">
        <v>17</v>
      </c>
      <c r="D19" s="6" t="str">
        <f>VLOOKUP(A19,[1]BDD!19:428,30,0)</f>
        <v>BOYACA</v>
      </c>
      <c r="E19" s="6" t="str">
        <f>VLOOKUP(A19,[1]BDD!19:428,31,0)</f>
        <v>EL COCUY</v>
      </c>
      <c r="F19" s="6" t="str">
        <f>VLOOKUP(A19,[1]BDD!A18:CL373,85,0)</f>
        <v>ARQUITECTA</v>
      </c>
      <c r="G19" s="6" t="s">
        <v>53</v>
      </c>
      <c r="H19" s="4" t="str">
        <f>VLOOKUP(A19,[1]BDD!A18:CL373,8,0)</f>
        <v>PROFESIONAL</v>
      </c>
      <c r="I19" s="6" t="str">
        <f>VLOOKUP(A19,[1]BDD!19:428,44,0)</f>
        <v>SUBDIRECCIÓN ADMINISTRATIVA Y FINANCIERA</v>
      </c>
      <c r="J19" s="6" t="str">
        <f>VLOOKUP(A19,[1]BDD!18:429,84,0)</f>
        <v>mery.acevedo@parquesnacionales.gov.co</v>
      </c>
      <c r="K19" s="6">
        <v>3532400</v>
      </c>
      <c r="L19" s="6" t="s">
        <v>19</v>
      </c>
      <c r="M19" s="6" t="str">
        <f>VLOOKUP(A19,[1]BDD!19:428,7,0)</f>
        <v>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v>
      </c>
      <c r="N19" s="7">
        <f>VLOOKUP(A19,[1]BDD!19:428,21,0)</f>
        <v>85090236</v>
      </c>
      <c r="O19" s="8">
        <f>VLOOKUP(A19,[1]BDD!19:428,60,0)</f>
        <v>44959</v>
      </c>
      <c r="P19" s="8">
        <f>VLOOKUP(A19,[1]BDD!19:428,61,0)</f>
        <v>45290</v>
      </c>
    </row>
    <row r="20" spans="1:16" ht="15" customHeight="1">
      <c r="A20" s="5" t="s">
        <v>54</v>
      </c>
      <c r="B20" s="4" t="str">
        <f>VLOOKUP(A20,[1]BDD!20:429,5,0)</f>
        <v>ALEJANDRO REYES RESTREPO</v>
      </c>
      <c r="C20" s="6" t="s">
        <v>17</v>
      </c>
      <c r="D20" s="6" t="str">
        <f>VLOOKUP(A20,[1]BDD!20:429,30,0)</f>
        <v>CUNDINAMARCA</v>
      </c>
      <c r="E20" s="6" t="str">
        <f>VLOOKUP(A20,[1]BDD!20:429,31,0)</f>
        <v>BOGOTÁ</v>
      </c>
      <c r="F20" s="6" t="str">
        <f>VLOOKUP(A20,[1]BDD!A19:CL374,85,0)</f>
        <v>INGENIERIO CIVIL</v>
      </c>
      <c r="G20" s="6" t="s">
        <v>55</v>
      </c>
      <c r="H20" s="4" t="str">
        <f>VLOOKUP(A20,[1]BDD!A19:CL374,8,0)</f>
        <v>PROFESIONAL</v>
      </c>
      <c r="I20" s="6" t="str">
        <f>VLOOKUP(A20,[1]BDD!20:429,44,0)</f>
        <v>GRUPO DE INFRAESTRUCTURA</v>
      </c>
      <c r="J20" s="6" t="str">
        <f>VLOOKUP(A20,[1]BDD!19:430,84,0)</f>
        <v>alejandro.reyes@parquesnacionales.gov.co</v>
      </c>
      <c r="K20" s="6">
        <v>3532400</v>
      </c>
      <c r="L20" s="6" t="s">
        <v>19</v>
      </c>
      <c r="M20" s="6" t="str">
        <f>VLOOKUP(A20,[1]BDD!20:429,7,0)</f>
        <v>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v>
      </c>
      <c r="N20" s="7">
        <f>VLOOKUP(A20,[1]BDD!20:429,21,0)</f>
        <v>51958832</v>
      </c>
      <c r="O20" s="8">
        <f>VLOOKUP(A20,[1]BDD!20:429,60,0)</f>
        <v>44958</v>
      </c>
      <c r="P20" s="8">
        <f>VLOOKUP(A20,[1]BDD!20:429,61,0)</f>
        <v>45199</v>
      </c>
    </row>
    <row r="21" spans="1:16" ht="15" customHeight="1">
      <c r="A21" s="9" t="s">
        <v>56</v>
      </c>
      <c r="B21" s="4" t="str">
        <f>VLOOKUP(A21,[1]BDD!21:430,5,0)</f>
        <v>MAURICIO ALFONSO PARRA CARRIZOSA</v>
      </c>
      <c r="C21" s="6" t="s">
        <v>17</v>
      </c>
      <c r="D21" s="6" t="str">
        <f>VLOOKUP(A21,[1]BDD!21:430,30,0)</f>
        <v xml:space="preserve">TOLIMA </v>
      </c>
      <c r="E21" s="6" t="str">
        <f>VLOOKUP(A21,[1]BDD!21:430,31,0)</f>
        <v>CHAPARRAL</v>
      </c>
      <c r="F21" s="6" t="str">
        <f>VLOOKUP(A21,[1]BDD!A20:CL375,85,0)</f>
        <v>INGENIERO CIVIL</v>
      </c>
      <c r="G21" s="6" t="s">
        <v>57</v>
      </c>
      <c r="H21" s="4" t="str">
        <f>VLOOKUP(A21,[1]BDD!A20:CL375,8,0)</f>
        <v>PROFESIONAL</v>
      </c>
      <c r="I21" s="6" t="str">
        <f>VLOOKUP(A21,[1]BDD!21:430,44,0)</f>
        <v>GRUPO DE INFRAESTRUCTURA</v>
      </c>
      <c r="J21" s="6" t="str">
        <f>VLOOKUP(A21,[1]BDD!20:431,84,0)</f>
        <v>N/A@parquesnacionales.gov.co</v>
      </c>
      <c r="K21" s="6">
        <v>3532400</v>
      </c>
      <c r="L21" s="6" t="s">
        <v>19</v>
      </c>
      <c r="M21" s="6" t="str">
        <f>VLOOKUP(A21,[1]BDD!21:430,7,0)</f>
        <v>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v>
      </c>
      <c r="N21" s="7">
        <f>VLOOKUP(A21,[1]BDD!21:430,21,0)</f>
        <v>71443394</v>
      </c>
      <c r="O21" s="8">
        <f>VLOOKUP(A21,[1]BDD!21:430,60,0)</f>
        <v>44958</v>
      </c>
      <c r="P21" s="8">
        <f>VLOOKUP(A21,[1]BDD!21:430,61,0)</f>
        <v>45015</v>
      </c>
    </row>
    <row r="22" spans="1:16" ht="15" customHeight="1">
      <c r="A22" s="5" t="s">
        <v>58</v>
      </c>
      <c r="B22" s="4" t="str">
        <f>VLOOKUP(A22,[1]BDD!22:431,5,0)</f>
        <v>JUAN CARLOS RONCANCIO RONCANCIO</v>
      </c>
      <c r="C22" s="6" t="s">
        <v>17</v>
      </c>
      <c r="D22" s="6" t="str">
        <f>VLOOKUP(A22,[1]BDD!22:431,30,0)</f>
        <v>CUNDINAMARCA</v>
      </c>
      <c r="E22" s="6" t="str">
        <f>VLOOKUP(A22,[1]BDD!22:431,31,0)</f>
        <v>BOGOTÁ</v>
      </c>
      <c r="F22" s="6" t="str">
        <f>VLOOKUP(A22,[1]BDD!A21:CL376,85,0)</f>
        <v>INGENIERO ELECTRONICA</v>
      </c>
      <c r="G22" s="6" t="s">
        <v>59</v>
      </c>
      <c r="H22" s="4" t="str">
        <f>VLOOKUP(A22,[1]BDD!A21:CL376,8,0)</f>
        <v>PROFESIONAL</v>
      </c>
      <c r="I22" s="6" t="str">
        <f>VLOOKUP(A22,[1]BDD!22:431,44,0)</f>
        <v>GRUPO DE INFRAESTRUCTURA</v>
      </c>
      <c r="J22" s="6" t="str">
        <f>VLOOKUP(A22,[1]BDD!21:432,84,0)</f>
        <v>juan.roncancio@parquesnacionales.gov.co</v>
      </c>
      <c r="K22" s="6">
        <v>3532400</v>
      </c>
      <c r="L22" s="6" t="s">
        <v>19</v>
      </c>
      <c r="M22" s="6" t="str">
        <f>VLOOKUP(A22,[1]BDD!22:431,7,0)</f>
        <v>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v>
      </c>
      <c r="N22" s="7">
        <f>VLOOKUP(A22,[1]BDD!22:431,21,0)</f>
        <v>57986247</v>
      </c>
      <c r="O22" s="8">
        <f>VLOOKUP(A22,[1]BDD!22:431,60,0)</f>
        <v>44958</v>
      </c>
      <c r="P22" s="8">
        <f>VLOOKUP(A22,[1]BDD!22:431,61,0)</f>
        <v>45290</v>
      </c>
    </row>
    <row r="23" spans="1:16" ht="15" customHeight="1">
      <c r="A23" s="5" t="s">
        <v>60</v>
      </c>
      <c r="B23" s="4" t="str">
        <f>VLOOKUP(A23,[1]BDD!23:432,5,0)</f>
        <v>MIGUEL ORLANDO BENAVIDES PENAGOS</v>
      </c>
      <c r="C23" s="6" t="s">
        <v>17</v>
      </c>
      <c r="D23" s="6" t="str">
        <f>VLOOKUP(A23,[1]BDD!23:432,30,0)</f>
        <v>BOYACA</v>
      </c>
      <c r="E23" s="6" t="str">
        <f>VLOOKUP(A23,[1]BDD!23:432,31,0)</f>
        <v>SOGAMOSO</v>
      </c>
      <c r="F23" s="6" t="str">
        <f>VLOOKUP(A23,[1]BDD!A22:CL377,85,0)</f>
        <v>CONSTRUCTOR Y GESTOR EN ARQUITECTURA</v>
      </c>
      <c r="G23" s="6" t="s">
        <v>61</v>
      </c>
      <c r="H23" s="4" t="str">
        <f>VLOOKUP(A23,[1]BDD!A22:CL377,8,0)</f>
        <v>PROFESIONAL</v>
      </c>
      <c r="I23" s="6" t="str">
        <f>VLOOKUP(A23,[1]BDD!23:432,44,0)</f>
        <v>GRUPO DE INFRAESTRUCTURA</v>
      </c>
      <c r="J23" s="6" t="str">
        <f>VLOOKUP(A23,[1]BDD!22:433,84,0)</f>
        <v>miguel.benavides@parquesnacionales.gov.co</v>
      </c>
      <c r="K23" s="6">
        <v>3532400</v>
      </c>
      <c r="L23" s="6" t="s">
        <v>19</v>
      </c>
      <c r="M23" s="6" t="str">
        <f>VLOOKUP(A23,[1]BDD!23:432,7,0)</f>
        <v>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v>
      </c>
      <c r="N23" s="7">
        <f>VLOOKUP(A23,[1]BDD!23:432,21,0)</f>
        <v>57986247</v>
      </c>
      <c r="O23" s="8">
        <f>VLOOKUP(A23,[1]BDD!23:432,60,0)</f>
        <v>44958</v>
      </c>
      <c r="P23" s="8">
        <f>VLOOKUP(A23,[1]BDD!23:432,61,0)</f>
        <v>45290</v>
      </c>
    </row>
    <row r="24" spans="1:16" ht="15" customHeight="1">
      <c r="A24" s="5" t="s">
        <v>62</v>
      </c>
      <c r="B24" s="4" t="str">
        <f>VLOOKUP(A24,[1]BDD!24:433,5,0)</f>
        <v>DIANA MILENA BENAVIDES SANABRIA</v>
      </c>
      <c r="C24" s="6" t="s">
        <v>17</v>
      </c>
      <c r="D24" s="6" t="str">
        <f>VLOOKUP(A24,[1]BDD!24:433,30,0)</f>
        <v>CUNDINAMARCA</v>
      </c>
      <c r="E24" s="6" t="str">
        <f>VLOOKUP(A24,[1]BDD!24:433,31,0)</f>
        <v>BOGOTÁ</v>
      </c>
      <c r="F24" s="6" t="str">
        <f>VLOOKUP(A24,[1]BDD!A23:CL378,85,0)</f>
        <v>ARQUITECTA</v>
      </c>
      <c r="G24" s="6" t="s">
        <v>63</v>
      </c>
      <c r="H24" s="4" t="str">
        <f>VLOOKUP(A24,[1]BDD!A23:CL378,8,0)</f>
        <v>PROFESIONAL</v>
      </c>
      <c r="I24" s="6" t="str">
        <f>VLOOKUP(A24,[1]BDD!24:433,44,0)</f>
        <v>GRUPO DE INFRAESTRUCTURA</v>
      </c>
      <c r="J24" s="6" t="str">
        <f>VLOOKUP(A24,[1]BDD!23:434,84,0)</f>
        <v>N/A@parquesnacionales.gov.co</v>
      </c>
      <c r="K24" s="6">
        <v>3532400</v>
      </c>
      <c r="L24" s="6" t="s">
        <v>19</v>
      </c>
      <c r="M24" s="6" t="str">
        <f>VLOOKUP(A24,[1]BDD!24:433,7,0)</f>
        <v>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v>
      </c>
      <c r="N24" s="7">
        <f>VLOOKUP(A24,[1]BDD!24:433,21,0)</f>
        <v>64654656</v>
      </c>
      <c r="O24" s="8">
        <f>VLOOKUP(A24,[1]BDD!24:433,60,0)</f>
        <v>44958</v>
      </c>
      <c r="P24" s="8">
        <f>VLOOKUP(A24,[1]BDD!24:433,61,0)</f>
        <v>45290</v>
      </c>
    </row>
    <row r="25" spans="1:16" ht="15" customHeight="1">
      <c r="A25" s="5" t="s">
        <v>64</v>
      </c>
      <c r="B25" s="4" t="str">
        <f>VLOOKUP(A25,[1]BDD!25:434,5,0)</f>
        <v>SERGIO ANDRES CORCHUELO PRIETO</v>
      </c>
      <c r="C25" s="6" t="s">
        <v>17</v>
      </c>
      <c r="D25" s="6" t="str">
        <f>VLOOKUP(A25,[1]BDD!25:434,30,0)</f>
        <v>CUNDINAMARCA</v>
      </c>
      <c r="E25" s="6" t="str">
        <f>VLOOKUP(A25,[1]BDD!25:434,31,0)</f>
        <v>BOGOTÁ</v>
      </c>
      <c r="F25" s="6" t="str">
        <f>VLOOKUP(A25,[1]BDD!A24:CL379,85,0)</f>
        <v>INGENIERIO CIVIL</v>
      </c>
      <c r="G25" s="6" t="s">
        <v>65</v>
      </c>
      <c r="H25" s="4" t="str">
        <f>VLOOKUP(A25,[1]BDD!A24:CL379,8,0)</f>
        <v>PROFESIONAL</v>
      </c>
      <c r="I25" s="6" t="str">
        <f>VLOOKUP(A25,[1]BDD!25:434,44,0)</f>
        <v>GRUPO DE INFRAESTRUCTURA</v>
      </c>
      <c r="J25" s="6" t="str">
        <f>VLOOKUP(A25,[1]BDD!24:435,84,0)</f>
        <v>N/A@parquesnacionales.gov.co</v>
      </c>
      <c r="K25" s="6">
        <v>3532400</v>
      </c>
      <c r="L25" s="6" t="s">
        <v>19</v>
      </c>
      <c r="M25" s="6" t="str">
        <f>VLOOKUP(A25,[1]BDD!25:434,7,0)</f>
        <v>Prestación de servicios profesionales de Ingeniería Civil en el Grupo de Infraestructura de la Subdirección Administrativa y Financiera con énfasis en estructuras, dentro de la administración de las Áreas Protegidas del sistema de Parques Nacionales Naturales.</v>
      </c>
      <c r="N25" s="7">
        <f>VLOOKUP(A25,[1]BDD!25:434,21,0)</f>
        <v>54289400</v>
      </c>
      <c r="O25" s="8">
        <f>VLOOKUP(A25,[1]BDD!25:434,60,0)</f>
        <v>44958</v>
      </c>
      <c r="P25" s="8">
        <f>VLOOKUP(A25,[1]BDD!25:434,61,0)</f>
        <v>45290</v>
      </c>
    </row>
    <row r="26" spans="1:16" ht="15" customHeight="1">
      <c r="A26" s="10" t="s">
        <v>66</v>
      </c>
      <c r="B26" s="4" t="str">
        <f>VLOOKUP(A26,[1]BDD!26:435,5,0)</f>
        <v>IVONNE FORERO LOPEZ</v>
      </c>
      <c r="C26" s="6" t="s">
        <v>17</v>
      </c>
      <c r="D26" s="6" t="str">
        <f>VLOOKUP(A26,[1]BDD!26:435,30,0)</f>
        <v>CUNDINAMARCA</v>
      </c>
      <c r="E26" s="6" t="str">
        <f>VLOOKUP(A26,[1]BDD!26:435,31,0)</f>
        <v>BOGOTÁ</v>
      </c>
      <c r="F26" s="6" t="str">
        <f>VLOOKUP(A26,[1]BDD!A25:CL380,85,0)</f>
        <v>ADMINISTRACION Y DIRECCION DE EMPRESAS</v>
      </c>
      <c r="G26" s="6" t="s">
        <v>67</v>
      </c>
      <c r="H26" s="4" t="str">
        <f>VLOOKUP(A26,[1]BDD!A25:CL380,8,0)</f>
        <v>PROFESIONAL</v>
      </c>
      <c r="I26" s="6" t="str">
        <f>VLOOKUP(A26,[1]BDD!26:435,44,0)</f>
        <v>SUBDIRECCIÓN ADMINISTRATIVA Y FINANCIERA</v>
      </c>
      <c r="J26" s="6" t="str">
        <f>VLOOKUP(A26,[1]BDD!25:436,84,0)</f>
        <v>ivonne.forero@parquesnacionales.gov.co</v>
      </c>
      <c r="K26" s="6">
        <v>3532400</v>
      </c>
      <c r="L26" s="6" t="s">
        <v>19</v>
      </c>
      <c r="M26" s="6" t="str">
        <f>VLOOKUP(A26,[1]BDD!26:435,7,0)</f>
        <v>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v>
      </c>
      <c r="N26" s="7">
        <f>VLOOKUP(A26,[1]BDD!26:435,21,0)</f>
        <v>85090236</v>
      </c>
      <c r="O26" s="8">
        <f>VLOOKUP(A26,[1]BDD!26:435,60,0)</f>
        <v>44958</v>
      </c>
      <c r="P26" s="8">
        <f>VLOOKUP(A26,[1]BDD!26:435,61,0)</f>
        <v>45290</v>
      </c>
    </row>
    <row r="27" spans="1:16" ht="15" customHeight="1">
      <c r="A27" s="5" t="s">
        <v>68</v>
      </c>
      <c r="B27" s="4" t="str">
        <f>VLOOKUP(A27,[1]BDD!27:436,5,0)</f>
        <v>CESAR AUGUSTO AMORTEGUI FUENTES</v>
      </c>
      <c r="C27" s="6" t="s">
        <v>17</v>
      </c>
      <c r="D27" s="6" t="str">
        <f>VLOOKUP(A27,[1]BDD!27:436,30,0)</f>
        <v>CUNDINAMARCA</v>
      </c>
      <c r="E27" s="6" t="str">
        <f>VLOOKUP(A27,[1]BDD!27:436,31,0)</f>
        <v>BOGOTÁ</v>
      </c>
      <c r="F27" s="6" t="str">
        <f>VLOOKUP(A27,[1]BDD!A26:CL381,85,0)</f>
        <v>CONTADOR PÚBLICO</v>
      </c>
      <c r="G27" s="6" t="s">
        <v>69</v>
      </c>
      <c r="H27" s="4" t="str">
        <f>VLOOKUP(A27,[1]BDD!A26:CL381,8,0)</f>
        <v>PROFESIONAL</v>
      </c>
      <c r="I27" s="6" t="str">
        <f>VLOOKUP(A27,[1]BDD!27:436,44,0)</f>
        <v>SUBDIRECCIÓN ADMINISTRATIVA Y FINANCIERA</v>
      </c>
      <c r="J27" s="6" t="str">
        <f>VLOOKUP(A27,[1]BDD!26:437,84,0)</f>
        <v>cesar.amortegui@parquesnacionales.gov.co</v>
      </c>
      <c r="K27" s="6">
        <v>3532400</v>
      </c>
      <c r="L27" s="6" t="s">
        <v>19</v>
      </c>
      <c r="M27" s="6" t="str">
        <f>VLOOKUP(A27,[1]BDD!27:436,7,0)</f>
        <v>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v>
      </c>
      <c r="N27" s="7">
        <f>VLOOKUP(A27,[1]BDD!27:436,21,0)</f>
        <v>54148332</v>
      </c>
      <c r="O27" s="8">
        <f>VLOOKUP(A27,[1]BDD!27:436,60,0)</f>
        <v>44958</v>
      </c>
      <c r="P27" s="8">
        <f>VLOOKUP(A27,[1]BDD!27:436,61,0)</f>
        <v>45275</v>
      </c>
    </row>
    <row r="28" spans="1:16" ht="15" customHeight="1">
      <c r="A28" s="5" t="s">
        <v>70</v>
      </c>
      <c r="B28" s="4" t="str">
        <f>VLOOKUP(A28,[1]BDD!28:437,5,0)</f>
        <v>ANGELICA MARIA PINTO DUARTE</v>
      </c>
      <c r="C28" s="6" t="s">
        <v>17</v>
      </c>
      <c r="D28" s="6" t="str">
        <f>VLOOKUP(A28,[1]BDD!28:437,30,0)</f>
        <v>TOLIMA</v>
      </c>
      <c r="E28" s="6" t="str">
        <f>VLOOKUP(A28,[1]BDD!28:437,31,0)</f>
        <v>IBAGUÉ</v>
      </c>
      <c r="F28" s="6" t="str">
        <f>VLOOKUP(A28,[1]BDD!A27:CL382,85,0)</f>
        <v>PSICOLOGA</v>
      </c>
      <c r="G28" s="6" t="s">
        <v>71</v>
      </c>
      <c r="H28" s="4" t="str">
        <f>VLOOKUP(A28,[1]BDD!A27:CL382,8,0)</f>
        <v>PROFESIONAL</v>
      </c>
      <c r="I28" s="6" t="str">
        <f>VLOOKUP(A28,[1]BDD!28:437,44,0)</f>
        <v>GRUPO DE ATENCIÓN AL CIUDADANO</v>
      </c>
      <c r="J28" s="6" t="str">
        <f>VLOOKUP(A28,[1]BDD!27:438,84,0)</f>
        <v>angelica.pinto@parquesnacionales.gov.co</v>
      </c>
      <c r="K28" s="6">
        <v>3532400</v>
      </c>
      <c r="L28" s="6" t="s">
        <v>19</v>
      </c>
      <c r="M28" s="6" t="str">
        <f>VLOOKUP(A28,[1]BDD!28:437,7,0)</f>
        <v>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v>
      </c>
      <c r="N28" s="7">
        <f>VLOOKUP(A28,[1]BDD!28:437,21,0)</f>
        <v>47063874</v>
      </c>
      <c r="O28" s="8">
        <f>VLOOKUP(A28,[1]BDD!28:437,60,0)</f>
        <v>44958</v>
      </c>
      <c r="P28" s="8">
        <f>VLOOKUP(A28,[1]BDD!28:437,61,0)</f>
        <v>45290</v>
      </c>
    </row>
    <row r="29" spans="1:16" ht="15" customHeight="1">
      <c r="A29" s="5" t="s">
        <v>72</v>
      </c>
      <c r="B29" s="4" t="str">
        <f>VLOOKUP(A29,[1]BDD!29:438,5,0)</f>
        <v>JENNY MILENA AREVALO SILVA</v>
      </c>
      <c r="C29" s="6" t="s">
        <v>17</v>
      </c>
      <c r="D29" s="6" t="str">
        <f>VLOOKUP(A29,[1]BDD!29:438,30,0)</f>
        <v>CUNDINAMARCA</v>
      </c>
      <c r="E29" s="6" t="str">
        <f>VLOOKUP(A29,[1]BDD!29:438,31,0)</f>
        <v>BOGOTÁ</v>
      </c>
      <c r="F29" s="6" t="str">
        <f>VLOOKUP(A29,[1]BDD!A28:CL383,85,0)</f>
        <v>ADMINISTRADORA DE EMPRESAS</v>
      </c>
      <c r="G29" s="6" t="s">
        <v>73</v>
      </c>
      <c r="H29" s="4" t="str">
        <f>VLOOKUP(A29,[1]BDD!A28:CL383,8,0)</f>
        <v>PROFESIONAL</v>
      </c>
      <c r="I29" s="6" t="str">
        <f>VLOOKUP(A29,[1]BDD!29:438,44,0)</f>
        <v>GRUPO DE GESTIÓN FINANCIERA</v>
      </c>
      <c r="J29" s="6" t="str">
        <f>VLOOKUP(A29,[1]BDD!28:439,84,0)</f>
        <v>yenny.arevalo@parquesnacionales.gov.co</v>
      </c>
      <c r="K29" s="6">
        <v>3532400</v>
      </c>
      <c r="L29" s="6" t="s">
        <v>19</v>
      </c>
      <c r="M29" s="6" t="str">
        <f>VLOOKUP(A29,[1]BDD!29:438,7,0)</f>
        <v>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v>
      </c>
      <c r="N29" s="7">
        <f>VLOOKUP(A29,[1]BDD!29:438,21,0)</f>
        <v>71443383</v>
      </c>
      <c r="O29" s="8">
        <f>VLOOKUP(A29,[1]BDD!29:438,60,0)</f>
        <v>44958</v>
      </c>
      <c r="P29" s="8">
        <f>VLOOKUP(A29,[1]BDD!29:438,61,0)</f>
        <v>45290</v>
      </c>
    </row>
    <row r="30" spans="1:16" ht="15" customHeight="1">
      <c r="A30" s="5" t="s">
        <v>74</v>
      </c>
      <c r="B30" s="4" t="str">
        <f>VLOOKUP(A30,[1]BDD!30:439,5,0)</f>
        <v>EFRAIN MOLANO VARGAS</v>
      </c>
      <c r="C30" s="6" t="s">
        <v>17</v>
      </c>
      <c r="D30" s="6" t="str">
        <f>VLOOKUP(A30,[1]BDD!30:439,30,0)</f>
        <v>CUNDINAMARCA</v>
      </c>
      <c r="E30" s="6" t="str">
        <f>VLOOKUP(A30,[1]BDD!30:439,31,0)</f>
        <v>BOGOTÁ</v>
      </c>
      <c r="F30" s="6" t="str">
        <f>VLOOKUP(A30,[1]BDD!A29:CL384,85,0)</f>
        <v>ABOGADO</v>
      </c>
      <c r="G30" s="6" t="s">
        <v>75</v>
      </c>
      <c r="H30" s="4" t="str">
        <f>VLOOKUP(A30,[1]BDD!A29:CL384,8,0)</f>
        <v>PROFESIONAL</v>
      </c>
      <c r="I30" s="6" t="str">
        <f>VLOOKUP(A30,[1]BDD!30:439,44,0)</f>
        <v>SUBDIRECCIÓN DE GESTIÓN Y MANEJO Y ÁREAS PROTEGIDAS</v>
      </c>
      <c r="J30" s="6" t="str">
        <f>VLOOKUP(A30,[1]BDD!29:440,84,0)</f>
        <v>efrain.molano@parquesnacionales.gov.co</v>
      </c>
      <c r="K30" s="6">
        <v>3532400</v>
      </c>
      <c r="L30" s="6" t="s">
        <v>19</v>
      </c>
      <c r="M30" s="6" t="str">
        <f>VLOOKUP(A30,[1]BDD!30:439,7,0)</f>
        <v>Prestación de servicios profesionales para liderar los diferentes proyectos, programas y asistencias técnicas que financia la Unión Europea y se implementan en áreas administradas por Parques Nacionales Naturales de Colombia.</v>
      </c>
      <c r="N30" s="7">
        <f>VLOOKUP(A30,[1]BDD!30:439,21,0)</f>
        <v>101356017</v>
      </c>
      <c r="O30" s="8">
        <f>VLOOKUP(A30,[1]BDD!30:439,60,0)</f>
        <v>44959</v>
      </c>
      <c r="P30" s="8">
        <f>VLOOKUP(A30,[1]BDD!30:439,61,0)</f>
        <v>45290</v>
      </c>
    </row>
    <row r="31" spans="1:16" ht="15" customHeight="1">
      <c r="A31" s="5" t="s">
        <v>76</v>
      </c>
      <c r="B31" s="4" t="str">
        <f>VLOOKUP(A31,[1]BDD!31:440,5,0)</f>
        <v>SANDRA YANETH PEREZ SALAZAR</v>
      </c>
      <c r="C31" s="6" t="s">
        <v>17</v>
      </c>
      <c r="D31" s="6" t="str">
        <f>VLOOKUP(A31,[1]BDD!31:440,30,0)</f>
        <v>BOYACA</v>
      </c>
      <c r="E31" s="6" t="str">
        <f>VLOOKUP(A31,[1]BDD!31:440,31,0)</f>
        <v>DUITAMA</v>
      </c>
      <c r="F31" s="6" t="str">
        <f>VLOOKUP(A31,[1]BDD!A30:CL388,85,0)</f>
        <v>ADMINISTRADORA DE EMPRESAS</v>
      </c>
      <c r="G31" s="6" t="s">
        <v>77</v>
      </c>
      <c r="H31" s="4" t="str">
        <f>VLOOKUP(A31,[1]BDD!A30:CL388,8,0)</f>
        <v>PROFESIONAL</v>
      </c>
      <c r="I31" s="6" t="str">
        <f>VLOOKUP(A31,[1]BDD!31:440,44,0)</f>
        <v>SUBDIRECCIÓN DE GESTIÓN Y MANEJO Y ÁREAS PROTEGIDAS</v>
      </c>
      <c r="J31" s="6" t="str">
        <f>VLOOKUP(A31,[1]BDD!30:441,84,0)</f>
        <v>calidadsgm.central@parquesnacionales.gov.co</v>
      </c>
      <c r="K31" s="6">
        <v>3532400</v>
      </c>
      <c r="L31" s="6" t="s">
        <v>19</v>
      </c>
      <c r="M31" s="6" t="str">
        <f>VLOOKUP(A31,[1]BDD!31:440,7,0)</f>
        <v>Prestación de servicios profesionales para realizar el seguimiento financiero de los recursos asignados, así como liderar el componente de MIPG a cargo de la SGM.</v>
      </c>
      <c r="N31" s="7">
        <f>VLOOKUP(A31,[1]BDD!31:440,21,0)</f>
        <v>89533333</v>
      </c>
      <c r="O31" s="8">
        <f>VLOOKUP(A31,[1]BDD!31:440,60,0)</f>
        <v>44959</v>
      </c>
      <c r="P31" s="8">
        <f>VLOOKUP(A31,[1]BDD!31:440,61,0)</f>
        <v>45290</v>
      </c>
    </row>
    <row r="32" spans="1:16" ht="15" customHeight="1">
      <c r="A32" s="5" t="s">
        <v>78</v>
      </c>
      <c r="B32" s="4" t="str">
        <f>VLOOKUP(A32,[1]BDD!32:441,5,0)</f>
        <v>CARLOS AUGUSTO LORA SILVA</v>
      </c>
      <c r="C32" s="6" t="s">
        <v>17</v>
      </c>
      <c r="D32" s="6" t="str">
        <f>VLOOKUP(A32,[1]BDD!32:441,30,0)</f>
        <v>CUNDINAMARCA</v>
      </c>
      <c r="E32" s="6" t="str">
        <f>VLOOKUP(A32,[1]BDD!32:441,31,0)</f>
        <v>BOGOTÁ</v>
      </c>
      <c r="F32" s="6" t="str">
        <f>VLOOKUP(A32,[1]BDD!A31:CL389,85,0)</f>
        <v>ADMINISTRADOR FINANCIERO</v>
      </c>
      <c r="G32" s="6" t="s">
        <v>79</v>
      </c>
      <c r="H32" s="4" t="str">
        <f>VLOOKUP(A32,[1]BDD!A31:CL389,8,0)</f>
        <v>PROFESIONAL</v>
      </c>
      <c r="I32" s="6" t="str">
        <f>VLOOKUP(A32,[1]BDD!32:441,44,0)</f>
        <v>GRUPO DE GESTIÓN FINANCIERA</v>
      </c>
      <c r="J32" s="6" t="str">
        <f>VLOOKUP(A32,[1]BDD!31:442,84,0)</f>
        <v>ingresos.central@parquesnacionales.gov.co@parquesnacionales.gov.co</v>
      </c>
      <c r="K32" s="6">
        <v>3532400</v>
      </c>
      <c r="L32" s="6" t="s">
        <v>19</v>
      </c>
      <c r="M32" s="6" t="str">
        <f>VLOOKUP(A32,[1]BDD!32:441,7,0)</f>
        <v>Prestación de servicios profesionales en el Grupo de Gestión Financiera para apoyar el registro, control y seguimiento de la causación y recaudo simultaneo de los recursos administrados por Parques Nacionales Naturales de Colombia y subcuentas a cargo, en cumplimiento del proyecto de Fortalecimiento a la capacidad institucional.</v>
      </c>
      <c r="N32" s="7">
        <f>VLOOKUP(A32,[1]BDD!32:441,21,0)</f>
        <v>64654645</v>
      </c>
      <c r="O32" s="8">
        <f>VLOOKUP(A32,[1]BDD!32:441,60,0)</f>
        <v>44959</v>
      </c>
      <c r="P32" s="8">
        <f>VLOOKUP(A32,[1]BDD!32:441,61,0)</f>
        <v>45290</v>
      </c>
    </row>
    <row r="33" spans="1:16" ht="15" customHeight="1">
      <c r="A33" s="5" t="s">
        <v>80</v>
      </c>
      <c r="B33" s="4" t="str">
        <f>VLOOKUP(A33,[1]BDD!33:442,5,0)</f>
        <v>MANUEL ANTONIO MALDONADO DUEÑAS</v>
      </c>
      <c r="C33" s="6" t="s">
        <v>17</v>
      </c>
      <c r="D33" s="6" t="str">
        <f>VLOOKUP(A33,[1]BDD!33:442,30,0)</f>
        <v>CUNDINAMARCA</v>
      </c>
      <c r="E33" s="6" t="str">
        <f>VLOOKUP(A33,[1]BDD!33:442,31,0)</f>
        <v>BOGOTÁ</v>
      </c>
      <c r="F33" s="6" t="str">
        <f>VLOOKUP(A33,[1]BDD!A32:CL390,85,0)</f>
        <v>INGENIERO INDUSTRIAL</v>
      </c>
      <c r="G33" s="6" t="s">
        <v>81</v>
      </c>
      <c r="H33" s="4" t="str">
        <f>VLOOKUP(A33,[1]BDD!A32:CL390,8,0)</f>
        <v>PROFESIONAL</v>
      </c>
      <c r="I33" s="6" t="str">
        <f>VLOOKUP(A33,[1]BDD!33:442,44,0)</f>
        <v xml:space="preserve">OFICINA ASESORA DE PLANEACIÓN </v>
      </c>
      <c r="J33" s="6" t="str">
        <f>VLOOKUP(A33,[1]BDD!32:443,84,0)</f>
        <v>manuel.maldonado@parquesnacionales.gov.co</v>
      </c>
      <c r="K33" s="6">
        <v>3532400</v>
      </c>
      <c r="L33" s="6" t="s">
        <v>19</v>
      </c>
      <c r="M33" s="6" t="str">
        <f>VLOOKUP(A33,[1]BDD!33:442,7,0)</f>
        <v>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v>
      </c>
      <c r="N33" s="7">
        <f>VLOOKUP(A33,[1]BDD!33:442,21,0)</f>
        <v>88000000</v>
      </c>
      <c r="O33" s="8">
        <f>VLOOKUP(A33,[1]BDD!33:442,60,0)</f>
        <v>44959</v>
      </c>
      <c r="P33" s="8">
        <f>VLOOKUP(A33,[1]BDD!33:442,61,0)</f>
        <v>45290</v>
      </c>
    </row>
    <row r="34" spans="1:16" ht="15" customHeight="1">
      <c r="A34" s="5" t="s">
        <v>82</v>
      </c>
      <c r="B34" s="4" t="str">
        <f>VLOOKUP(A34,[1]BDD!34:443,5,0)</f>
        <v>ALEXANDRA SUAREZ OCAMPO</v>
      </c>
      <c r="C34" s="6" t="s">
        <v>17</v>
      </c>
      <c r="D34" s="6" t="str">
        <f>VLOOKUP(A34,[1]BDD!34:443,30,0)</f>
        <v>CALDAS</v>
      </c>
      <c r="E34" s="6" t="str">
        <f>VLOOKUP(A34,[1]BDD!34:443,31,0)</f>
        <v>MANIZALES</v>
      </c>
      <c r="F34" s="6" t="str">
        <f>VLOOKUP(A34,[1]BDD!A33:CL391,85,0)</f>
        <v>PROFESIONAL EN RELACIONES ECONOMICAS INTERNACIONALES</v>
      </c>
      <c r="G34" s="6" t="s">
        <v>83</v>
      </c>
      <c r="H34" s="4" t="str">
        <f>VLOOKUP(A34,[1]BDD!A33:CL391,8,0)</f>
        <v>PROFESIONAL</v>
      </c>
      <c r="I34" s="6" t="str">
        <f>VLOOKUP(A34,[1]BDD!34:443,44,0)</f>
        <v xml:space="preserve">OFICINA ASESORA DE PLANEACIÓN </v>
      </c>
      <c r="J34" s="6" t="str">
        <f>VLOOKUP(A34,[1]BDD!33:444,84,0)</f>
        <v>alexandra.suarez@parquesnacionales.gov.co</v>
      </c>
      <c r="K34" s="6">
        <v>3532400</v>
      </c>
      <c r="L34" s="6" t="s">
        <v>19</v>
      </c>
      <c r="M34" s="6" t="str">
        <f>VLOOKUP(A34,[1]BDD!34:443,7,0)</f>
        <v>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v>
      </c>
      <c r="N34" s="7">
        <f>VLOOKUP(A34,[1]BDD!34:443,21,0)</f>
        <v>101664079</v>
      </c>
      <c r="O34" s="8">
        <f>VLOOKUP(A34,[1]BDD!34:443,60,0)</f>
        <v>44960</v>
      </c>
      <c r="P34" s="8">
        <f>VLOOKUP(A34,[1]BDD!34:443,61,0)</f>
        <v>45290</v>
      </c>
    </row>
    <row r="35" spans="1:16" ht="15" customHeight="1">
      <c r="A35" s="11" t="s">
        <v>84</v>
      </c>
      <c r="B35" s="4" t="str">
        <f>VLOOKUP(A35,[1]BDD!35:444,5,0)</f>
        <v>JUAN DAVID GALLEGO SUAREZ</v>
      </c>
      <c r="C35" s="6" t="s">
        <v>17</v>
      </c>
      <c r="D35" s="6" t="str">
        <f>VLOOKUP(A35,[1]BDD!35:444,30,0)</f>
        <v>VALLE DEL CAUCA</v>
      </c>
      <c r="E35" s="6" t="str">
        <f>VLOOKUP(A35,[1]BDD!35:444,31,0)</f>
        <v>CALI</v>
      </c>
      <c r="F35" s="6" t="str">
        <f>VLOOKUP(A35,[1]BDD!A34:CL392,85,0)</f>
        <v>INGENIERO DE ALIMENTOS</v>
      </c>
      <c r="G35" s="6" t="s">
        <v>85</v>
      </c>
      <c r="H35" s="4" t="str">
        <f>VLOOKUP(A35,[1]BDD!A34:CL392,8,0)</f>
        <v>PROFESIONAL</v>
      </c>
      <c r="I35" s="6" t="str">
        <f>VLOOKUP(A35,[1]BDD!35:444,44,0)</f>
        <v>SUBDIRECCIÓN DE SOSTENIBILIDAD Y NEGOCIOS AMBIENTALES</v>
      </c>
      <c r="J35" s="6" t="str">
        <f>VLOOKUP(A35,[1]BDD!34:445,84,0)</f>
        <v>juan.gallego@parquesnacionales.gov.co</v>
      </c>
      <c r="K35" s="6">
        <v>3532400</v>
      </c>
      <c r="L35" s="6" t="s">
        <v>19</v>
      </c>
      <c r="M35" s="6" t="str">
        <f>VLOOKUP(A35,[1]BDD!35:444,7,0)</f>
        <v>Prestación de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v>
      </c>
      <c r="N35" s="7">
        <f>VLOOKUP(A35,[1]BDD!35:444,21,0)</f>
        <v>79787279</v>
      </c>
      <c r="O35" s="8">
        <f>VLOOKUP(A35,[1]BDD!35:444,60,0)</f>
        <v>44960</v>
      </c>
      <c r="P35" s="8">
        <f>VLOOKUP(A35,[1]BDD!35:444,61,0)</f>
        <v>45290</v>
      </c>
    </row>
    <row r="36" spans="1:16" ht="15" customHeight="1">
      <c r="A36" s="11" t="s">
        <v>86</v>
      </c>
      <c r="B36" s="4" t="str">
        <f>VLOOKUP(A36,[1]BDD!36:445,5,0)</f>
        <v>LAURA CONSTANZA PEÑA FONTECHA</v>
      </c>
      <c r="C36" s="6" t="s">
        <v>17</v>
      </c>
      <c r="D36" s="6" t="str">
        <f>VLOOKUP(A36,[1]BDD!36:445,30,0)</f>
        <v>CUNDINAMARCA</v>
      </c>
      <c r="E36" s="6" t="str">
        <f>VLOOKUP(A36,[1]BDD!36:445,31,0)</f>
        <v>BOGOTÁ</v>
      </c>
      <c r="F36" s="6" t="str">
        <f>VLOOKUP(A36,[1]BDD!A35:CL393,85,0)</f>
        <v>COMUNICADORA SOCIAL Y PERIODISTA</v>
      </c>
      <c r="G36" s="6" t="s">
        <v>87</v>
      </c>
      <c r="H36" s="4" t="str">
        <f>VLOOKUP(A36,[1]BDD!A35:CL393,8,0)</f>
        <v>PROFESIONAL</v>
      </c>
      <c r="I36" s="6" t="str">
        <f>VLOOKUP(A36,[1]BDD!36:445,44,0)</f>
        <v>GRUPO DE COMUNICACIONES</v>
      </c>
      <c r="J36" s="6" t="str">
        <f>VLOOKUP(A36,[1]BDD!35:446,84,0)</f>
        <v>redessociales@parquesnacionales.gov.co</v>
      </c>
      <c r="K36" s="6">
        <v>3532400</v>
      </c>
      <c r="L36" s="6" t="s">
        <v>19</v>
      </c>
      <c r="M36" s="6" t="str">
        <f>VLOOKUP(A36,[1]BDD!36:445,7,0)</f>
        <v>Prestar servicios profesionales en el Grupo de Comunicaciones para administrar, generar contenidos digitales en las redes sociales oficiales y Divulgación de campañas en el marco de la estrategia de comunicación para el posicionamiento de Parques Nacionales Naturales.</v>
      </c>
      <c r="N36" s="7">
        <f>VLOOKUP(A36,[1]BDD!36:445,21,0)</f>
        <v>79787290</v>
      </c>
      <c r="O36" s="8">
        <f>VLOOKUP(A36,[1]BDD!36:445,60,0)</f>
        <v>44960</v>
      </c>
      <c r="P36" s="8">
        <f>VLOOKUP(A36,[1]BDD!36:445,61,0)</f>
        <v>45290</v>
      </c>
    </row>
    <row r="37" spans="1:16" ht="15" customHeight="1">
      <c r="A37" s="11" t="s">
        <v>88</v>
      </c>
      <c r="B37" s="4" t="str">
        <f>VLOOKUP(A37,[1]BDD!37:446,5,0)</f>
        <v>NATALIA ALVARINO CAIPA</v>
      </c>
      <c r="C37" s="6" t="s">
        <v>17</v>
      </c>
      <c r="D37" s="6" t="str">
        <f>VLOOKUP(A37,[1]BDD!37:446,30,0)</f>
        <v>CAUCA</v>
      </c>
      <c r="E37" s="6" t="str">
        <f>VLOOKUP(A37,[1]BDD!37:446,31,0)</f>
        <v>POPAYÁN</v>
      </c>
      <c r="F37" s="6" t="str">
        <f>VLOOKUP(A37,[1]BDD!A36:CL394,85,0)</f>
        <v>INGENIERA AMBIENTAL</v>
      </c>
      <c r="G37" s="6" t="s">
        <v>89</v>
      </c>
      <c r="H37" s="4" t="str">
        <f>VLOOKUP(A37,[1]BDD!A36:CL394,8,0)</f>
        <v>PROFESIONAL</v>
      </c>
      <c r="I37" s="6" t="str">
        <f>VLOOKUP(A37,[1]BDD!37:446,44,0)</f>
        <v>GRUPO DE COMUNICACIONES</v>
      </c>
      <c r="J37" s="6" t="str">
        <f>VLOOKUP(A37,[1]BDD!36:447,84,0)</f>
        <v>natalia.alvarino@parquesnacionales.gov.co</v>
      </c>
      <c r="K37" s="6">
        <v>3532400</v>
      </c>
      <c r="L37" s="6" t="s">
        <v>19</v>
      </c>
      <c r="M37" s="6" t="str">
        <f>VLOOKUP(A37,[1]BDD!37:446,7,0)</f>
        <v>Prestar servicios profesionales en el Grupo de Comunicaciones, para realizar la actualización y seguimiento de los diferentes instrumentos de planeación y fortalecimiento del Sistema de Gestión Integrado, en el marco del Modelo Integrado de Planeación y Gestión vigente.</v>
      </c>
      <c r="N37" s="7">
        <f>VLOOKUP(A37,[1]BDD!37:446,21,0)</f>
        <v>71010404</v>
      </c>
      <c r="O37" s="8">
        <f>VLOOKUP(A37,[1]BDD!37:446,60,0)</f>
        <v>44960</v>
      </c>
      <c r="P37" s="8">
        <f>VLOOKUP(A37,[1]BDD!37:446,61,0)</f>
        <v>45290</v>
      </c>
    </row>
    <row r="38" spans="1:16" ht="15" customHeight="1">
      <c r="A38" s="11" t="s">
        <v>90</v>
      </c>
      <c r="B38" s="4" t="str">
        <f>VLOOKUP(A38,[1]BDD!38:447,5,0)</f>
        <v>JINETH FERNANDA AGUILAR MARULANDA</v>
      </c>
      <c r="C38" s="6" t="s">
        <v>17</v>
      </c>
      <c r="D38" s="6" t="str">
        <f>VLOOKUP(A38,[1]BDD!38:447,30,0)</f>
        <v>CUNDINAMARCA</v>
      </c>
      <c r="E38" s="6" t="str">
        <f>VLOOKUP(A38,[1]BDD!38:447,31,0)</f>
        <v>BOGOTÁ</v>
      </c>
      <c r="F38" s="6" t="str">
        <f>VLOOKUP(A38,[1]BDD!A37:CL395,85,0)</f>
        <v>TECNICO PROFESIONAL EN LOGISTICA DE COMERCIO EXTERIOR</v>
      </c>
      <c r="G38" s="6" t="s">
        <v>91</v>
      </c>
      <c r="H38" s="4" t="str">
        <f>VLOOKUP(A38,[1]BDD!A37:CL395,8,0)</f>
        <v>APOYO A LA GESTIÓN</v>
      </c>
      <c r="I38" s="6" t="str">
        <f>VLOOKUP(A38,[1]BDD!38:447,44,0)</f>
        <v>GRUPO DE PROCESOS CORPORATIVOS</v>
      </c>
      <c r="J38" s="6" t="str">
        <f>VLOOKUP(A38,[1]BDD!37:448,84,0)</f>
        <v>jineth.aguilar@parquesnacionales.gov.co</v>
      </c>
      <c r="K38" s="6">
        <v>3532400</v>
      </c>
      <c r="L38" s="6" t="s">
        <v>19</v>
      </c>
      <c r="M38" s="6" t="str">
        <f>VLOOKUP(A38,[1]BDD!38:447,7,0)</f>
        <v>Prestar servicios de apoyo a la gestión para adelantar control y seguimiento en la gestión de los recursos físicos de Parques Nacionales Naturales de Colombia, contribuyendo al cumplimiento del fortalecimiento de la capacidad institucional.</v>
      </c>
      <c r="N38" s="7">
        <f>VLOOKUP(A38,[1]BDD!38:447,21,0)</f>
        <v>32866053</v>
      </c>
      <c r="O38" s="8">
        <f>VLOOKUP(A38,[1]BDD!38:447,60,0)</f>
        <v>44960</v>
      </c>
      <c r="P38" s="8">
        <f>VLOOKUP(A38,[1]BDD!38:447,61,0)</f>
        <v>45290</v>
      </c>
    </row>
    <row r="39" spans="1:16" ht="16.5">
      <c r="A39" s="11" t="s">
        <v>92</v>
      </c>
      <c r="B39" s="4" t="str">
        <f>VLOOKUP(A39,[1]BDD!39:448,5,0)</f>
        <v>ANDRES FELIPE VELASCO RIVERA</v>
      </c>
      <c r="C39" s="6" t="s">
        <v>17</v>
      </c>
      <c r="D39" s="6" t="str">
        <f>VLOOKUP(A39,[1]BDD!39:448,30,0)</f>
        <v>VALLE DEL CAUCA</v>
      </c>
      <c r="E39" s="6" t="str">
        <f>VLOOKUP(A39,[1]BDD!39:448,31,0)</f>
        <v>PALMIRA</v>
      </c>
      <c r="F39" s="6" t="str">
        <f>VLOOKUP(A39,[1]BDD!A38:CL398,85,0)</f>
        <v>ABOGADO</v>
      </c>
      <c r="G39" s="6" t="s">
        <v>93</v>
      </c>
      <c r="H39" s="4" t="str">
        <f>VLOOKUP(A39,[1]BDD!A38:CL398,8,0)</f>
        <v>PROFESIONAL</v>
      </c>
      <c r="I39" s="6" t="str">
        <f>VLOOKUP(A39,[1]BDD!39:448,44,0)</f>
        <v>OFICINA ASESORA JURIDICA</v>
      </c>
      <c r="J39" s="6" t="str">
        <f>VLOOKUP(A39,[1]BDD!38:449,84,0)</f>
        <v>andres.velasco@parquesnacionales.gov.co</v>
      </c>
      <c r="K39" s="6">
        <v>3532400</v>
      </c>
      <c r="L39" s="6" t="s">
        <v>19</v>
      </c>
      <c r="M39" s="6" t="str">
        <f>VLOOKUP(A39,[1]BDD!39:448,7,0)</f>
        <v>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v>
      </c>
      <c r="N39" s="7">
        <f>VLOOKUP(A39,[1]BDD!39:448,21,0)</f>
        <v>101750000</v>
      </c>
      <c r="O39" s="8">
        <f>VLOOKUP(A39,[1]BDD!39:448,60,0)</f>
        <v>44960</v>
      </c>
      <c r="P39" s="8">
        <f>VLOOKUP(A39,[1]BDD!39:448,61,0)</f>
        <v>45290</v>
      </c>
    </row>
    <row r="40" spans="1:16" ht="16.5">
      <c r="A40" s="11" t="s">
        <v>94</v>
      </c>
      <c r="B40" s="4" t="str">
        <f>VLOOKUP(A40,[1]BDD!40:449,5,0)</f>
        <v>DAVID MAURICIO PRIETO CASTAÑEDA</v>
      </c>
      <c r="C40" s="6" t="s">
        <v>17</v>
      </c>
      <c r="D40" s="6" t="str">
        <f>VLOOKUP(A40,[1]BDD!40:449,30,0)</f>
        <v>CUNDINAMARCA</v>
      </c>
      <c r="E40" s="6" t="str">
        <f>VLOOKUP(A40,[1]BDD!40:449,31,0)</f>
        <v>BOGOTÁ</v>
      </c>
      <c r="F40" s="6" t="str">
        <f>VLOOKUP(A40,[1]BDD!A39:CL407,85,0)</f>
        <v>INGENIERO AMBIENTAL</v>
      </c>
      <c r="G40" s="6" t="s">
        <v>95</v>
      </c>
      <c r="H40" s="4" t="str">
        <f>VLOOKUP(A40,[1]BDD!A39:CL407,8,0)</f>
        <v>PROFESIONAL</v>
      </c>
      <c r="I40" s="6" t="str">
        <f>VLOOKUP(A40,[1]BDD!40:449,44,0)</f>
        <v>GRUPO DE TRÁMITES Y EVALUACIÓN AMBIENTAL</v>
      </c>
      <c r="J40" s="6" t="str">
        <f>VLOOKUP(A40,[1]BDD!39:450,84,0)</f>
        <v>david.prieto@parquesnacionales.gov.co</v>
      </c>
      <c r="K40" s="6">
        <v>3532400</v>
      </c>
      <c r="L40" s="6" t="s">
        <v>19</v>
      </c>
      <c r="M40" s="6" t="str">
        <f>VLOOKUP(A40,[1]BDD!40:449,7,0)</f>
        <v>Prestación de servicios profesionales para la gestión de trámites ambientales relacionados con la regulación del recurso hídrico y demás trámites de competencia de la Subdirección de Gestión y Manejo de Áreas Protegidas, en el marco del Proceso de Autoridad Ambiental.</v>
      </c>
      <c r="N40" s="7">
        <f>VLOOKUP(A40,[1]BDD!40:449,21,0)</f>
        <v>70360918</v>
      </c>
      <c r="O40" s="8">
        <f>VLOOKUP(A40,[1]BDD!40:449,60,0)</f>
        <v>44963</v>
      </c>
      <c r="P40" s="8">
        <f>VLOOKUP(A40,[1]BDD!40:449,61,0)</f>
        <v>45290</v>
      </c>
    </row>
    <row r="41" spans="1:16" ht="16.5">
      <c r="A41" s="11" t="s">
        <v>96</v>
      </c>
      <c r="B41" s="4" t="str">
        <f>VLOOKUP(A41,[1]BDD!41:450,5,0)</f>
        <v>LUISA FERNANDA CASTILLO RAMIREZ</v>
      </c>
      <c r="C41" s="6" t="s">
        <v>17</v>
      </c>
      <c r="D41" s="6" t="str">
        <f>VLOOKUP(A41,[1]BDD!41:450,30,0)</f>
        <v>CUNDINAMARCA</v>
      </c>
      <c r="E41" s="6" t="str">
        <f>VLOOKUP(A41,[1]BDD!41:450,31,0)</f>
        <v>NOCAIMA</v>
      </c>
      <c r="F41" s="6" t="str">
        <f>VLOOKUP(A41,[1]BDD!A40:CL408,85,0)</f>
        <v>COMUNICADORA SOCIAL Y PERIODISTA</v>
      </c>
      <c r="G41" s="6" t="s">
        <v>97</v>
      </c>
      <c r="H41" s="4" t="str">
        <f>VLOOKUP(A41,[1]BDD!A40:CL408,8,0)</f>
        <v>PROFESIONAL</v>
      </c>
      <c r="I41" s="6" t="str">
        <f>VLOOKUP(A41,[1]BDD!41:450,44,0)</f>
        <v>GRUPO DE COMUNICACIONES</v>
      </c>
      <c r="J41" s="6" t="str">
        <f>VLOOKUP(A41,[1]BDD!40:451,84,0)</f>
        <v>luisa.castillo@parquesnacionales.gov.co</v>
      </c>
      <c r="K41" s="6">
        <v>3532400</v>
      </c>
      <c r="L41" s="6" t="s">
        <v>19</v>
      </c>
      <c r="M41" s="6" t="str">
        <f>VLOOKUP(A41,[1]BDD!41:450,7,0)</f>
        <v>Prestar Servicios Profesionales en el Grupo de Comunicación para la implementación de la estrategia de comunicaciones enfocada al fortalecimiento de los procesos de comunicación interna, externa y comunitaria de Parques Nacionales Naturales.</v>
      </c>
      <c r="N41" s="7">
        <f>VLOOKUP(A41,[1]BDD!41:450,21,0)</f>
        <v>42137095</v>
      </c>
      <c r="O41" s="8">
        <f>VLOOKUP(A41,[1]BDD!41:450,60,0)</f>
        <v>44963</v>
      </c>
      <c r="P41" s="8">
        <f>VLOOKUP(A41,[1]BDD!41:450,61,0)</f>
        <v>45290</v>
      </c>
    </row>
    <row r="42" spans="1:16" ht="16.5">
      <c r="A42" s="11" t="s">
        <v>98</v>
      </c>
      <c r="B42" s="4" t="str">
        <f>VLOOKUP(A42,[1]BDD!42:451,5,0)</f>
        <v>LAURA GALLEGO GOMEZ</v>
      </c>
      <c r="C42" s="6" t="s">
        <v>17</v>
      </c>
      <c r="D42" s="6" t="str">
        <f>VLOOKUP(A42,[1]BDD!42:451,30,0)</f>
        <v>CALDAS</v>
      </c>
      <c r="E42" s="6" t="str">
        <f>VLOOKUP(A42,[1]BDD!42:451,31,0)</f>
        <v>MANIZALES</v>
      </c>
      <c r="F42" s="6" t="str">
        <f>VLOOKUP(A42,[1]BDD!A41:CL409,85,0)</f>
        <v>COMUNICADORA SOCIAL Y PERIODISTA</v>
      </c>
      <c r="G42" s="6" t="s">
        <v>99</v>
      </c>
      <c r="H42" s="4" t="str">
        <f>VLOOKUP(A42,[1]BDD!A41:CL409,8,0)</f>
        <v>PROFESIONAL</v>
      </c>
      <c r="I42" s="6" t="str">
        <f>VLOOKUP(A42,[1]BDD!42:451,44,0)</f>
        <v>GRUPO DE COMUNICACIONES</v>
      </c>
      <c r="J42" s="6" t="str">
        <f>VLOOKUP(A42,[1]BDD!41:452,84,0)</f>
        <v>laura.gallego@parquesnacionales.gov.co</v>
      </c>
      <c r="K42" s="6">
        <v>3532400</v>
      </c>
      <c r="L42" s="6" t="s">
        <v>19</v>
      </c>
      <c r="M42" s="6" t="str">
        <f>VLOOKUP(A42,[1]BDD!42:451,7,0)</f>
        <v>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v>
      </c>
      <c r="N42" s="7">
        <f>VLOOKUP(A42,[1]BDD!42:451,21,0)</f>
        <v>71010404</v>
      </c>
      <c r="O42" s="8">
        <f>VLOOKUP(A42,[1]BDD!42:451,60,0)</f>
        <v>44960</v>
      </c>
      <c r="P42" s="8">
        <f>VLOOKUP(A42,[1]BDD!42:451,61,0)</f>
        <v>45290</v>
      </c>
    </row>
    <row r="43" spans="1:16" ht="16.5">
      <c r="A43" s="11" t="s">
        <v>100</v>
      </c>
      <c r="B43" s="4" t="str">
        <f>VLOOKUP(A43,[1]BDD!43:452,5,0)</f>
        <v>STEFANIA PINEDA CASTRO</v>
      </c>
      <c r="C43" s="6" t="s">
        <v>17</v>
      </c>
      <c r="D43" s="6" t="str">
        <f>VLOOKUP(A43,[1]BDD!43:452,30,0)</f>
        <v>CUNDINAMARCA</v>
      </c>
      <c r="E43" s="6" t="str">
        <f>VLOOKUP(A43,[1]BDD!43:452,31,0)</f>
        <v>BOGOTÁ</v>
      </c>
      <c r="F43" s="6" t="str">
        <f>VLOOKUP(A43,[1]BDD!A42:CL410,85,0)</f>
        <v>ADMINISTRADORA DEL MEDIO AMBIENTE</v>
      </c>
      <c r="G43" s="6" t="s">
        <v>101</v>
      </c>
      <c r="H43" s="4" t="str">
        <f>VLOOKUP(A43,[1]BDD!A42:CL410,8,0)</f>
        <v>PROFESIONAL</v>
      </c>
      <c r="I43" s="6" t="str">
        <f>VLOOKUP(A43,[1]BDD!43:452,44,0)</f>
        <v>GRUPO DE TRÁMITES Y EVALUACIÓN AMBIENTAL</v>
      </c>
      <c r="J43" s="6" t="str">
        <f>VLOOKUP(A43,[1]BDD!42:453,84,0)</f>
        <v>stefania.pineda@parquesnacionales.gov.co</v>
      </c>
      <c r="K43" s="6">
        <v>3532400</v>
      </c>
      <c r="L43" s="6" t="s">
        <v>19</v>
      </c>
      <c r="M43" s="6" t="str">
        <f>VLOOKUP(A43,[1]BDD!43:452,7,0)</f>
        <v>Prestación de servicios profesionales para revisar técnicamente las solicitudes de registro de RNSC en el marco del proceso de Coordinación del SINAP.</v>
      </c>
      <c r="N43" s="7">
        <f>VLOOKUP(A43,[1]BDD!43:452,21,0)</f>
        <v>46350796</v>
      </c>
      <c r="O43" s="8">
        <f>VLOOKUP(A43,[1]BDD!43:452,60,0)</f>
        <v>44963</v>
      </c>
      <c r="P43" s="8">
        <f>VLOOKUP(A43,[1]BDD!43:452,61,0)</f>
        <v>45290</v>
      </c>
    </row>
    <row r="44" spans="1:16" ht="16.5">
      <c r="A44" s="11" t="s">
        <v>102</v>
      </c>
      <c r="B44" s="4" t="str">
        <f>VLOOKUP(A44,[1]BDD!44:453,5,0)</f>
        <v>MARIA FERNANDA LOSADA VILLARREAL</v>
      </c>
      <c r="C44" s="6" t="s">
        <v>17</v>
      </c>
      <c r="D44" s="6" t="str">
        <f>VLOOKUP(A44,[1]BDD!44:453,30,0)</f>
        <v>CUNDINAMARCA</v>
      </c>
      <c r="E44" s="6" t="str">
        <f>VLOOKUP(A44,[1]BDD!44:453,31,0)</f>
        <v>BOGOTÁ</v>
      </c>
      <c r="F44" s="6" t="str">
        <f>VLOOKUP(A44,[1]BDD!A43:CL411,85,0)</f>
        <v>ABOGADA</v>
      </c>
      <c r="G44" s="6" t="s">
        <v>103</v>
      </c>
      <c r="H44" s="4" t="str">
        <f>VLOOKUP(A44,[1]BDD!A43:CL411,8,0)</f>
        <v>PROFESIONAL</v>
      </c>
      <c r="I44" s="6" t="str">
        <f>VLOOKUP(A44,[1]BDD!44:453,44,0)</f>
        <v>GRUPO DE TRÁMITES Y EVALUACIÓN AMBIENTAL</v>
      </c>
      <c r="J44" s="6" t="str">
        <f>VLOOKUP(A44,[1]BDD!43:454,84,0)</f>
        <v>maria.losada@parquesnacionales.gov.co</v>
      </c>
      <c r="K44" s="6">
        <v>3532400</v>
      </c>
      <c r="L44" s="6" t="s">
        <v>19</v>
      </c>
      <c r="M44" s="6" t="str">
        <f>VLOOKUP(A44,[1]BDD!44:453,7,0)</f>
        <v>Prestación de servicios jurídicos, para gestionar los trámites de solicitudes de permisos, concesiones y autorizaciones ambientales, en el marco del Proceso de Autoridad Ambiental.</v>
      </c>
      <c r="N44" s="7">
        <f>VLOOKUP(A44,[1]BDD!44:453,21,0)</f>
        <v>57107668</v>
      </c>
      <c r="O44" s="8">
        <f>VLOOKUP(A44,[1]BDD!44:453,60,0)</f>
        <v>44963</v>
      </c>
      <c r="P44" s="8">
        <f>VLOOKUP(A44,[1]BDD!44:453,61,0)</f>
        <v>45290</v>
      </c>
    </row>
    <row r="45" spans="1:16" ht="16.5">
      <c r="A45" s="11" t="s">
        <v>104</v>
      </c>
      <c r="B45" s="4" t="str">
        <f>VLOOKUP(A45,[1]BDD!45:454,5,0)</f>
        <v>JUAN SEBASTIAN NEIRA SARMIENTO</v>
      </c>
      <c r="C45" s="6" t="s">
        <v>17</v>
      </c>
      <c r="D45" s="6" t="str">
        <f>VLOOKUP(A45,[1]BDD!45:454,30,0)</f>
        <v>CUNDINAMARCA</v>
      </c>
      <c r="E45" s="6" t="str">
        <f>VLOOKUP(A45,[1]BDD!45:454,31,0)</f>
        <v>BOGOTÁ</v>
      </c>
      <c r="F45" s="6" t="str">
        <f>VLOOKUP(A45,[1]BDD!A44:CL412,85,0)</f>
        <v>ARQUITECTO</v>
      </c>
      <c r="G45" s="6" t="s">
        <v>105</v>
      </c>
      <c r="H45" s="4" t="str">
        <f>VLOOKUP(A45,[1]BDD!A44:CL412,8,0)</f>
        <v>PROFESIONAL</v>
      </c>
      <c r="I45" s="6" t="str">
        <f>VLOOKUP(A45,[1]BDD!45:454,44,0)</f>
        <v>GRUPO DE INFRAESTRUCTURA</v>
      </c>
      <c r="J45" s="6" t="str">
        <f>VLOOKUP(A45,[1]BDD!44:455,84,0)</f>
        <v>N/A@parquesnacionales.gov.co</v>
      </c>
      <c r="K45" s="6">
        <v>3532400</v>
      </c>
      <c r="L45" s="6" t="s">
        <v>19</v>
      </c>
      <c r="M45" s="6" t="str">
        <f>VLOOKUP(A45,[1]BDD!45:454,7,0)</f>
        <v>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v>
      </c>
      <c r="N45" s="7">
        <f>VLOOKUP(A45,[1]BDD!45:454,21,0)</f>
        <v>71443394</v>
      </c>
      <c r="O45" s="8">
        <f>VLOOKUP(A45,[1]BDD!45:454,60,0)</f>
        <v>44963</v>
      </c>
      <c r="P45" s="8">
        <f>VLOOKUP(A45,[1]BDD!45:454,61,0)</f>
        <v>45290</v>
      </c>
    </row>
    <row r="46" spans="1:16" ht="16.5">
      <c r="A46" s="11" t="s">
        <v>106</v>
      </c>
      <c r="B46" s="4" t="str">
        <f>VLOOKUP(A46,[1]BDD!46:455,5,0)</f>
        <v>MARTIN  CICUAMIA SUAREZ</v>
      </c>
      <c r="C46" s="6" t="s">
        <v>17</v>
      </c>
      <c r="D46" s="6" t="str">
        <f>VLOOKUP(A46,[1]BDD!46:455,30,0)</f>
        <v>CUNDINAMARCA</v>
      </c>
      <c r="E46" s="6" t="str">
        <f>VLOOKUP(A46,[1]BDD!46:455,31,0)</f>
        <v>BOGOTÁ</v>
      </c>
      <c r="F46" s="6" t="str">
        <f>VLOOKUP(A46,[1]BDD!A45:CL412,85,0)</f>
        <v>COMUNICADOR SOCIAL</v>
      </c>
      <c r="G46" s="6" t="s">
        <v>107</v>
      </c>
      <c r="H46" s="4" t="str">
        <f>VLOOKUP(A46,[1]BDD!A45:CL412,8,0)</f>
        <v>PROFESIONAL</v>
      </c>
      <c r="I46" s="6" t="str">
        <f>VLOOKUP(A46,[1]BDD!46:455,44,0)</f>
        <v>GRUPO DE COMUNICACIONES</v>
      </c>
      <c r="J46" s="6" t="str">
        <f>VLOOKUP(A46,[1]BDD!45:456,84,0)</f>
        <v>produccion.video@parquesnacionales.gov.co</v>
      </c>
      <c r="K46" s="6">
        <v>3532400</v>
      </c>
      <c r="L46" s="6" t="s">
        <v>19</v>
      </c>
      <c r="M46" s="6" t="str">
        <f>VLOOKUP(A46,[1]BDD!46:455,7,0)</f>
        <v>Prestar Servicios Profesionales en el Grupo de Comunicaciones en la preproducción, producción y postproducción de productos audiovisuales en el marco de la estrategia de comunicaciones, para el posicionamiento de Parques Nacionales Naturales de Colombia</v>
      </c>
      <c r="N46" s="7">
        <f>VLOOKUP(A46,[1]BDD!46:455,21,0)</f>
        <v>111137336</v>
      </c>
      <c r="O46" s="8">
        <f>VLOOKUP(A46,[1]BDD!46:455,60,0)</f>
        <v>44965</v>
      </c>
      <c r="P46" s="8">
        <f>VLOOKUP(A46,[1]BDD!46:455,61,0)</f>
        <v>45290</v>
      </c>
    </row>
    <row r="47" spans="1:16" ht="16.5">
      <c r="A47" s="11" t="s">
        <v>108</v>
      </c>
      <c r="B47" s="4" t="str">
        <f>VLOOKUP(A47,[1]BDD!47:456,5,0)</f>
        <v>NEIL ARMSTRONG LOZANO FALLA</v>
      </c>
      <c r="C47" s="6" t="s">
        <v>17</v>
      </c>
      <c r="D47" s="6" t="str">
        <f>VLOOKUP(A47,[1]BDD!47:456,30,0)</f>
        <v>CUNDINAMARCA</v>
      </c>
      <c r="E47" s="6" t="str">
        <f>VLOOKUP(A47,[1]BDD!47:456,31,0)</f>
        <v>BOGOTÁ</v>
      </c>
      <c r="F47" s="6" t="str">
        <f>VLOOKUP(A47,[1]BDD!A46:CL412,85,0)</f>
        <v>ABOGADO</v>
      </c>
      <c r="G47" s="6" t="s">
        <v>109</v>
      </c>
      <c r="H47" s="4" t="str">
        <f>VLOOKUP(A47,[1]BDD!A46:CL412,8,0)</f>
        <v>PROFESIONAL</v>
      </c>
      <c r="I47" s="6" t="str">
        <f>VLOOKUP(A47,[1]BDD!47:456,44,0)</f>
        <v>OFICINA ASESORA JURIDICA</v>
      </c>
      <c r="J47" s="6" t="str">
        <f>VLOOKUP(A47,[1]BDD!46:457,84,0)</f>
        <v>neil.lozada@parquesnacionales.gov.co</v>
      </c>
      <c r="K47" s="6">
        <v>3532400</v>
      </c>
      <c r="L47" s="6" t="s">
        <v>19</v>
      </c>
      <c r="M47" s="6" t="str">
        <f>VLOOKUP(A47,[1]BDD!47:456,7,0)</f>
        <v>Prestar los servicios profesionales en la Oficina Asesora Jurídica de Parques Nacionales Naturales de Colombia para ejercer la defensa y representación judicial y extrajudicial y de derecho ambiental de la entidad en los procesos y asuntos en los cuales ésta sea parte.</v>
      </c>
      <c r="N47" s="7">
        <f>VLOOKUP(A47,[1]BDD!47:456,21,0)</f>
        <v>101750000</v>
      </c>
      <c r="O47" s="8">
        <f>VLOOKUP(A47,[1]BDD!47:456,60,0)</f>
        <v>44964</v>
      </c>
      <c r="P47" s="8">
        <f>VLOOKUP(A47,[1]BDD!47:456,61,0)</f>
        <v>45290</v>
      </c>
    </row>
    <row r="48" spans="1:16" ht="16.5">
      <c r="A48" s="11" t="s">
        <v>110</v>
      </c>
      <c r="B48" s="4" t="str">
        <f>VLOOKUP(A48,[1]BDD!48:457,5,0)</f>
        <v>CAROLINA MATEUS GUTIERREZ</v>
      </c>
      <c r="C48" s="6" t="s">
        <v>17</v>
      </c>
      <c r="D48" s="6" t="str">
        <f>VLOOKUP(A48,[1]BDD!48:457,30,0)</f>
        <v>CUNDINAMARCA</v>
      </c>
      <c r="E48" s="6" t="str">
        <f>VLOOKUP(A48,[1]BDD!48:457,31,0)</f>
        <v>BOGOTÁ</v>
      </c>
      <c r="F48" s="6" t="str">
        <f>VLOOKUP(A48,[1]BDD!A47:CL412,85,0)</f>
        <v>BIOLOGA</v>
      </c>
      <c r="G48" s="6" t="s">
        <v>111</v>
      </c>
      <c r="H48" s="4" t="str">
        <f>VLOOKUP(A48,[1]BDD!A47:CL412,8,0)</f>
        <v>PROFESIONAL</v>
      </c>
      <c r="I48" s="6" t="str">
        <f>VLOOKUP(A48,[1]BDD!48:457,44,0)</f>
        <v>GRUPO DE TRÁMITES Y EVALUACIÓN AMBIENTAL</v>
      </c>
      <c r="J48" s="6" t="str">
        <f>VLOOKUP(A48,[1]BDD!47:458,84,0)</f>
        <v>carolina.mateus@parquesnacionales.gov.co</v>
      </c>
      <c r="K48" s="6">
        <v>3532400</v>
      </c>
      <c r="L48" s="6" t="s">
        <v>19</v>
      </c>
      <c r="M48" s="6" t="str">
        <f>VLOOKUP(A48,[1]BDD!48:457,7,0)</f>
        <v>Prestación de servicios profesionales para gestionar y apoyar el direccionamiento técnico del trámite de registro y seguimiento de Reservas Naturales de la Sociedad Civil, en el marco del proceso de Coordinación del SINAP.</v>
      </c>
      <c r="N48" s="7">
        <f>VLOOKUP(A48,[1]BDD!48:457,21,0)</f>
        <v>74582582</v>
      </c>
      <c r="O48" s="8">
        <f>VLOOKUP(A48,[1]BDD!48:457,60,0)</f>
        <v>44963</v>
      </c>
      <c r="P48" s="8">
        <f>VLOOKUP(A48,[1]BDD!48:457,61,0)</f>
        <v>45290</v>
      </c>
    </row>
    <row r="49" spans="1:16" ht="16.5">
      <c r="A49" s="11" t="s">
        <v>112</v>
      </c>
      <c r="B49" s="4" t="str">
        <f>VLOOKUP(A49,[1]BDD!49:458,5,0)</f>
        <v>MAYCOLT GUILLERMO BUSTOS MALDONADO</v>
      </c>
      <c r="C49" s="6" t="s">
        <v>17</v>
      </c>
      <c r="D49" s="6" t="str">
        <f>VLOOKUP(A49,[1]BDD!49:458,30,0)</f>
        <v>CUNDINAMARCA</v>
      </c>
      <c r="E49" s="6" t="str">
        <f>VLOOKUP(A49,[1]BDD!49:458,31,0)</f>
        <v>BOGOTÁ</v>
      </c>
      <c r="F49" s="6" t="str">
        <f>VLOOKUP(A49,[1]BDD!A48:CL412,85,0)</f>
        <v>UNIVERSITARIO-CONTADURIA PUBLICA</v>
      </c>
      <c r="G49" s="6" t="s">
        <v>113</v>
      </c>
      <c r="H49" s="4" t="str">
        <f>VLOOKUP(A49,[1]BDD!A48:CL412,8,0)</f>
        <v>APOYO A LA GESTIÓN</v>
      </c>
      <c r="I49" s="6" t="str">
        <f>VLOOKUP(A49,[1]BDD!49:458,44,0)</f>
        <v>GRUPO DE PROCESOS CORPORATIVOS</v>
      </c>
      <c r="J49" s="6" t="str">
        <f>VLOOKUP(A49,[1]BDD!48:459,84,0)</f>
        <v>inventarios.central@parquesnacionales.gov.co</v>
      </c>
      <c r="K49" s="6">
        <v>3532400</v>
      </c>
      <c r="L49" s="6" t="s">
        <v>19</v>
      </c>
      <c r="M49" s="6" t="str">
        <f>VLOOKUP(A49,[1]BDD!49:458,7,0)</f>
        <v>Prestar servicios de apoyo al Grupo de Procesos Corporativos para apoyar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v>
      </c>
      <c r="N49" s="7">
        <f>VLOOKUP(A49,[1]BDD!49:458,21,0)</f>
        <v>37388989</v>
      </c>
      <c r="O49" s="8">
        <f>VLOOKUP(A49,[1]BDD!49:458,60,0)</f>
        <v>44964</v>
      </c>
      <c r="P49" s="8">
        <f>VLOOKUP(A49,[1]BDD!49:458,61,0)</f>
        <v>45290</v>
      </c>
    </row>
    <row r="50" spans="1:16" ht="16.5">
      <c r="A50" s="11" t="s">
        <v>114</v>
      </c>
      <c r="B50" s="4" t="str">
        <f>VLOOKUP(A50,[1]BDD!50:459,5,0)</f>
        <v>LUISA PATRICIA CORREDOR GIL</v>
      </c>
      <c r="C50" s="6" t="s">
        <v>17</v>
      </c>
      <c r="D50" s="6" t="str">
        <f>VLOOKUP(A50,[1]BDD!50:459,30,0)</f>
        <v>CUNDINAMARCA</v>
      </c>
      <c r="E50" s="6" t="str">
        <f>VLOOKUP(A50,[1]BDD!50:459,31,0)</f>
        <v>BOGOTÁ</v>
      </c>
      <c r="F50" s="6" t="str">
        <f>VLOOKUP(A50,[1]BDD!A49:CL412,85,0)</f>
        <v>INGENIERA FORESTAL</v>
      </c>
      <c r="G50" s="6" t="s">
        <v>115</v>
      </c>
      <c r="H50" s="4" t="str">
        <f>VLOOKUP(A50,[1]BDD!A49:CL412,8,0)</f>
        <v>PROFESIONAL</v>
      </c>
      <c r="I50" s="6" t="str">
        <f>VLOOKUP(A50,[1]BDD!50:459,44,0)</f>
        <v>GRUPO DE GESTIÓN DEL CONOCIMIENTO E INNOVACIÓN</v>
      </c>
      <c r="J50" s="6" t="str">
        <f>VLOOKUP(A50,[1]BDD!49:460,84,0)</f>
        <v>luisa.corredor@parquesnacionales.gov.co</v>
      </c>
      <c r="K50" s="6">
        <v>3532400</v>
      </c>
      <c r="L50" s="6" t="s">
        <v>19</v>
      </c>
      <c r="M50" s="6" t="str">
        <f>VLOOKUP(A50,[1]BDD!50:459,7,0)</f>
        <v>Prestación de servicios profesionales para la orientación técnica de la conceptualización, diseño e implementación del sistema de información misional de Parques Nacionales Naturales.</v>
      </c>
      <c r="N50" s="7">
        <f>VLOOKUP(A50,[1]BDD!50:459,21,0)</f>
        <v>99815652</v>
      </c>
      <c r="O50" s="8">
        <f>VLOOKUP(A50,[1]BDD!50:459,60,0)</f>
        <v>44965</v>
      </c>
      <c r="P50" s="8">
        <f>VLOOKUP(A50,[1]BDD!50:459,61,0)</f>
        <v>45290</v>
      </c>
    </row>
    <row r="51" spans="1:16" ht="16.5">
      <c r="A51" s="11" t="s">
        <v>116</v>
      </c>
      <c r="B51" s="4" t="str">
        <f>VLOOKUP(A51,[1]BDD!51:460,5,0)</f>
        <v>HERNAN YECID BARBOSA CARMARGO</v>
      </c>
      <c r="C51" s="6" t="s">
        <v>17</v>
      </c>
      <c r="D51" s="6" t="str">
        <f>VLOOKUP(A51,[1]BDD!51:460,30,0)</f>
        <v>CUNDINAMARCA</v>
      </c>
      <c r="E51" s="6" t="str">
        <f>VLOOKUP(A51,[1]BDD!51:460,31,0)</f>
        <v>BOGOTÁ</v>
      </c>
      <c r="F51" s="6" t="str">
        <f>VLOOKUP(A51,[1]BDD!A50:CL412,85,0)</f>
        <v>INGENIERO FORESTAL</v>
      </c>
      <c r="G51" s="6" t="s">
        <v>117</v>
      </c>
      <c r="H51" s="4" t="str">
        <f>VLOOKUP(A51,[1]BDD!A50:CL412,8,0)</f>
        <v>PROFESIONAL</v>
      </c>
      <c r="I51" s="6" t="str">
        <f>VLOOKUP(A51,[1]BDD!51:460,44,0)</f>
        <v>GRUPO DE GESTIÓN E INTEGRACIÓN DEL SINAP</v>
      </c>
      <c r="J51" s="6" t="str">
        <f>VLOOKUP(A51,[1]BDD!50:461,84,0)</f>
        <v>hernan.barbosa@parquesnacionales.gov.co</v>
      </c>
      <c r="K51" s="6">
        <v>3532400</v>
      </c>
      <c r="L51" s="6" t="s">
        <v>19</v>
      </c>
      <c r="M51" s="6" t="str">
        <f>VLOOKUP(A51,[1]BDD!51:460,7,0)</f>
        <v>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v>
      </c>
      <c r="N51" s="7">
        <f>VLOOKUP(A51,[1]BDD!51:460,21,0)</f>
        <v>99815652</v>
      </c>
      <c r="O51" s="8">
        <f>VLOOKUP(A51,[1]BDD!51:460,60,0)</f>
        <v>44964</v>
      </c>
      <c r="P51" s="8">
        <f>VLOOKUP(A51,[1]BDD!51:460,61,0)</f>
        <v>45290</v>
      </c>
    </row>
    <row r="52" spans="1:16" ht="16.5">
      <c r="A52" s="11" t="s">
        <v>118</v>
      </c>
      <c r="B52" s="4" t="str">
        <f>VLOOKUP(A52,[1]BDD!52:461,5,0)</f>
        <v>CAMILO ERNESTO ERAZO OBANDO</v>
      </c>
      <c r="C52" s="6" t="s">
        <v>17</v>
      </c>
      <c r="D52" s="6" t="str">
        <f>VLOOKUP(A52,[1]BDD!52:461,30,0)</f>
        <v>CUNDINAMARCA</v>
      </c>
      <c r="E52" s="6" t="str">
        <f>VLOOKUP(A52,[1]BDD!52:461,31,0)</f>
        <v>BOGOTÁ</v>
      </c>
      <c r="F52" s="6" t="str">
        <f>VLOOKUP(A52,[1]BDD!A51:CL412,85,0)</f>
        <v>INGENIERO AGROFORESTAL</v>
      </c>
      <c r="G52" s="6" t="s">
        <v>119</v>
      </c>
      <c r="H52" s="4" t="str">
        <f>VLOOKUP(A52,[1]BDD!A51:CL412,8,0)</f>
        <v>PROFESIONAL</v>
      </c>
      <c r="I52" s="6" t="str">
        <f>VLOOKUP(A52,[1]BDD!52:461,44,0)</f>
        <v>GRUPO DE PLANEACIÓN Y MANEJO</v>
      </c>
      <c r="J52" s="6" t="str">
        <f>VLOOKUP(A52,[1]BDD!51:462,84,0)</f>
        <v>camilo.erazo@parquesnacionales.gov.co</v>
      </c>
      <c r="K52" s="6">
        <v>3532400</v>
      </c>
      <c r="L52" s="6" t="s">
        <v>19</v>
      </c>
      <c r="M52" s="6" t="str">
        <f>VLOOKUP(A52,[1]BDD!52:461,7,0)</f>
        <v>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v>
      </c>
      <c r="N52" s="7">
        <f>VLOOKUP(A52,[1]BDD!52:461,21,0)</f>
        <v>99815652</v>
      </c>
      <c r="O52" s="8">
        <f>VLOOKUP(A52,[1]BDD!52:461,60,0)</f>
        <v>44964</v>
      </c>
      <c r="P52" s="8">
        <f>VLOOKUP(A52,[1]BDD!52:461,61,0)</f>
        <v>45290</v>
      </c>
    </row>
    <row r="53" spans="1:16" ht="16.5">
      <c r="A53" s="11" t="s">
        <v>120</v>
      </c>
      <c r="B53" s="4" t="str">
        <f>VLOOKUP(A53,[1]BDD!53:462,5,0)</f>
        <v>HEIMUNTH ALEXANDER DUARTE CUBILLOS</v>
      </c>
      <c r="C53" s="6" t="s">
        <v>17</v>
      </c>
      <c r="D53" s="6" t="str">
        <f>VLOOKUP(A53,[1]BDD!53:462,30,0)</f>
        <v>CUNDINAMARCA</v>
      </c>
      <c r="E53" s="6" t="str">
        <f>VLOOKUP(A53,[1]BDD!53:462,31,0)</f>
        <v>FUSAGASUGA</v>
      </c>
      <c r="F53" s="6" t="str">
        <f>VLOOKUP(A53,[1]BDD!A52:CL412,85,0)</f>
        <v>INGENIERO AGRONOMO</v>
      </c>
      <c r="G53" s="6" t="s">
        <v>121</v>
      </c>
      <c r="H53" s="4" t="str">
        <f>VLOOKUP(A53,[1]BDD!A52:CL412,8,0)</f>
        <v>PROFESIONAL</v>
      </c>
      <c r="I53" s="6" t="str">
        <f>VLOOKUP(A53,[1]BDD!53:462,44,0)</f>
        <v>GRUPO DE PLANEACIÓN Y MANEJO</v>
      </c>
      <c r="J53" s="6" t="str">
        <f>VLOOKUP(A53,[1]BDD!52:463,84,0)</f>
        <v>heimunth.duarte@parquesnacionales.gov.co</v>
      </c>
      <c r="K53" s="6">
        <v>3532400</v>
      </c>
      <c r="L53" s="6" t="s">
        <v>19</v>
      </c>
      <c r="M53" s="6" t="str">
        <f>VLOOKUP(A53,[1]BDD!53:462,7,0)</f>
        <v>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v>
      </c>
      <c r="N53" s="7">
        <f>VLOOKUP(A53,[1]BDD!53:462,21,0)</f>
        <v>83285292</v>
      </c>
      <c r="O53" s="8">
        <f>VLOOKUP(A53,[1]BDD!53:462,60,0)</f>
        <v>44965</v>
      </c>
      <c r="P53" s="8">
        <f>VLOOKUP(A53,[1]BDD!53:462,61,0)</f>
        <v>45290</v>
      </c>
    </row>
    <row r="54" spans="1:16" ht="16.5">
      <c r="A54" s="11" t="s">
        <v>122</v>
      </c>
      <c r="B54" s="4" t="str">
        <f>VLOOKUP(A54,[1]BDD!54:463,5,0)</f>
        <v>DIEGO ALEXANDER ARIAS VARGAS</v>
      </c>
      <c r="C54" s="6" t="s">
        <v>17</v>
      </c>
      <c r="D54" s="6" t="str">
        <f>VLOOKUP(A54,[1]BDD!54:463,30,0)</f>
        <v>CUNDINAMARCA</v>
      </c>
      <c r="E54" s="6" t="str">
        <f>VLOOKUP(A54,[1]BDD!54:463,31,0)</f>
        <v>BOGOTÁ</v>
      </c>
      <c r="F54" s="6" t="str">
        <f>VLOOKUP(A54,[1]BDD!A53:CL412,85,0)</f>
        <v>INGENIERO TOPOGRAFO</v>
      </c>
      <c r="G54" s="6" t="s">
        <v>123</v>
      </c>
      <c r="H54" s="4" t="str">
        <f>VLOOKUP(A54,[1]BDD!A53:CL412,8,0)</f>
        <v>PROFESIONAL</v>
      </c>
      <c r="I54" s="6" t="str">
        <f>VLOOKUP(A54,[1]BDD!54:463,44,0)</f>
        <v>GRUPO DE GESTIÓN DEL CONOCIMIENTO E INNOVACIÓN</v>
      </c>
      <c r="J54" s="6" t="str">
        <f>VLOOKUP(A54,[1]BDD!53:464,84,0)</f>
        <v>diego.arias@parquesnacionales.gov.co</v>
      </c>
      <c r="K54" s="6">
        <v>3532400</v>
      </c>
      <c r="L54" s="6" t="s">
        <v>19</v>
      </c>
      <c r="M54" s="6" t="str">
        <f>VLOOKUP(A54,[1]BDD!54:463,7,0)</f>
        <v>Prestación de servicios profesionales para generar y aplicar los documentos de lineamientos metodológicos y operativos para los procesos de límites y uso de aeronaves no tripuladas (UAS - drones).</v>
      </c>
      <c r="N54" s="7">
        <f>VLOOKUP(A54,[1]BDD!54:463,21,0)</f>
        <v>71443394</v>
      </c>
      <c r="O54" s="8">
        <f>VLOOKUP(A54,[1]BDD!54:463,60,0)</f>
        <v>44965</v>
      </c>
      <c r="P54" s="8">
        <f>VLOOKUP(A54,[1]BDD!54:463,61,0)</f>
        <v>45290</v>
      </c>
    </row>
    <row r="55" spans="1:16" ht="16.5">
      <c r="A55" s="11" t="s">
        <v>124</v>
      </c>
      <c r="B55" s="4" t="str">
        <f>VLOOKUP(A55,[1]BDD!55:464,5,0)</f>
        <v>EMMA MARGARITA ROIS MUNOZ</v>
      </c>
      <c r="C55" s="6" t="s">
        <v>17</v>
      </c>
      <c r="D55" s="6" t="str">
        <f>VLOOKUP(A55,[1]BDD!55:464,30,0)</f>
        <v>MAGDALENA</v>
      </c>
      <c r="E55" s="6" t="str">
        <f>VLOOKUP(A55,[1]BDD!55:464,31,0)</f>
        <v>SANTA MARTA</v>
      </c>
      <c r="F55" s="6" t="str">
        <f>VLOOKUP(A55,[1]BDD!A54:CL412,85,0)</f>
        <v>ABOGADA</v>
      </c>
      <c r="G55" s="6" t="s">
        <v>125</v>
      </c>
      <c r="H55" s="4" t="str">
        <f>VLOOKUP(A55,[1]BDD!A54:CL412,8,0)</f>
        <v>PROFESIONAL</v>
      </c>
      <c r="I55" s="6" t="str">
        <f>VLOOKUP(A55,[1]BDD!55:464,44,0)</f>
        <v>GRUPO DE GESTIÓN E INTEGRACIÓN DEL SINAP</v>
      </c>
      <c r="J55" s="6" t="str">
        <f>VLOOKUP(A55,[1]BDD!54:465,84,0)</f>
        <v>emma.rois@parquesnacionales.gov.co</v>
      </c>
      <c r="K55" s="6">
        <v>3532400</v>
      </c>
      <c r="L55" s="6" t="s">
        <v>19</v>
      </c>
      <c r="M55" s="6" t="str">
        <f>VLOOKUP(A55,[1]BDD!55:464,7,0)</f>
        <v>Prestar servicios profesionales, en materia jurídica a la Subdirección de Gestión y Manejo en la estructuración, acompañamiento y desarrollo de los diferentes procesos, convenios y proyectos relacionados con la administración y manejo de las áreas protegidas.</v>
      </c>
      <c r="N55" s="7">
        <f>VLOOKUP(A55,[1]BDD!55:464,21,0)</f>
        <v>83543141</v>
      </c>
      <c r="O55" s="8">
        <f>VLOOKUP(A55,[1]BDD!55:464,60,0)</f>
        <v>44965</v>
      </c>
      <c r="P55" s="8">
        <f>VLOOKUP(A55,[1]BDD!55:464,61,0)</f>
        <v>45290</v>
      </c>
    </row>
    <row r="56" spans="1:16" ht="16.5">
      <c r="A56" s="11" t="s">
        <v>126</v>
      </c>
      <c r="B56" s="4" t="str">
        <f>VLOOKUP(A56,[1]BDD!56:465,5,0)</f>
        <v>JOSE AGUSTIN LOPEZ CHAPARRO</v>
      </c>
      <c r="C56" s="6" t="s">
        <v>17</v>
      </c>
      <c r="D56" s="6" t="str">
        <f>VLOOKUP(A56,[1]BDD!56:465,30,0)</f>
        <v>CUNDINAMARCA</v>
      </c>
      <c r="E56" s="6" t="str">
        <f>VLOOKUP(A56,[1]BDD!56:465,31,0)</f>
        <v>BOGOTÁ</v>
      </c>
      <c r="F56" s="6" t="str">
        <f>VLOOKUP(A56,[1]BDD!A55:CL412,85,0)</f>
        <v>BIOLOGO</v>
      </c>
      <c r="G56" s="6" t="s">
        <v>127</v>
      </c>
      <c r="H56" s="4" t="str">
        <f>VLOOKUP(A56,[1]BDD!A55:CL412,8,0)</f>
        <v>PROFESIONAL</v>
      </c>
      <c r="I56" s="6" t="str">
        <f>VLOOKUP(A56,[1]BDD!56:465,44,0)</f>
        <v>GRUPO DE TRÁMITES Y EVALUACIÓN AMBIENTAL</v>
      </c>
      <c r="J56" s="6" t="str">
        <f>VLOOKUP(A56,[1]BDD!55:466,84,0)</f>
        <v>seguimiento.gtea@parquesnacionales.gov.co</v>
      </c>
      <c r="K56" s="6">
        <v>3532400</v>
      </c>
      <c r="L56" s="6" t="s">
        <v>19</v>
      </c>
      <c r="M56" s="6" t="str">
        <f>VLOOKUP(A56,[1]BDD!56:465,7,0)</f>
        <v>Prestación de servicios profesionales para impulso y seguimiento a trámites ambientales de competencia de la Subdirección de Gestión y Manejo de Áreas Protegidas, como apoyo a los procesos de Autoridad Ambiental y Coordinación del SINAP.</v>
      </c>
      <c r="N56" s="7">
        <f>VLOOKUP(A56,[1]BDD!56:465,21,0)</f>
        <v>46208178</v>
      </c>
      <c r="O56" s="8">
        <f>VLOOKUP(A56,[1]BDD!56:465,60,0)</f>
        <v>44965</v>
      </c>
      <c r="P56" s="8">
        <f>VLOOKUP(A56,[1]BDD!56:465,61,0)</f>
        <v>45290</v>
      </c>
    </row>
    <row r="57" spans="1:16" ht="16.5">
      <c r="A57" s="11" t="s">
        <v>128</v>
      </c>
      <c r="B57" s="4" t="str">
        <f>VLOOKUP(A57,[1]BDD!57:466,5,0)</f>
        <v>JOSE EBERT BONILLA OLAYA</v>
      </c>
      <c r="C57" s="6" t="s">
        <v>17</v>
      </c>
      <c r="D57" s="6" t="str">
        <f>VLOOKUP(A57,[1]BDD!57:466,30,0)</f>
        <v>CUNDINAMARCA</v>
      </c>
      <c r="E57" s="6" t="str">
        <f>VLOOKUP(A57,[1]BDD!57:466,31,0)</f>
        <v>BOGOTÁ</v>
      </c>
      <c r="F57" s="6" t="str">
        <f>VLOOKUP(A57,[1]BDD!A56:CL413,85,0)</f>
        <v>INGENIERO SISTEMAS</v>
      </c>
      <c r="G57" s="6" t="s">
        <v>129</v>
      </c>
      <c r="H57" s="4" t="str">
        <f>VLOOKUP(A57,[1]BDD!A56:CL413,8,0)</f>
        <v>PROFESIONAL</v>
      </c>
      <c r="I57" s="6" t="str">
        <f>VLOOKUP(A57,[1]BDD!57:466,44,0)</f>
        <v xml:space="preserve">OFICINA ASESORA DE PLANEACIÓN </v>
      </c>
      <c r="J57" s="6" t="str">
        <f>VLOOKUP(A57,[1]BDD!56:467,84,0)</f>
        <v>jose.bonilla@parquesnacionales.gov.co</v>
      </c>
      <c r="K57" s="6">
        <v>3532400</v>
      </c>
      <c r="L57" s="6" t="s">
        <v>19</v>
      </c>
      <c r="M57" s="6" t="str">
        <f>VLOOKUP(A57,[1]BDD!57:466,7,0)</f>
        <v>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v>
      </c>
      <c r="N57" s="7">
        <f>VLOOKUP(A57,[1]BDD!57:466,21,0)</f>
        <v>107999992</v>
      </c>
      <c r="O57" s="8">
        <f>VLOOKUP(A57,[1]BDD!57:466,60,0)</f>
        <v>44966</v>
      </c>
      <c r="P57" s="8">
        <f>VLOOKUP(A57,[1]BDD!57:466,61,0)</f>
        <v>45084</v>
      </c>
    </row>
    <row r="58" spans="1:16" ht="16.5">
      <c r="A58" s="11" t="s">
        <v>130</v>
      </c>
      <c r="B58" s="4" t="str">
        <f>VLOOKUP(A58,[1]BDD!58:467,5,0)</f>
        <v>INGRY JOHANA POVEDA AVILA</v>
      </c>
      <c r="C58" s="6" t="s">
        <v>17</v>
      </c>
      <c r="D58" s="6" t="str">
        <f>VLOOKUP(A58,[1]BDD!58:467,30,0)</f>
        <v>CUNDINAMARCA</v>
      </c>
      <c r="E58" s="6" t="str">
        <f>VLOOKUP(A58,[1]BDD!58:467,31,0)</f>
        <v>BOGOTÁ</v>
      </c>
      <c r="F58" s="6" t="str">
        <f>VLOOKUP(A58,[1]BDD!A57:CL414,85,0)</f>
        <v>ZOOCTENISTA</v>
      </c>
      <c r="G58" s="6" t="s">
        <v>131</v>
      </c>
      <c r="H58" s="4" t="str">
        <f>VLOOKUP(A58,[1]BDD!A57:CL414,8,0)</f>
        <v>PROFESIONAL</v>
      </c>
      <c r="I58" s="6" t="str">
        <f>VLOOKUP(A58,[1]BDD!58:467,44,0)</f>
        <v>GRUPO DE GESTIÓN E INTEGRACIÓN DEL SINAP</v>
      </c>
      <c r="J58" s="6" t="str">
        <f>VLOOKUP(A58,[1]BDD!57:468,84,0)</f>
        <v>nuevasareas.central@parquesnacionales.gov.co</v>
      </c>
      <c r="K58" s="6">
        <v>3532400</v>
      </c>
      <c r="L58" s="6" t="s">
        <v>19</v>
      </c>
      <c r="M58" s="6" t="str">
        <f>VLOOKUP(A58,[1]BDD!58:467,7,0)</f>
        <v>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v>
      </c>
      <c r="N58" s="7">
        <f>VLOOKUP(A58,[1]BDD!58:467,21,0)</f>
        <v>74353097</v>
      </c>
      <c r="O58" s="8">
        <f>VLOOKUP(A58,[1]BDD!58:467,60,0)</f>
        <v>44965</v>
      </c>
      <c r="P58" s="8">
        <f>VLOOKUP(A58,[1]BDD!58:467,61,0)</f>
        <v>45290</v>
      </c>
    </row>
    <row r="59" spans="1:16" ht="16.5">
      <c r="A59" s="11" t="s">
        <v>132</v>
      </c>
      <c r="B59" s="4" t="str">
        <f>VLOOKUP(A59,[1]BDD!59:468,5,0)</f>
        <v>MIGUEL ÁNGEL RICO RAMÍREZ</v>
      </c>
      <c r="C59" s="6" t="s">
        <v>17</v>
      </c>
      <c r="D59" s="6" t="str">
        <f>VLOOKUP(A59,[1]BDD!59:468,30,0)</f>
        <v>CUNDINAMARCA</v>
      </c>
      <c r="E59" s="6" t="str">
        <f>VLOOKUP(A59,[1]BDD!59:468,31,0)</f>
        <v>BOGOTÁ</v>
      </c>
      <c r="F59" s="6" t="str">
        <f>VLOOKUP(A59,[1]BDD!A58:CL415,85,0)</f>
        <v>COMUNICADOR SOCIAL</v>
      </c>
      <c r="G59" s="6" t="s">
        <v>133</v>
      </c>
      <c r="H59" s="4" t="str">
        <f>VLOOKUP(A59,[1]BDD!A58:CL415,8,0)</f>
        <v>PROFESIONAL</v>
      </c>
      <c r="I59" s="6" t="str">
        <f>VLOOKUP(A59,[1]BDD!59:468,44,0)</f>
        <v>GRUPO DE ATENCIÓN AL CIUDADANO</v>
      </c>
      <c r="J59" s="6" t="str">
        <f>VLOOKUP(A59,[1]BDD!58:469,84,0)</f>
        <v>miguel.rico@parquesnacionales.gov.co</v>
      </c>
      <c r="K59" s="6">
        <v>3532400</v>
      </c>
      <c r="L59" s="6" t="s">
        <v>19</v>
      </c>
      <c r="M59" s="6" t="str">
        <f>VLOOKUP(A59,[1]BDD!59:468,7,0)</f>
        <v>Prestar servicios profesionales como apoyo al Grupo de Atención al Ciudadano GAU en la implementación de las normas y políticas relacionadas con la estrategia de servicio al ciudadano de Parques Nacionales Naturales de Colombia, en virtud del proyecto de Fortalecimiento a la capacidad institucional.</v>
      </c>
      <c r="N59" s="7">
        <f>VLOOKUP(A59,[1]BDD!59:468,21,0)</f>
        <v>21085908</v>
      </c>
      <c r="O59" s="8">
        <f>VLOOKUP(A59,[1]BDD!59:468,60,0)</f>
        <v>44965</v>
      </c>
      <c r="P59" s="8">
        <f>VLOOKUP(A59,[1]BDD!59:468,61,0)</f>
        <v>45084</v>
      </c>
    </row>
    <row r="60" spans="1:16" ht="16.5">
      <c r="A60" s="11" t="s">
        <v>134</v>
      </c>
      <c r="B60" s="4" t="str">
        <f>VLOOKUP(A60,[1]BDD!60:469,5,0)</f>
        <v>CRISTIAN LEONARDO ELIZALDE ELIZALDE</v>
      </c>
      <c r="C60" s="6" t="s">
        <v>17</v>
      </c>
      <c r="D60" s="6" t="str">
        <f>VLOOKUP(A60,[1]BDD!60:469,30,0)</f>
        <v>CUNDINAMARCA</v>
      </c>
      <c r="E60" s="6" t="str">
        <f>VLOOKUP(A60,[1]BDD!60:469,31,0)</f>
        <v>VIOTÁ</v>
      </c>
      <c r="F60" s="6" t="str">
        <f>VLOOKUP(A60,[1]BDD!A59:CL416,85,0)</f>
        <v>INGENIERO TOPOGRAFICO</v>
      </c>
      <c r="G60" s="6" t="s">
        <v>135</v>
      </c>
      <c r="H60" s="4" t="str">
        <f>VLOOKUP(A60,[1]BDD!A59:CL416,8,0)</f>
        <v>PROFESIONAL</v>
      </c>
      <c r="I60" s="6" t="str">
        <f>VLOOKUP(A60,[1]BDD!60:469,44,0)</f>
        <v>GRUPO DE GESTIÓN DEL CONOCIMIENTO E INNOVACIÓN</v>
      </c>
      <c r="J60" s="6" t="str">
        <f>VLOOKUP(A60,[1]BDD!59:470,84,0)</f>
        <v>gestioncatastro.ggci@parquesnacionales.gov.co</v>
      </c>
      <c r="K60" s="6">
        <v>3532400</v>
      </c>
      <c r="L60" s="6" t="s">
        <v>19</v>
      </c>
      <c r="M60" s="6" t="str">
        <f>VLOOKUP(A60,[1]BDD!60:469,7,0)</f>
        <v>Prestación de servicios profesionales para la administración y gestión de las herramientas del componente predial y catastral de la entidad</v>
      </c>
      <c r="N60" s="7">
        <f>VLOOKUP(A60,[1]BDD!60:469,21,0)</f>
        <v>55174793</v>
      </c>
      <c r="O60" s="8">
        <f>VLOOKUP(A60,[1]BDD!60:469,60,0)</f>
        <v>44966</v>
      </c>
      <c r="P60" s="8">
        <f>VLOOKUP(A60,[1]BDD!60:469,61,0)</f>
        <v>45282</v>
      </c>
    </row>
    <row r="61" spans="1:16" ht="16.5">
      <c r="A61" s="11" t="s">
        <v>136</v>
      </c>
      <c r="B61" s="4" t="str">
        <f>VLOOKUP(A61,[1]BDD!61:470,5,0)</f>
        <v>HECTOR HERNAN RAMOS AREVALO</v>
      </c>
      <c r="C61" s="6" t="s">
        <v>17</v>
      </c>
      <c r="D61" s="6" t="str">
        <f>VLOOKUP(A61,[1]BDD!61:470,30,0)</f>
        <v>CUNDINAMARCA</v>
      </c>
      <c r="E61" s="6" t="str">
        <f>VLOOKUP(A61,[1]BDD!61:470,31,0)</f>
        <v>BOGOTÁ</v>
      </c>
      <c r="F61" s="6" t="str">
        <f>VLOOKUP(A61,[1]BDD!A60:CL417,85,0)</f>
        <v>ABOGADO</v>
      </c>
      <c r="G61" s="6" t="s">
        <v>137</v>
      </c>
      <c r="H61" s="4" t="str">
        <f>VLOOKUP(A61,[1]BDD!A60:CL417,8,0)</f>
        <v>PROFESIONAL</v>
      </c>
      <c r="I61" s="6" t="str">
        <f>VLOOKUP(A61,[1]BDD!61:470,44,0)</f>
        <v>GRUPO DE TRÁMITES Y EVALUACIÓN AMBIENTAL</v>
      </c>
      <c r="J61" s="6" t="str">
        <f>VLOOKUP(A61,[1]BDD!60:471,84,0)</f>
        <v>sancionatorios.gtea@parquesnacionales.gov.co</v>
      </c>
      <c r="K61" s="6">
        <v>3532400</v>
      </c>
      <c r="L61" s="6" t="s">
        <v>19</v>
      </c>
      <c r="M61" s="6" t="str">
        <f>VLOOKUP(A61,[1]BDD!61:470,7,0)</f>
        <v>Prestación de servicios profesionales jurídicos para la gestión de los expedientes sancionatorios en segunda instancia, de conformidad con lo estipulado en la normativa vigente en la materia, como apoyo al proceso de Autoridad Ambiental.</v>
      </c>
      <c r="N61" s="7">
        <f>VLOOKUP(A61,[1]BDD!61:470,21,0)</f>
        <v>63087270</v>
      </c>
      <c r="O61" s="8">
        <f>VLOOKUP(A61,[1]BDD!61:470,60,0)</f>
        <v>44966</v>
      </c>
      <c r="P61" s="8">
        <f>VLOOKUP(A61,[1]BDD!61:470,61,0)</f>
        <v>45290</v>
      </c>
    </row>
    <row r="62" spans="1:16" ht="16.5">
      <c r="A62" s="11" t="s">
        <v>138</v>
      </c>
      <c r="B62" s="4" t="str">
        <f>VLOOKUP(A62,[1]BDD!62:471,5,0)</f>
        <v>PAMELA MEIRELES GUERRERO</v>
      </c>
      <c r="C62" s="6" t="s">
        <v>17</v>
      </c>
      <c r="D62" s="6" t="str">
        <f>VLOOKUP(A62,[1]BDD!62:471,30,0)</f>
        <v>BRASIL</v>
      </c>
      <c r="E62" s="6" t="str">
        <f>VLOOKUP(A62,[1]BDD!62:471,31,0)</f>
        <v>N-A</v>
      </c>
      <c r="F62" s="6" t="str">
        <f>VLOOKUP(A62,[1]BDD!A61:CL418,85,0)</f>
        <v>ABOGADA</v>
      </c>
      <c r="G62" s="6" t="s">
        <v>139</v>
      </c>
      <c r="H62" s="4" t="str">
        <f>VLOOKUP(A62,[1]BDD!A61:CL418,8,0)</f>
        <v>PROFESIONAL</v>
      </c>
      <c r="I62" s="6" t="str">
        <f>VLOOKUP(A62,[1]BDD!62:471,44,0)</f>
        <v>GRUPO DE TRÁMITES Y EVALUACIÓN AMBIENTAL</v>
      </c>
      <c r="J62" s="6" t="str">
        <f>VLOOKUP(A62,[1]BDD!61:472,84,0)</f>
        <v>abogada.gtea@parquesnacionales.gov.co</v>
      </c>
      <c r="K62" s="6">
        <v>3532400</v>
      </c>
      <c r="L62" s="6" t="s">
        <v>19</v>
      </c>
      <c r="M62" s="6" t="str">
        <f>VLOOKUP(A62,[1]BDD!62:471,7,0)</f>
        <v>Prestación de servicios en el área jurídica, para apoyar la verificación y documentación de las solicitudes de RNSC y otras actuaciones jurídicas relacionadas con los trámites ambientales, en el marco de las competencias de Parques Nacionales Naturales.</v>
      </c>
      <c r="N62" s="7">
        <f>VLOOKUP(A62,[1]BDD!62:471,21,0)</f>
        <v>55350498</v>
      </c>
      <c r="O62" s="8">
        <f>VLOOKUP(A62,[1]BDD!62:471,60,0)</f>
        <v>44970</v>
      </c>
      <c r="P62" s="8">
        <f>VLOOKUP(A62,[1]BDD!62:471,61,0)</f>
        <v>45283</v>
      </c>
    </row>
    <row r="63" spans="1:16" ht="16.5">
      <c r="A63" s="11" t="s">
        <v>140</v>
      </c>
      <c r="B63" s="4" t="str">
        <f>VLOOKUP(A63,[1]BDD!63:472,5,0)</f>
        <v>ROCIO ANDREA BARRERO RAMIREZ</v>
      </c>
      <c r="C63" s="6" t="s">
        <v>17</v>
      </c>
      <c r="D63" s="6" t="str">
        <f>VLOOKUP(A63,[1]BDD!63:472,30,0)</f>
        <v>CUNDINAMARCA</v>
      </c>
      <c r="E63" s="6" t="str">
        <f>VLOOKUP(A63,[1]BDD!63:472,31,0)</f>
        <v>BOGOTÁ</v>
      </c>
      <c r="F63" s="6" t="str">
        <f>VLOOKUP(A63,[1]BDD!A62:CL419,85,0)</f>
        <v>ECONOMISTA</v>
      </c>
      <c r="G63" s="6" t="s">
        <v>141</v>
      </c>
      <c r="H63" s="4" t="str">
        <f>VLOOKUP(A63,[1]BDD!A62:CL419,8,0)</f>
        <v>PROFESIONAL</v>
      </c>
      <c r="I63" s="6" t="str">
        <f>VLOOKUP(A63,[1]BDD!63:472,44,0)</f>
        <v>SUBDIRECCIÓN DE GESTIÓN Y MANEJO Y ÁREAS PROTEGIDAS</v>
      </c>
      <c r="J63" s="6" t="str">
        <f>VLOOKUP(A63,[1]BDD!62:473,84,0)</f>
        <v>andrea.barrero@parquesnacionales.gov.co</v>
      </c>
      <c r="K63" s="6">
        <v>3532400</v>
      </c>
      <c r="L63" s="6" t="s">
        <v>19</v>
      </c>
      <c r="M63" s="6" t="str">
        <f>VLOOKUP(A63,[1]BDD!63:472,7,0)</f>
        <v>Prestación de servicios profesionales para orientar y acompañar desde la SGM el monitoreo y seguimiento a la efectividad del manejo de las áreas administradas por PNN, marco de los compromisos de la política del SINAP</v>
      </c>
      <c r="N63" s="7">
        <f>VLOOKUP(A63,[1]BDD!63:472,21,0)</f>
        <v>78327766</v>
      </c>
      <c r="O63" s="8">
        <f>VLOOKUP(A63,[1]BDD!63:472,60,0)</f>
        <v>44967</v>
      </c>
      <c r="P63" s="8">
        <f>VLOOKUP(A63,[1]BDD!63:472,61,0)</f>
        <v>45290</v>
      </c>
    </row>
    <row r="64" spans="1:16" ht="16.5">
      <c r="A64" s="11" t="s">
        <v>142</v>
      </c>
      <c r="B64" s="4" t="str">
        <f>VLOOKUP(A64,[1]BDD!64:473,5,0)</f>
        <v>WILSON MONROY MORA</v>
      </c>
      <c r="C64" s="6" t="s">
        <v>17</v>
      </c>
      <c r="D64" s="6" t="str">
        <f>VLOOKUP(A64,[1]BDD!64:473,30,0)</f>
        <v>CUNDINAMARCA</v>
      </c>
      <c r="E64" s="6" t="str">
        <f>VLOOKUP(A64,[1]BDD!64:473,31,0)</f>
        <v>BOGOTÁ</v>
      </c>
      <c r="F64" s="6" t="str">
        <f>VLOOKUP(A64,[1]BDD!A63:CL420,85,0)</f>
        <v>INGENIERO FINANCIERO</v>
      </c>
      <c r="G64" s="6" t="s">
        <v>143</v>
      </c>
      <c r="H64" s="4" t="str">
        <f>VLOOKUP(A64,[1]BDD!A63:CL420,8,0)</f>
        <v>PROFESIONAL</v>
      </c>
      <c r="I64" s="6" t="str">
        <f>VLOOKUP(A64,[1]BDD!64:473,44,0)</f>
        <v>GRUPO DE GESTIÓN HUMANA</v>
      </c>
      <c r="J64" s="6" t="str">
        <f>VLOOKUP(A64,[1]BDD!63:474,84,0)</f>
        <v>wilson.monroy@parquesnacionales.gov.co</v>
      </c>
      <c r="K64" s="6">
        <v>3532400</v>
      </c>
      <c r="L64" s="6" t="s">
        <v>19</v>
      </c>
      <c r="M64" s="6" t="str">
        <f>VLOOKUP(A64,[1]BDD!64:473,7,0)</f>
        <v>Prestar los servicios profesionales especializados para el desarrollo de los procesos y procedimientos del Grupo de Gestión Humana y las actividades inherentes al cumplimiento de la Política de la Gestión Estratégica de Talento Humano GETH de la Dimensión de Talento Humano del Modelo Integrado de Planeación y Gestión - MIPG</v>
      </c>
      <c r="N64" s="7">
        <f>VLOOKUP(A64,[1]BDD!64:473,21,0)</f>
        <v>70360918</v>
      </c>
      <c r="O64" s="8">
        <f>VLOOKUP(A64,[1]BDD!64:473,60,0)</f>
        <v>44967</v>
      </c>
      <c r="P64" s="8">
        <f>VLOOKUP(A64,[1]BDD!64:473,61,0)</f>
        <v>45162</v>
      </c>
    </row>
    <row r="65" spans="1:16" ht="16.5">
      <c r="A65" s="11" t="s">
        <v>144</v>
      </c>
      <c r="B65" s="4" t="str">
        <f>VLOOKUP(A65,[1]BDD!65:474,5,0)</f>
        <v>SIMON DANIEL RODRIGUEZ PINILLA</v>
      </c>
      <c r="C65" s="6" t="s">
        <v>17</v>
      </c>
      <c r="D65" s="6" t="str">
        <f>VLOOKUP(A65,[1]BDD!65:474,30,0)</f>
        <v>CUNDINAMARCA</v>
      </c>
      <c r="E65" s="6" t="str">
        <f>VLOOKUP(A65,[1]BDD!65:474,31,0)</f>
        <v>BOGOTÁ</v>
      </c>
      <c r="F65" s="6" t="str">
        <f>VLOOKUP(A65,[1]BDD!A64:CL421,85,0)</f>
        <v>ADMINISTRADOR DE EMPRESAS</v>
      </c>
      <c r="G65" s="6" t="s">
        <v>145</v>
      </c>
      <c r="H65" s="4" t="str">
        <f>VLOOKUP(A65,[1]BDD!A64:CL421,8,0)</f>
        <v>PROFESIONAL</v>
      </c>
      <c r="I65" s="6" t="str">
        <f>VLOOKUP(A65,[1]BDD!65:474,44,0)</f>
        <v>SUBDIRECCIÓN DE SOSTENIBILIDAD Y NEGOCIOS AMBIENTALES</v>
      </c>
      <c r="J65" s="6" t="str">
        <f>VLOOKUP(A65,[1]BDD!64:475,84,0)</f>
        <v>simon.rodriguez@parquesnacionales.gov.co</v>
      </c>
      <c r="K65" s="6">
        <v>3532400</v>
      </c>
      <c r="L65" s="6" t="s">
        <v>19</v>
      </c>
      <c r="M65" s="6" t="str">
        <f>VLOOKUP(A65,[1]BDD!65:474,7,0)</f>
        <v>Prestar servicios profesionales para apoyar el proceso de Parques Nacionales Naturales de Colombia en su gestión para la generación de Alianzas Publico - Privadas con el objetivo de darle viabilidad al plan estratégico de ecoturismo de la Subdirección de Sostenibilidad y Negocios Ambientales.</v>
      </c>
      <c r="N65" s="7">
        <f>VLOOKUP(A65,[1]BDD!65:474,21,0)</f>
        <v>69494927</v>
      </c>
      <c r="O65" s="8">
        <f>VLOOKUP(A65,[1]BDD!65:474,60,0)</f>
        <v>44967</v>
      </c>
      <c r="P65" s="8">
        <f>VLOOKUP(A65,[1]BDD!65:474,61,0)</f>
        <v>45290</v>
      </c>
    </row>
    <row r="66" spans="1:16" ht="16.5">
      <c r="A66" s="11" t="s">
        <v>146</v>
      </c>
      <c r="B66" s="4" t="str">
        <f>VLOOKUP(A66,[1]BDD!66:475,5,0)</f>
        <v>NUBIA DIEZ MAYORGA</v>
      </c>
      <c r="C66" s="6" t="s">
        <v>17</v>
      </c>
      <c r="D66" s="6" t="str">
        <f>VLOOKUP(A66,[1]BDD!66:475,30,0)</f>
        <v>CUNDINAMARCA</v>
      </c>
      <c r="E66" s="6" t="str">
        <f>VLOOKUP(A66,[1]BDD!66:475,31,0)</f>
        <v>BOGOTÁ</v>
      </c>
      <c r="F66" s="6" t="str">
        <f>VLOOKUP(A66,[1]BDD!A65:CL422,85,0)</f>
        <v>INGENIERA AMBIENTAL Y SANITARIA</v>
      </c>
      <c r="G66" s="6" t="s">
        <v>147</v>
      </c>
      <c r="H66" s="4" t="str">
        <f>VLOOKUP(A66,[1]BDD!A65:CL422,8,0)</f>
        <v>PROFESIONAL</v>
      </c>
      <c r="I66" s="6" t="str">
        <f>VLOOKUP(A66,[1]BDD!66:475,44,0)</f>
        <v>GRUPO DE TRÁMITES Y EVALUACIÓN AMBIENTAL</v>
      </c>
      <c r="J66" s="6" t="str">
        <f>VLOOKUP(A66,[1]BDD!65:476,84,0)</f>
        <v>ingeniero.gtea@parquesnacionales.gov.co</v>
      </c>
      <c r="K66" s="6">
        <v>3532400</v>
      </c>
      <c r="L66" s="6" t="s">
        <v>19</v>
      </c>
      <c r="M66" s="6" t="str">
        <f>VLOOKUP(A66,[1]BDD!66:475,7,0)</f>
        <v>Prestación de servicios profesionales, para realizar la evaluación y seguimiento de estudios, diseños, proyectos de infraestructura y demás relacionados con obras civiles en el marco del Proceso de Autoridad Ambiental</v>
      </c>
      <c r="N66" s="7">
        <f>VLOOKUP(A66,[1]BDD!66:475,21,0)</f>
        <v>38969124</v>
      </c>
      <c r="O66" s="8">
        <f>VLOOKUP(A66,[1]BDD!66:475,60,0)</f>
        <v>44967</v>
      </c>
      <c r="P66" s="8">
        <f>VLOOKUP(A66,[1]BDD!66:475,61,0)</f>
        <v>45147</v>
      </c>
    </row>
    <row r="67" spans="1:16" ht="16.5">
      <c r="A67" s="11" t="s">
        <v>148</v>
      </c>
      <c r="B67" s="4" t="str">
        <f>VLOOKUP(A67,[1]BDD!67:476,5,0)</f>
        <v>MARTA CECILIA DIAZ LEGUIZAMON</v>
      </c>
      <c r="C67" s="6" t="s">
        <v>17</v>
      </c>
      <c r="D67" s="6" t="str">
        <f>VLOOKUP(A67,[1]BDD!67:476,30,0)</f>
        <v>BOYACA</v>
      </c>
      <c r="E67" s="6" t="str">
        <f>VLOOKUP(A67,[1]BDD!67:476,31,0)</f>
        <v>DUITAMA</v>
      </c>
      <c r="F67" s="6" t="str">
        <f>VLOOKUP(A67,[1]BDD!A66:CL423,85,0)</f>
        <v>BIOLOGA</v>
      </c>
      <c r="G67" s="6" t="s">
        <v>149</v>
      </c>
      <c r="H67" s="4" t="str">
        <f>VLOOKUP(A67,[1]BDD!A66:CL423,8,0)</f>
        <v>PROFESIONAL</v>
      </c>
      <c r="I67" s="6" t="str">
        <f>VLOOKUP(A67,[1]BDD!67:476,44,0)</f>
        <v>SUBDIRECCIÓN DE GESTIÓN Y MANEJO Y ÁREAS PROTEGIDAS</v>
      </c>
      <c r="J67" s="6" t="str">
        <f>VLOOKUP(A67,[1]BDD!66:477,84,0)</f>
        <v>N/A@parquesnacionales.gov.co</v>
      </c>
      <c r="K67" s="6">
        <v>3532400</v>
      </c>
      <c r="L67" s="6" t="s">
        <v>19</v>
      </c>
      <c r="M67" s="6" t="str">
        <f>VLOOKUP(A67,[1]BDD!67:476,7,0)</f>
        <v>Prestar servicios profesionales en la asesoría para la orientación de un enfoque integral y efectivo en la planeación y el manejo de las áreas administradas por PNNC y en los requerimientos de gestión de la entidad en su función de coordinación del SINAP.</v>
      </c>
      <c r="N67" s="7">
        <f>VLOOKUP(A67,[1]BDD!67:476,21,0)</f>
        <v>135668314</v>
      </c>
      <c r="O67" s="8">
        <f>VLOOKUP(A67,[1]BDD!67:476,60,0)</f>
        <v>44970</v>
      </c>
      <c r="P67" s="8">
        <f>VLOOKUP(A67,[1]BDD!67:476,61,0)</f>
        <v>45290</v>
      </c>
    </row>
    <row r="68" spans="1:16" ht="16.5">
      <c r="A68" s="11" t="s">
        <v>150</v>
      </c>
      <c r="B68" s="4" t="str">
        <f>VLOOKUP(A68,[1]BDD!68:477,5,0)</f>
        <v>JOHANNA MARIA PUENTES AGUILAR</v>
      </c>
      <c r="C68" s="6" t="s">
        <v>17</v>
      </c>
      <c r="D68" s="6" t="str">
        <f>VLOOKUP(A68,[1]BDD!68:477,30,0)</f>
        <v>BOYACA</v>
      </c>
      <c r="E68" s="6" t="str">
        <f>VLOOKUP(A68,[1]BDD!68:477,31,0)</f>
        <v>SABOYA</v>
      </c>
      <c r="F68" s="6" t="str">
        <f>VLOOKUP(A68,[1]BDD!A67:CL424,85,0)</f>
        <v>BIOLOGA</v>
      </c>
      <c r="G68" s="6" t="s">
        <v>151</v>
      </c>
      <c r="H68" s="4" t="str">
        <f>VLOOKUP(A68,[1]BDD!A67:CL424,8,0)</f>
        <v>PROFESIONAL</v>
      </c>
      <c r="I68" s="6" t="str">
        <f>VLOOKUP(A68,[1]BDD!68:477,44,0)</f>
        <v>GRUPO DE PLANEACIÓN Y MANEJO</v>
      </c>
      <c r="J68" s="6" t="str">
        <f>VLOOKUP(A68,[1]BDD!67:478,84,0)</f>
        <v>restauracion.central@parquesnacionales.gov.co</v>
      </c>
      <c r="K68" s="6">
        <v>3532400</v>
      </c>
      <c r="L68" s="6" t="s">
        <v>19</v>
      </c>
      <c r="M68" s="6" t="str">
        <f>VLOOKUP(A68,[1]BDD!68:477,7,0)</f>
        <v>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v>
      </c>
      <c r="N68" s="7">
        <f>VLOOKUP(A68,[1]BDD!68:477,21,0)</f>
        <v>99199506</v>
      </c>
      <c r="O68" s="8">
        <f>VLOOKUP(A68,[1]BDD!68:477,60,0)</f>
        <v>44970</v>
      </c>
      <c r="P68" s="8">
        <f>VLOOKUP(A68,[1]BDD!68:477,61,0)</f>
        <v>45290</v>
      </c>
    </row>
    <row r="69" spans="1:16" ht="16.5">
      <c r="A69" s="11" t="s">
        <v>152</v>
      </c>
      <c r="B69" s="4" t="str">
        <f>VLOOKUP(A69,[1]BDD!69:478,5,0)</f>
        <v>KIMBERLY JOHANNA MORRIS RODRIGUEZ</v>
      </c>
      <c r="C69" s="6" t="s">
        <v>17</v>
      </c>
      <c r="D69" s="6" t="str">
        <f>VLOOKUP(A69,[1]BDD!69:478,30,0)</f>
        <v>CUNDINAMARCA</v>
      </c>
      <c r="E69" s="6" t="str">
        <f>VLOOKUP(A69,[1]BDD!69:478,31,0)</f>
        <v>BOGOTÁ</v>
      </c>
      <c r="F69" s="6" t="str">
        <f>VLOOKUP(A69,[1]BDD!A68:CL425,85,0)</f>
        <v>ADMINISTRADORA AMBIENTAL Y DE LOS RECURSOS NATURALES</v>
      </c>
      <c r="G69" s="6" t="s">
        <v>153</v>
      </c>
      <c r="H69" s="4" t="str">
        <f>VLOOKUP(A69,[1]BDD!A68:CL425,8,0)</f>
        <v>PROFESIONAL</v>
      </c>
      <c r="I69" s="6" t="str">
        <f>VLOOKUP(A69,[1]BDD!69:478,44,0)</f>
        <v>SUBDIRECCIÓN DE GESTIÓN Y MANEJO Y ÁREAS PROTEGIDAS</v>
      </c>
      <c r="J69" s="6" t="str">
        <f>VLOOKUP(A69,[1]BDD!68:479,84,0)</f>
        <v>kimberly.morris@parquesnacionales.gov.co</v>
      </c>
      <c r="K69" s="6">
        <v>3532400</v>
      </c>
      <c r="L69" s="6" t="s">
        <v>19</v>
      </c>
      <c r="M69" s="6" t="str">
        <f>VLOOKUP(A69,[1]BDD!69:478,7,0)</f>
        <v>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v>
      </c>
      <c r="N69" s="7">
        <f>VLOOKUP(A69,[1]BDD!69:478,21,0)</f>
        <v>48538562</v>
      </c>
      <c r="O69" s="8">
        <f>VLOOKUP(A69,[1]BDD!69:478,60,0)</f>
        <v>44967</v>
      </c>
      <c r="P69" s="8">
        <f>VLOOKUP(A69,[1]BDD!69:478,61,0)</f>
        <v>45290</v>
      </c>
    </row>
    <row r="70" spans="1:16" ht="16.5">
      <c r="A70" s="11" t="s">
        <v>154</v>
      </c>
      <c r="B70" s="4" t="str">
        <f>VLOOKUP(A70,[1]BDD!70:479,5,0)</f>
        <v>JUAN MANUEL GARCIA OCAMPO</v>
      </c>
      <c r="C70" s="6" t="s">
        <v>17</v>
      </c>
      <c r="D70" s="6" t="str">
        <f>VLOOKUP(A70,[1]BDD!70:479,30,0)</f>
        <v>CALDAS</v>
      </c>
      <c r="E70" s="6" t="str">
        <f>VLOOKUP(A70,[1]BDD!70:479,31,0)</f>
        <v>MANIZALES</v>
      </c>
      <c r="F70" s="6" t="str">
        <f>VLOOKUP(A70,[1]BDD!A69:CL426,85,0)</f>
        <v>INGENIERO AMBIENTAL</v>
      </c>
      <c r="G70" s="6" t="s">
        <v>155</v>
      </c>
      <c r="H70" s="4" t="str">
        <f>VLOOKUP(A70,[1]BDD!A69:CL426,8,0)</f>
        <v>PROFESIONAL</v>
      </c>
      <c r="I70" s="6" t="str">
        <f>VLOOKUP(A70,[1]BDD!70:479,44,0)</f>
        <v>GRUPO DE TRÁMITES Y EVALUACIÓN AMBIENTAL</v>
      </c>
      <c r="J70" s="6" t="str">
        <f>VLOOKUP(A70,[1]BDD!69:480,84,0)</f>
        <v>N/A@parquesnacionales.gov.co</v>
      </c>
      <c r="K70" s="6">
        <v>3532400</v>
      </c>
      <c r="L70" s="6" t="s">
        <v>19</v>
      </c>
      <c r="M70" s="6" t="str">
        <f>VLOOKUP(A70,[1]BDD!70:479,7,0)</f>
        <v>Prestación de servicios profesionales para realizar el impulso técnico y seguimiento a los trámites de competencia de la Subdirección de Gestión y Manejo de Áreas Protegidas, como apoyo a los procesos de Autoridad Ambiental y Coordinación del SINAP</v>
      </c>
      <c r="N70" s="7">
        <f>VLOOKUP(A70,[1]BDD!70:479,21,0)</f>
        <v>25671210</v>
      </c>
      <c r="O70" s="8">
        <f>VLOOKUP(A70,[1]BDD!70:479,60,0)</f>
        <v>44970</v>
      </c>
      <c r="P70" s="8">
        <f>VLOOKUP(A70,[1]BDD!70:479,61,0)</f>
        <v>45146</v>
      </c>
    </row>
    <row r="71" spans="1:16" ht="16.5">
      <c r="A71" s="11" t="s">
        <v>156</v>
      </c>
      <c r="B71" s="4" t="str">
        <f>VLOOKUP(A71,[1]BDD!71:480,5,0)</f>
        <v>GLORIA JOHANNA GONZÁLEZ LOPEZ</v>
      </c>
      <c r="C71" s="6" t="s">
        <v>17</v>
      </c>
      <c r="D71" s="6" t="str">
        <f>VLOOKUP(A71,[1]BDD!71:480,30,0)</f>
        <v>CUNDINAMARCA</v>
      </c>
      <c r="E71" s="6" t="str">
        <f>VLOOKUP(A71,[1]BDD!71:480,31,0)</f>
        <v>BOGOTÁ</v>
      </c>
      <c r="F71" s="6" t="str">
        <f>VLOOKUP(A71,[1]BDD!A70:CL427,85,0)</f>
        <v>BIOLOGA</v>
      </c>
      <c r="G71" s="6" t="s">
        <v>157</v>
      </c>
      <c r="H71" s="4" t="str">
        <f>VLOOKUP(A71,[1]BDD!A70:CL427,8,0)</f>
        <v>PROFESIONAL</v>
      </c>
      <c r="I71" s="6" t="str">
        <f>VLOOKUP(A71,[1]BDD!71:480,44,0)</f>
        <v>GRUPO DE TRÁMITES Y EVALUACIÓN AMBIENTAL</v>
      </c>
      <c r="J71" s="6" t="str">
        <f>VLOOKUP(A71,[1]BDD!70:481,84,0)</f>
        <v>permisos.investigacion@parquesnacionales.gov.co</v>
      </c>
      <c r="K71" s="6">
        <v>3532400</v>
      </c>
      <c r="L71" s="6" t="s">
        <v>19</v>
      </c>
      <c r="M71" s="6" t="str">
        <f>VLOOKUP(A71,[1]BDD!71:480,7,0)</f>
        <v>Prestación de servicios profesionales en ciencias naturales, para la evaluación de solicitudes relacionadas con investigación científica en el marco del Proceso de Autoridad Ambiental.</v>
      </c>
      <c r="N71" s="7">
        <f>VLOOKUP(A71,[1]BDD!71:480,21,0)</f>
        <v>45352471</v>
      </c>
      <c r="O71" s="8">
        <f>VLOOKUP(A71,[1]BDD!71:480,60,0)</f>
        <v>44970</v>
      </c>
      <c r="P71" s="8">
        <f>VLOOKUP(A71,[1]BDD!71:480,61,0)</f>
        <v>45290</v>
      </c>
    </row>
    <row r="72" spans="1:16" ht="16.5">
      <c r="A72" s="11" t="s">
        <v>158</v>
      </c>
      <c r="B72" s="4" t="str">
        <f>VLOOKUP(A72,[1]BDD!72:481,5,0)</f>
        <v>JOHANA MILENA VALBUENA VELANDIA</v>
      </c>
      <c r="C72" s="6" t="s">
        <v>17</v>
      </c>
      <c r="D72" s="6" t="str">
        <f>VLOOKUP(A72,[1]BDD!72:481,30,0)</f>
        <v>CUNDINAMARCA</v>
      </c>
      <c r="E72" s="6" t="str">
        <f>VLOOKUP(A72,[1]BDD!72:481,31,0)</f>
        <v>BOGOTÁ</v>
      </c>
      <c r="F72" s="6" t="str">
        <f>VLOOKUP(A72,[1]BDD!A71:CL428,85,0)</f>
        <v>BIOLOGA MARINA</v>
      </c>
      <c r="G72" s="6" t="s">
        <v>159</v>
      </c>
      <c r="H72" s="4" t="str">
        <f>VLOOKUP(A72,[1]BDD!A71:CL428,8,0)</f>
        <v>PROFESIONAL</v>
      </c>
      <c r="I72" s="6" t="str">
        <f>VLOOKUP(A72,[1]BDD!72:481,44,0)</f>
        <v>GRUPO DE PLANEACIÓN Y MANEJO</v>
      </c>
      <c r="J72" s="6" t="str">
        <f>VLOOKUP(A72,[1]BDD!71:482,84,0)</f>
        <v>johana.valbuena@parquesnacionales.gov.co</v>
      </c>
      <c r="K72" s="6">
        <v>3532400</v>
      </c>
      <c r="L72" s="6" t="s">
        <v>19</v>
      </c>
      <c r="M72" s="6" t="str">
        <f>VLOOKUP(A72,[1]BDD!72:481,7,0)</f>
        <v>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áreas protegidas administradas por Parques Nacionales Naturales de Colombia.</v>
      </c>
      <c r="N72" s="7">
        <f>VLOOKUP(A72,[1]BDD!72:481,21,0)</f>
        <v>69711433</v>
      </c>
      <c r="O72" s="8">
        <f>VLOOKUP(A72,[1]BDD!72:481,60,0)</f>
        <v>44970</v>
      </c>
      <c r="P72" s="8">
        <f>VLOOKUP(A72,[1]BDD!72:481,61,0)</f>
        <v>45290</v>
      </c>
    </row>
    <row r="73" spans="1:16" ht="16.5">
      <c r="A73" s="11" t="s">
        <v>160</v>
      </c>
      <c r="B73" s="4" t="str">
        <f>VLOOKUP(A73,[1]BDD!73:482,5,0)</f>
        <v>FABIAN ENRIQUE CASTRO VARGAS</v>
      </c>
      <c r="C73" s="6" t="s">
        <v>17</v>
      </c>
      <c r="D73" s="6" t="str">
        <f>VLOOKUP(A73,[1]BDD!73:482,30,0)</f>
        <v>CUNDINAMARCA</v>
      </c>
      <c r="E73" s="6" t="str">
        <f>VLOOKUP(A73,[1]BDD!73:482,31,0)</f>
        <v>BOGOTÁ</v>
      </c>
      <c r="F73" s="6" t="str">
        <f>VLOOKUP(A73,[1]BDD!A72:CL429,85,0)</f>
        <v>PROFESIONAL EN SISTEMAS DE INFORAMACION Y DOCUMENTACION, BIBLIOTECOLOGO Y ARCHIVISTICO</v>
      </c>
      <c r="G73" s="6" t="s">
        <v>161</v>
      </c>
      <c r="H73" s="4" t="str">
        <f>VLOOKUP(A73,[1]BDD!A72:CL429,8,0)</f>
        <v>PROFESIONAL</v>
      </c>
      <c r="I73" s="6" t="str">
        <f>VLOOKUP(A73,[1]BDD!73:482,44,0)</f>
        <v>GRUPO DE PROCESOS CORPORATIVOS</v>
      </c>
      <c r="J73" s="6" t="str">
        <f>VLOOKUP(A73,[1]BDD!72:483,84,0)</f>
        <v>fabian.castro@parquesnacionales.gov.co</v>
      </c>
      <c r="K73" s="6">
        <v>3532400</v>
      </c>
      <c r="L73" s="6" t="s">
        <v>19</v>
      </c>
      <c r="M73" s="6" t="str">
        <f>VLOOKUP(A73,[1]BDD!73:482,7,0)</f>
        <v>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v>
      </c>
      <c r="N73" s="7">
        <f>VLOOKUP(A73,[1]BDD!73:482,21,0)</f>
        <v>21012000</v>
      </c>
      <c r="O73" s="8">
        <f>VLOOKUP(A73,[1]BDD!73:482,60,0)</f>
        <v>44970</v>
      </c>
      <c r="P73" s="8">
        <f>VLOOKUP(A73,[1]BDD!73:482,61,0)</f>
        <v>45089</v>
      </c>
    </row>
    <row r="74" spans="1:16" ht="16.5">
      <c r="A74" s="11" t="s">
        <v>162</v>
      </c>
      <c r="B74" s="4" t="str">
        <f>VLOOKUP(A74,[1]BDD!74:483,5,0)</f>
        <v>DALIA MARCELA ALVEAR PACHECO</v>
      </c>
      <c r="C74" s="6" t="s">
        <v>17</v>
      </c>
      <c r="D74" s="6" t="str">
        <f>VLOOKUP(A74,[1]BDD!74:483,30,0)</f>
        <v>CUNDINAMARCA</v>
      </c>
      <c r="E74" s="6" t="str">
        <f>VLOOKUP(A74,[1]BDD!74:483,31,0)</f>
        <v>BOGOTÁ</v>
      </c>
      <c r="F74" s="6" t="str">
        <f>VLOOKUP(A74,[1]BDD!A73:CL430,85,0)</f>
        <v>BIOLOGA</v>
      </c>
      <c r="G74" s="6" t="s">
        <v>163</v>
      </c>
      <c r="H74" s="4" t="str">
        <f>VLOOKUP(A74,[1]BDD!A73:CL430,8,0)</f>
        <v>PROFESIONAL</v>
      </c>
      <c r="I74" s="6" t="str">
        <f>VLOOKUP(A74,[1]BDD!74:483,44,0)</f>
        <v>GRUPO DE GESTIÓN E INTEGRACIÓN DEL SINAP</v>
      </c>
      <c r="J74" s="6" t="str">
        <f>VLOOKUP(A74,[1]BDD!73:484,84,0)</f>
        <v>marcela.alvear@parquesnacionales.gov.co</v>
      </c>
      <c r="K74" s="6">
        <v>3532400</v>
      </c>
      <c r="L74" s="6" t="s">
        <v>19</v>
      </c>
      <c r="M74" s="6" t="str">
        <f>VLOOKUP(A74,[1]BDD!74:483,7,0)</f>
        <v>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v>
      </c>
      <c r="N74" s="7">
        <f>VLOOKUP(A74,[1]BDD!74:483,21,0)</f>
        <v>76624989</v>
      </c>
      <c r="O74" s="8">
        <f>VLOOKUP(A74,[1]BDD!74:483,60,0)</f>
        <v>44970</v>
      </c>
      <c r="P74" s="8">
        <f>VLOOKUP(A74,[1]BDD!74:483,61,0)</f>
        <v>45285</v>
      </c>
    </row>
    <row r="75" spans="1:16" ht="16.5">
      <c r="A75" s="11" t="s">
        <v>164</v>
      </c>
      <c r="B75" s="4" t="str">
        <f>VLOOKUP(A75,[1]BDD!75:484,5,0)</f>
        <v>ALAN AGUIA AGUDELO</v>
      </c>
      <c r="C75" s="6" t="s">
        <v>17</v>
      </c>
      <c r="D75" s="6" t="str">
        <f>VLOOKUP(A75,[1]BDD!75:484,30,0)</f>
        <v>CUNDINAMARCA</v>
      </c>
      <c r="E75" s="6" t="str">
        <f>VLOOKUP(A75,[1]BDD!75:484,31,0)</f>
        <v>BOGOTÁ</v>
      </c>
      <c r="F75" s="6" t="str">
        <f>VLOOKUP(A75,[1]BDD!A74:CL431,85,0)</f>
        <v>INGENIERO DE SISTEMAS Y COMPUTACION</v>
      </c>
      <c r="G75" s="6" t="s">
        <v>165</v>
      </c>
      <c r="H75" s="4" t="str">
        <f>VLOOKUP(A75,[1]BDD!A74:CL431,8,0)</f>
        <v>PROFESIONAL</v>
      </c>
      <c r="I75" s="6" t="str">
        <f>VLOOKUP(A75,[1]BDD!75:484,44,0)</f>
        <v>GRUPO DE TECNOLOGÍAS DE LA INFORMACIÓN Y LAS COMUNICACIONES</v>
      </c>
      <c r="J75" s="6" t="str">
        <f>VLOOKUP(A75,[1]BDD!74:485,84,0)</f>
        <v>serviciosweb@parquesnacionales.gov.co</v>
      </c>
      <c r="K75" s="6">
        <v>3532400</v>
      </c>
      <c r="L75" s="6" t="s">
        <v>19</v>
      </c>
      <c r="M75" s="6" t="str">
        <f>VLOOKUP(A75,[1]BDD!75:484,7,0)</f>
        <v>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v>
      </c>
      <c r="N75" s="7">
        <f>VLOOKUP(A75,[1]BDD!75:484,21,0)</f>
        <v>57972000</v>
      </c>
      <c r="O75" s="8">
        <f>VLOOKUP(A75,[1]BDD!75:484,60,0)</f>
        <v>44970</v>
      </c>
      <c r="P75" s="8">
        <f>VLOOKUP(A75,[1]BDD!75:484,61,0)</f>
        <v>45150</v>
      </c>
    </row>
    <row r="76" spans="1:16" ht="16.5">
      <c r="A76" s="11" t="s">
        <v>166</v>
      </c>
      <c r="B76" s="4" t="str">
        <f>VLOOKUP(A76,[1]BDD!76:485,5,0)</f>
        <v>JAIRO ANTONIO GONZALEZ VASQUEZ</v>
      </c>
      <c r="C76" s="6" t="s">
        <v>17</v>
      </c>
      <c r="D76" s="6" t="str">
        <f>VLOOKUP(A76,[1]BDD!76:485,30,0)</f>
        <v>CUNDINAMARCA</v>
      </c>
      <c r="E76" s="6" t="str">
        <f>VLOOKUP(A76,[1]BDD!76:485,31,0)</f>
        <v>BOGOTÁ</v>
      </c>
      <c r="F76" s="6" t="str">
        <f>VLOOKUP(A76,[1]BDD!A75:CL432,85,0)</f>
        <v>INGENIERO AMBIENTAL Y SANITARIO</v>
      </c>
      <c r="G76" s="6" t="s">
        <v>167</v>
      </c>
      <c r="H76" s="4" t="str">
        <f>VLOOKUP(A76,[1]BDD!A75:CL432,8,0)</f>
        <v>PROFESIONAL</v>
      </c>
      <c r="I76" s="6" t="str">
        <f>VLOOKUP(A76,[1]BDD!76:485,44,0)</f>
        <v>GRUPO DE GESTIÓN E INTEGRACIÓN DEL SINAP</v>
      </c>
      <c r="J76" s="6" t="str">
        <f>VLOOKUP(A76,[1]BDD!75:486,84,0)</f>
        <v>N/A@parquesnacionales.gov.co</v>
      </c>
      <c r="K76" s="6">
        <v>3532400</v>
      </c>
      <c r="L76" s="6" t="s">
        <v>19</v>
      </c>
      <c r="M76" s="6" t="str">
        <f>VLOOKUP(A76,[1]BDD!76:485,7,0)</f>
        <v>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v>
      </c>
      <c r="N76" s="7">
        <f>VLOOKUP(A76,[1]BDD!76:485,21,0)</f>
        <v>61715808</v>
      </c>
      <c r="O76" s="8">
        <f>VLOOKUP(A76,[1]BDD!76:485,60,0)</f>
        <v>44971</v>
      </c>
      <c r="P76" s="8">
        <f>VLOOKUP(A76,[1]BDD!76:485,61,0)</f>
        <v>45288</v>
      </c>
    </row>
    <row r="77" spans="1:16" ht="16.5">
      <c r="A77" s="11" t="s">
        <v>168</v>
      </c>
      <c r="B77" s="4" t="str">
        <f>VLOOKUP(A77,[1]BDD!77:486,5,0)</f>
        <v>CLAUDIA ROCIO PERILLA MOLANO</v>
      </c>
      <c r="C77" s="6" t="s">
        <v>17</v>
      </c>
      <c r="D77" s="6" t="str">
        <f>VLOOKUP(A77,[1]BDD!77:486,30,0)</f>
        <v>CUNDINAMARCA</v>
      </c>
      <c r="E77" s="6" t="str">
        <f>VLOOKUP(A77,[1]BDD!77:486,31,0)</f>
        <v>BOGOTÁ</v>
      </c>
      <c r="F77" s="6" t="str">
        <f>VLOOKUP(A77,[1]BDD!A76:CL433,85,0)</f>
        <v>ADMINISTRADORA PÚBLICA</v>
      </c>
      <c r="G77" s="6" t="s">
        <v>169</v>
      </c>
      <c r="H77" s="4" t="str">
        <f>VLOOKUP(A77,[1]BDD!A76:CL433,8,0)</f>
        <v>PROFESIONAL</v>
      </c>
      <c r="I77" s="6" t="str">
        <f>VLOOKUP(A77,[1]BDD!77:486,44,0)</f>
        <v>GRUPO DE PLANEACIÓN Y MANEJO</v>
      </c>
      <c r="J77" s="6" t="str">
        <f>VLOOKUP(A77,[1]BDD!76:487,84,0)</f>
        <v>claudia.perilla@parquesnacionales.gov.co</v>
      </c>
      <c r="K77" s="6">
        <v>3532400</v>
      </c>
      <c r="L77" s="6" t="s">
        <v>19</v>
      </c>
      <c r="M77" s="6" t="str">
        <f>VLOOKUP(A77,[1]BDD!77:486,7,0)</f>
        <v>Prestación de servicios profesionales para realizar la formulación y seguimiento técnico y financiero de los proyectos de inversión y otros instrumentos de planeación a cargo de la Subdirección de Gestión y Manejo de Áreas Protegidas de Parques Nacionales Naturales de Colombia.</v>
      </c>
      <c r="N77" s="7">
        <f>VLOOKUP(A77,[1]BDD!77:486,21,0)</f>
        <v>55701930</v>
      </c>
      <c r="O77" s="8">
        <f>VLOOKUP(A77,[1]BDD!77:486,60,0)</f>
        <v>44971</v>
      </c>
      <c r="P77" s="8">
        <f>VLOOKUP(A77,[1]BDD!77:486,61,0)</f>
        <v>45290</v>
      </c>
    </row>
    <row r="78" spans="1:16" ht="16.5">
      <c r="A78" s="11" t="s">
        <v>170</v>
      </c>
      <c r="B78" s="4" t="str">
        <f>VLOOKUP(A78,[1]BDD!78:487,5,0)</f>
        <v>ANDREA JOHANNA TORRES SUÁREZ</v>
      </c>
      <c r="C78" s="6" t="s">
        <v>17</v>
      </c>
      <c r="D78" s="6" t="str">
        <f>VLOOKUP(A78,[1]BDD!78:487,30,0)</f>
        <v>CUNDINAMARCA</v>
      </c>
      <c r="E78" s="6" t="str">
        <f>VLOOKUP(A78,[1]BDD!78:487,31,0)</f>
        <v>BOGOTÁ</v>
      </c>
      <c r="F78" s="6" t="str">
        <f>VLOOKUP(A78,[1]BDD!A77:CL434,85,0)</f>
        <v>ABOGADA</v>
      </c>
      <c r="G78" s="6" t="s">
        <v>171</v>
      </c>
      <c r="H78" s="4" t="str">
        <f>VLOOKUP(A78,[1]BDD!A77:CL434,8,0)</f>
        <v>PROFESIONAL</v>
      </c>
      <c r="I78" s="6" t="str">
        <f>VLOOKUP(A78,[1]BDD!78:487,44,0)</f>
        <v>GRUPO DE TRÁMITES Y EVALUACIÓN AMBIENTAL</v>
      </c>
      <c r="J78" s="6" t="str">
        <f>VLOOKUP(A78,[1]BDD!77:488,84,0)</f>
        <v>andrea.torres@parquesnacionales.gov.co</v>
      </c>
      <c r="K78" s="6">
        <v>3532400</v>
      </c>
      <c r="L78" s="6" t="s">
        <v>19</v>
      </c>
      <c r="M78" s="6" t="str">
        <f>VLOOKUP(A78,[1]BDD!78:487,7,0)</f>
        <v>Prestación de servicios profesionales para examinar y documentar las solicitudes, trámite y seguimiento para el registro de RNSC dentro de las competencias de Parques Nacionales Naturales, de acuerdo con las disposiciones legales y reglamentarias del proceso de coordinación del SINAP.</v>
      </c>
      <c r="N78" s="7">
        <f>VLOOKUP(A78,[1]BDD!78:487,21,0)</f>
        <v>60000000</v>
      </c>
      <c r="O78" s="8">
        <f>VLOOKUP(A78,[1]BDD!78:487,60,0)</f>
        <v>44973</v>
      </c>
      <c r="P78" s="8">
        <f>VLOOKUP(A78,[1]BDD!78:487,61,0)</f>
        <v>45290</v>
      </c>
    </row>
    <row r="79" spans="1:16" ht="16.5">
      <c r="A79" s="11" t="s">
        <v>172</v>
      </c>
      <c r="B79" s="4" t="str">
        <f>VLOOKUP(A79,[1]BDD!79:488,5,0)</f>
        <v>JORMMY MARITZA MACHADO HERNANDEZ</v>
      </c>
      <c r="C79" s="6" t="s">
        <v>17</v>
      </c>
      <c r="D79" s="6" t="str">
        <f>VLOOKUP(A79,[1]BDD!79:488,30,0)</f>
        <v>TOLIMA</v>
      </c>
      <c r="E79" s="6" t="str">
        <f>VLOOKUP(A79,[1]BDD!79:488,31,0)</f>
        <v>IBAGUÉ</v>
      </c>
      <c r="F79" s="6" t="str">
        <f>VLOOKUP(A79,[1]BDD!A78:CL435,85,0)</f>
        <v>BIOLOGA</v>
      </c>
      <c r="G79" s="6" t="s">
        <v>173</v>
      </c>
      <c r="H79" s="4" t="str">
        <f>VLOOKUP(A79,[1]BDD!A78:CL435,8,0)</f>
        <v>PROFESIONAL</v>
      </c>
      <c r="I79" s="6" t="str">
        <f>VLOOKUP(A79,[1]BDD!79:488,44,0)</f>
        <v>GRUPO DE GESTIÓN E INTEGRACIÓN DEL SINAP</v>
      </c>
      <c r="J79" s="6" t="str">
        <f>VLOOKUP(A79,[1]BDD!78:489,84,0)</f>
        <v>politica.sinap@parquesnacionales.gov.co</v>
      </c>
      <c r="K79" s="6">
        <v>3532400</v>
      </c>
      <c r="L79" s="6" t="s">
        <v>19</v>
      </c>
      <c r="M79" s="6" t="str">
        <f>VLOOKUP(A79,[1]BDD!79:488,7,0)</f>
        <v>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v>
      </c>
      <c r="N79" s="7">
        <f>VLOOKUP(A79,[1]BDD!79:488,21,0)</f>
        <v>97042995</v>
      </c>
      <c r="O79" s="8">
        <f>VLOOKUP(A79,[1]BDD!79:488,60,0)</f>
        <v>44972</v>
      </c>
      <c r="P79" s="8">
        <f>VLOOKUP(A79,[1]BDD!79:488,61,0)</f>
        <v>45288</v>
      </c>
    </row>
    <row r="80" spans="1:16" ht="16.5">
      <c r="A80" s="11" t="s">
        <v>174</v>
      </c>
      <c r="B80" s="4" t="str">
        <f>VLOOKUP(A80,[1]BDD!80:489,5,0)</f>
        <v>HECTOR DUBAN MOTATO CHACON</v>
      </c>
      <c r="C80" s="6" t="s">
        <v>17</v>
      </c>
      <c r="D80" s="6" t="str">
        <f>VLOOKUP(A80,[1]BDD!80:489,30,0)</f>
        <v>CUNDINAMARCA</v>
      </c>
      <c r="E80" s="6" t="str">
        <f>VLOOKUP(A80,[1]BDD!80:489,31,0)</f>
        <v>BOGOTÁ</v>
      </c>
      <c r="F80" s="6" t="str">
        <f>VLOOKUP(A80,[1]BDD!A79:CL436,85,0)</f>
        <v>TECNOLOGO EN GESTION DE REDES DE DATOS</v>
      </c>
      <c r="G80" s="6" t="s">
        <v>175</v>
      </c>
      <c r="H80" s="4" t="str">
        <f>VLOOKUP(A80,[1]BDD!A79:CL436,8,0)</f>
        <v>APOYO A LA GESTIÓN</v>
      </c>
      <c r="I80" s="6" t="str">
        <f>VLOOKUP(A80,[1]BDD!80:489,44,0)</f>
        <v>GRUPO DE TECNOLOGÍAS DE LA INFORMACIÓN Y LAS COMUNICACIONES</v>
      </c>
      <c r="J80" s="6" t="str">
        <f>VLOOKUP(A80,[1]BDD!79:490,84,0)</f>
        <v>soporteit.central@parquesnacionales.gov.co</v>
      </c>
      <c r="K80" s="6">
        <v>3532400</v>
      </c>
      <c r="L80" s="6" t="s">
        <v>19</v>
      </c>
      <c r="M80" s="6" t="str">
        <f>VLOOKUP(A80,[1]BDD!80:489,7,0)</f>
        <v>Prestar servicios técnicos para el soporte de los componentes de tecnología de la entidad, contribuyendo al Proyecto del fortalecimiento de la capacidad institucional</v>
      </c>
      <c r="N80" s="7">
        <f>VLOOKUP(A80,[1]BDD!80:489,21,0)</f>
        <v>18168000</v>
      </c>
      <c r="O80" s="8">
        <f>VLOOKUP(A80,[1]BDD!80:489,60,0)</f>
        <v>44971</v>
      </c>
      <c r="P80" s="8">
        <f>VLOOKUP(A80,[1]BDD!80:489,61,0)</f>
        <v>45151</v>
      </c>
    </row>
    <row r="81" spans="1:16" ht="16.5">
      <c r="A81" s="11" t="s">
        <v>176</v>
      </c>
      <c r="B81" s="4" t="str">
        <f>VLOOKUP(A81,[1]BDD!81:490,5,0)</f>
        <v>ANGELA MARIA CASTAÑEDA IBAÑEZ</v>
      </c>
      <c r="C81" s="6" t="s">
        <v>17</v>
      </c>
      <c r="D81" s="6" t="str">
        <f>VLOOKUP(A81,[1]BDD!81:490,30,0)</f>
        <v>CUNDINAMARCA</v>
      </c>
      <c r="E81" s="6" t="str">
        <f>VLOOKUP(A81,[1]BDD!81:490,31,0)</f>
        <v>BOGOTÁ</v>
      </c>
      <c r="F81" s="6" t="str">
        <f>VLOOKUP(A81,[1]BDD!A80:CL437,85,0)</f>
        <v>INGENIERA TOPOGRAFICA</v>
      </c>
      <c r="G81" s="6" t="s">
        <v>177</v>
      </c>
      <c r="H81" s="4" t="str">
        <f>VLOOKUP(A81,[1]BDD!A80:CL437,8,0)</f>
        <v>PROFESIONAL</v>
      </c>
      <c r="I81" s="6" t="str">
        <f>VLOOKUP(A81,[1]BDD!81:490,44,0)</f>
        <v>GRUPO DE TECNOLOGÍAS DE LA INFORMACIÓN Y LAS COMUNICACIONES</v>
      </c>
      <c r="J81" s="6" t="str">
        <f>VLOOKUP(A81,[1]BDD!80:491,84,0)</f>
        <v>sistema.informacion@parquesnacionales.gov.co</v>
      </c>
      <c r="K81" s="6">
        <v>3532400</v>
      </c>
      <c r="L81" s="6" t="s">
        <v>19</v>
      </c>
      <c r="M81" s="6" t="str">
        <f>VLOOKUP(A81,[1]BDD!81:490,7,0)</f>
        <v>Prestar servicios profesionales para administrar la base de datos geográfica institucional, garantizando la calidad de los metadatos de cada uno de los objetos geográficos que lo conforman, contribuyendo al Proyecto de Administración de SPNN.</v>
      </c>
      <c r="N81" s="7">
        <f>VLOOKUP(A81,[1]BDD!81:490,21,0)</f>
        <v>43890000</v>
      </c>
      <c r="O81" s="8">
        <f>VLOOKUP(A81,[1]BDD!81:490,60,0)</f>
        <v>44971</v>
      </c>
      <c r="P81" s="8">
        <f>VLOOKUP(A81,[1]BDD!81:490,61,0)</f>
        <v>45151</v>
      </c>
    </row>
    <row r="82" spans="1:16" ht="16.5">
      <c r="A82" s="11" t="s">
        <v>178</v>
      </c>
      <c r="B82" s="4" t="str">
        <f>VLOOKUP(A82,[1]BDD!82:491,5,0)</f>
        <v>SERGIO BORDA LEON</v>
      </c>
      <c r="C82" s="6" t="s">
        <v>17</v>
      </c>
      <c r="D82" s="6" t="str">
        <f>VLOOKUP(A82,[1]BDD!82:491,30,0)</f>
        <v>CUNDINAMARCA</v>
      </c>
      <c r="E82" s="6" t="str">
        <f>VLOOKUP(A82,[1]BDD!82:491,31,0)</f>
        <v>BOGOTÁ</v>
      </c>
      <c r="F82" s="6" t="str">
        <f>VLOOKUP(A82,[1]BDD!A81:CL438,85,0)</f>
        <v>INGENIERO AGRICOLA</v>
      </c>
      <c r="G82" s="6" t="s">
        <v>179</v>
      </c>
      <c r="H82" s="4" t="str">
        <f>VLOOKUP(A82,[1]BDD!A81:CL438,8,0)</f>
        <v>PROFESIONAL</v>
      </c>
      <c r="I82" s="6" t="str">
        <f>VLOOKUP(A82,[1]BDD!82:491,44,0)</f>
        <v>GRUPO DE PLANEACIÓN Y MANEJO</v>
      </c>
      <c r="J82" s="6" t="str">
        <f>VLOOKUP(A82,[1]BDD!81:492,84,0)</f>
        <v>sergio.borda@parquesnacionales.gov.co</v>
      </c>
      <c r="K82" s="6">
        <v>3532400</v>
      </c>
      <c r="L82" s="6" t="s">
        <v>19</v>
      </c>
      <c r="M82" s="6" t="str">
        <f>VLOOKUP(A82,[1]BDD!82:491,7,0)</f>
        <v>Prestación de servicios profesionales para desarrollar espacios de relacionamiento con campesinos que promuevan acuerdos para la solución de conflictos socioambientales en las áreas administradas por Parques Nacionales Naturales de Colombia, así como apoyar la implementación y seguimiento del Plan Nacional de Desarrollo en lo concerniente a Gobernanza y Participación.</v>
      </c>
      <c r="N82" s="7">
        <f>VLOOKUP(A82,[1]BDD!82:491,21,0)</f>
        <v>82511744</v>
      </c>
      <c r="O82" s="8">
        <f>VLOOKUP(A82,[1]BDD!82:491,60,0)</f>
        <v>44972</v>
      </c>
      <c r="P82" s="8">
        <f>VLOOKUP(A82,[1]BDD!82:491,61,0)</f>
        <v>45138</v>
      </c>
    </row>
    <row r="83" spans="1:16" ht="16.5">
      <c r="A83" s="12" t="s">
        <v>180</v>
      </c>
      <c r="B83" s="4" t="str">
        <f>VLOOKUP(A83,[1]BDD!83:492,5,0)</f>
        <v>LUZ KELLY GARCIA CONDE</v>
      </c>
      <c r="C83" s="6" t="s">
        <v>17</v>
      </c>
      <c r="D83" s="6" t="str">
        <f>VLOOKUP(A83,[1]BDD!83:492,30,0)</f>
        <v>CUNDINAMARCA</v>
      </c>
      <c r="E83" s="6" t="str">
        <f>VLOOKUP(A83,[1]BDD!83:492,31,0)</f>
        <v>FUSAGASUGA</v>
      </c>
      <c r="F83" s="6" t="str">
        <f>VLOOKUP(A83,[1]BDD!A82:CL439,85,0)</f>
        <v>TECNOLOGA EN CARTOGRAFIA</v>
      </c>
      <c r="G83" s="6" t="s">
        <v>181</v>
      </c>
      <c r="H83" s="4" t="str">
        <f>VLOOKUP(A83,[1]BDD!A82:CL439,8,0)</f>
        <v>APOYO A LA GESTIÓN</v>
      </c>
      <c r="I83" s="6" t="str">
        <f>VLOOKUP(A83,[1]BDD!83:492,44,0)</f>
        <v>GRUPO DE TRÁMITES Y EVALUACIÓN AMBIENTAL</v>
      </c>
      <c r="J83" s="6" t="str">
        <f>VLOOKUP(A83,[1]BDD!82:493,84,0)</f>
        <v>N/A@parquesnacionales.gov.co</v>
      </c>
      <c r="K83" s="6">
        <v>3532400</v>
      </c>
      <c r="L83" s="6" t="s">
        <v>19</v>
      </c>
      <c r="M83" s="6" t="str">
        <f>VLOOKUP(A83,[1]BDD!83:492,7,0)</f>
        <v>Prestar servicios técnicos para corroborar y ajustar la cartografía, en el marco del registro y seguimiento de reservas naturales de la sociedad civil, de conformidad con el proceso de coordinación del SINAP.</v>
      </c>
      <c r="N83" s="7">
        <f>VLOOKUP(A83,[1]BDD!83:492,21,0)</f>
        <v>28583516</v>
      </c>
      <c r="O83" s="8">
        <f>VLOOKUP(A83,[1]BDD!83:492,60,0)</f>
        <v>44972</v>
      </c>
      <c r="P83" s="8">
        <f>VLOOKUP(A83,[1]BDD!83:492,61,0)</f>
        <v>45032</v>
      </c>
    </row>
    <row r="84" spans="1:16" ht="16.5">
      <c r="A84" s="12" t="s">
        <v>182</v>
      </c>
      <c r="B84" s="4" t="str">
        <f>VLOOKUP(A84,[1]BDD!84:493,5,0)</f>
        <v>FERNANDO BOLIVAR BUITRAGO</v>
      </c>
      <c r="C84" s="6" t="s">
        <v>17</v>
      </c>
      <c r="D84" s="6" t="str">
        <f>VLOOKUP(A84,[1]BDD!84:493,30,0)</f>
        <v>CUNDINAMARCA</v>
      </c>
      <c r="E84" s="6" t="str">
        <f>VLOOKUP(A84,[1]BDD!84:493,31,0)</f>
        <v>FUSAGASUGA</v>
      </c>
      <c r="F84" s="6" t="str">
        <f>VLOOKUP(A84,[1]BDD!A83:CL440,85,0)</f>
        <v>INGENIERO DE SISTEMAS</v>
      </c>
      <c r="G84" s="6" t="s">
        <v>183</v>
      </c>
      <c r="H84" s="4" t="str">
        <f>VLOOKUP(A84,[1]BDD!A83:CL440,8,0)</f>
        <v>PROFESIONAL</v>
      </c>
      <c r="I84" s="6" t="str">
        <f>VLOOKUP(A84,[1]BDD!84:493,44,0)</f>
        <v>GRUPO DE TECNOLOGÍAS DE LA INFORMACIÓN Y LAS COMUNICACIONES</v>
      </c>
      <c r="J84" s="6" t="str">
        <f>VLOOKUP(A84,[1]BDD!83:494,84,0)</f>
        <v>redes.seguridad@parquesnacionales.gov.co</v>
      </c>
      <c r="K84" s="6">
        <v>3532400</v>
      </c>
      <c r="L84" s="6" t="s">
        <v>19</v>
      </c>
      <c r="M84" s="6" t="str">
        <f>VLOOKUP(A84,[1]BDD!84:493,7,0)</f>
        <v>Prestar servicios profesionales para planificar, administrar y monitorear la Infraestructura tecnológica del centro de cómputo, y los componentes de seguridad perimetral de la entidad, contribuyendo al Proyecto de fortalecimiento de la capacidad institucional.</v>
      </c>
      <c r="N84" s="7">
        <f>VLOOKUP(A84,[1]BDD!84:493,21,0)</f>
        <v>101773067</v>
      </c>
      <c r="O84" s="8">
        <f>VLOOKUP(A84,[1]BDD!84:493,60,0)</f>
        <v>44972</v>
      </c>
      <c r="P84" s="8">
        <f>VLOOKUP(A84,[1]BDD!84:493,61,0)</f>
        <v>45290</v>
      </c>
    </row>
    <row r="85" spans="1:16" ht="16.5">
      <c r="A85" s="12" t="s">
        <v>184</v>
      </c>
      <c r="B85" s="4" t="str">
        <f>VLOOKUP(A85,[1]BDD!85:494,5,0)</f>
        <v>ANDREA PATRICIA RAMIREZ FLORES</v>
      </c>
      <c r="C85" s="6" t="s">
        <v>17</v>
      </c>
      <c r="D85" s="6" t="str">
        <f>VLOOKUP(A85,[1]BDD!85:494,30,0)</f>
        <v>CUNDINAMARCA</v>
      </c>
      <c r="E85" s="6" t="str">
        <f>VLOOKUP(A85,[1]BDD!85:494,31,0)</f>
        <v>BOGOTÁ</v>
      </c>
      <c r="F85" s="6" t="str">
        <f>VLOOKUP(A85,[1]BDD!A84:CL441,85,0)</f>
        <v>INGENIERA DE SISTEMAS</v>
      </c>
      <c r="G85" s="6" t="s">
        <v>185</v>
      </c>
      <c r="H85" s="4" t="str">
        <f>VLOOKUP(A85,[1]BDD!A84:CL441,8,0)</f>
        <v>PROFESIONAL</v>
      </c>
      <c r="I85" s="6" t="str">
        <f>VLOOKUP(A85,[1]BDD!85:494,44,0)</f>
        <v>GRUPO DE TECNOLOGÍAS DE LA INFORMACIÓN Y LAS COMUNICACIONES</v>
      </c>
      <c r="J85" s="6" t="str">
        <f>VLOOKUP(A85,[1]BDD!84:495,84,0)</f>
        <v>andrea.ramirez@parquesnacionales.gov.co</v>
      </c>
      <c r="K85" s="6">
        <v>3532400</v>
      </c>
      <c r="L85" s="6" t="s">
        <v>19</v>
      </c>
      <c r="M85" s="6" t="str">
        <f>VLOOKUP(A85,[1]BDD!85:494,7,0)</f>
        <v>Prestar servicios profesionales para realizar la definición y gestión de proyectos que le sean asignados, y realizar seguimiento a la planeación y el cumplimiento de la estrategia de TI de la entidad, contribuyendo al Proyecto de fortalecimiento de la capacidad institucional.</v>
      </c>
      <c r="N85" s="7">
        <f>VLOOKUP(A85,[1]BDD!85:494,21,0)</f>
        <v>50094000</v>
      </c>
      <c r="O85" s="8">
        <f>VLOOKUP(A85,[1]BDD!85:494,60,0)</f>
        <v>44972</v>
      </c>
      <c r="P85" s="8">
        <f>VLOOKUP(A85,[1]BDD!85:494,61,0)</f>
        <v>45152</v>
      </c>
    </row>
    <row r="86" spans="1:16" ht="16.5">
      <c r="A86" s="12" t="s">
        <v>186</v>
      </c>
      <c r="B86" s="4" t="str">
        <f>VLOOKUP(A86,[1]BDD!86:495,5,0)</f>
        <v>ELIZABETH CRISTINA SÁNCHEZ TORO</v>
      </c>
      <c r="C86" s="6" t="s">
        <v>17</v>
      </c>
      <c r="D86" s="6" t="str">
        <f>VLOOKUP(A86,[1]BDD!86:495,30,0)</f>
        <v>VALLE DEL CAUCA</v>
      </c>
      <c r="E86" s="6" t="str">
        <f>VLOOKUP(A86,[1]BDD!86:495,31,0)</f>
        <v>PALMIRA</v>
      </c>
      <c r="F86" s="6" t="str">
        <f>VLOOKUP(A86,[1]BDD!A85:CL442,85,0)</f>
        <v>BIOLOGA</v>
      </c>
      <c r="G86" s="6" t="s">
        <v>187</v>
      </c>
      <c r="H86" s="4" t="str">
        <f>VLOOKUP(A86,[1]BDD!A85:CL442,8,0)</f>
        <v>PROFESIONAL</v>
      </c>
      <c r="I86" s="6" t="str">
        <f>VLOOKUP(A86,[1]BDD!86:495,44,0)</f>
        <v>GRUPO DE GESTIÓN DEL CONOCIMIENTO E INNOVACIÓN</v>
      </c>
      <c r="J86" s="6" t="str">
        <f>VLOOKUP(A86,[1]BDD!85:496,84,0)</f>
        <v>monitoreosig.ggci@parquesnacionales.gov.co</v>
      </c>
      <c r="K86" s="6">
        <v>3532400</v>
      </c>
      <c r="L86" s="6" t="s">
        <v>19</v>
      </c>
      <c r="M86" s="6" t="str">
        <f>VLOOKUP(A86,[1]BDD!86:495,7,0)</f>
        <v>Prestación de servicios profesionales para la estructuración y tratamiento de los datos institucionales para las líneas temáticas asignadas cumpliendo los requisitos del sistema de información institucional y aplicando los criterios de gestión del conocimiento</v>
      </c>
      <c r="N86" s="7">
        <f>VLOOKUP(A86,[1]BDD!86:495,21,0)</f>
        <v>41077791</v>
      </c>
      <c r="O86" s="8">
        <f>VLOOKUP(A86,[1]BDD!86:495,60,0)</f>
        <v>44972</v>
      </c>
      <c r="P86" s="8">
        <f>VLOOKUP(A86,[1]BDD!86:495,61,0)</f>
        <v>45151</v>
      </c>
    </row>
    <row r="87" spans="1:16" ht="16.5">
      <c r="A87" s="12" t="s">
        <v>188</v>
      </c>
      <c r="B87" s="4" t="str">
        <f>VLOOKUP(A87,[1]BDD!87:496,5,0)</f>
        <v>DAVID JULIÁN DUARTE ANGARITA</v>
      </c>
      <c r="C87" s="6" t="s">
        <v>17</v>
      </c>
      <c r="D87" s="6" t="str">
        <f>VLOOKUP(A87,[1]BDD!87:496,30,0)</f>
        <v>CUNDINAMARCA</v>
      </c>
      <c r="E87" s="6" t="str">
        <f>VLOOKUP(A87,[1]BDD!87:496,31,0)</f>
        <v>MADRID</v>
      </c>
      <c r="F87" s="6" t="str">
        <f>VLOOKUP(A87,[1]BDD!A86:CL443,85,0)</f>
        <v>INGENIERO CATASTRAL Y GEODASTA</v>
      </c>
      <c r="G87" s="6" t="s">
        <v>189</v>
      </c>
      <c r="H87" s="4" t="str">
        <f>VLOOKUP(A87,[1]BDD!A86:CL443,8,0)</f>
        <v>PROFESIONAL</v>
      </c>
      <c r="I87" s="6" t="str">
        <f>VLOOKUP(A87,[1]BDD!87:496,44,0)</f>
        <v>GRUPO DE GESTIÓN DEL CONOCIMIENTO E INNOVACIÓN</v>
      </c>
      <c r="J87" s="6" t="str">
        <f>VLOOKUP(A87,[1]BDD!86:497,84,0)</f>
        <v>gestionconocimiento.ggci@parquesnacionales.gov.co</v>
      </c>
      <c r="K87" s="6">
        <v>3532400</v>
      </c>
      <c r="L87" s="6" t="s">
        <v>19</v>
      </c>
      <c r="M87" s="6" t="str">
        <f>VLOOKUP(A87,[1]BDD!87:496,7,0)</f>
        <v>Prestación de servicios profesionales para la orientación técnica, definición y estructuración de la información misional, así como la implementación de procesos de Gestión del Conocimiento asociados a cada línea temática en articulación con los responsables temáticos</v>
      </c>
      <c r="N87" s="7">
        <f>VLOOKUP(A87,[1]BDD!87:496,21,0)</f>
        <v>76624989</v>
      </c>
      <c r="O87" s="8">
        <f>VLOOKUP(A87,[1]BDD!87:496,60,0)</f>
        <v>44974</v>
      </c>
      <c r="P87" s="8">
        <f>VLOOKUP(A87,[1]BDD!87:496,61,0)</f>
        <v>45290</v>
      </c>
    </row>
    <row r="88" spans="1:16" ht="16.5">
      <c r="A88" s="12" t="s">
        <v>190</v>
      </c>
      <c r="B88" s="4" t="str">
        <f>VLOOKUP(A88,[1]BDD!88:497,5,0)</f>
        <v>EDUARDO CORTES ZUBIETA</v>
      </c>
      <c r="C88" s="6" t="s">
        <v>17</v>
      </c>
      <c r="D88" s="6" t="str">
        <f>VLOOKUP(A88,[1]BDD!88:497,30,0)</f>
        <v>CUNDINAMARCA</v>
      </c>
      <c r="E88" s="6" t="str">
        <f>VLOOKUP(A88,[1]BDD!88:497,31,0)</f>
        <v>BOGOTÁ</v>
      </c>
      <c r="F88" s="6" t="str">
        <f>VLOOKUP(A88,[1]BDD!A87:CL444,85,0)</f>
        <v>INGENIERO DE SISTEMAS</v>
      </c>
      <c r="G88" s="6" t="s">
        <v>191</v>
      </c>
      <c r="H88" s="4" t="str">
        <f>VLOOKUP(A88,[1]BDD!A87:CL444,8,0)</f>
        <v>PROFESIONAL</v>
      </c>
      <c r="I88" s="6" t="str">
        <f>VLOOKUP(A88,[1]BDD!88:497,44,0)</f>
        <v>GRUPO DE TECNOLOGÍAS DE LA INFORMACIÓN Y LAS COMUNICACIONES</v>
      </c>
      <c r="J88" s="6" t="str">
        <f>VLOOKUP(A88,[1]BDD!87:498,84,0)</f>
        <v>N/A@parquesnacionales.gov.co</v>
      </c>
      <c r="K88" s="6">
        <v>3532400</v>
      </c>
      <c r="L88" s="6" t="s">
        <v>19</v>
      </c>
      <c r="M88" s="6" t="str">
        <f>VLOOKUP(A88,[1]BDD!88:497,7,0)</f>
        <v>Prestar servicios profesionales para soportar y administrar los servicios de nube, desarrollar y soportar los sistemas de información de la entidad que le sean asignados, contribuyendo al Proyecto de Administración de SPNN.</v>
      </c>
      <c r="N88" s="7">
        <f>VLOOKUP(A88,[1]BDD!88:497,21,0)</f>
        <v>50094000</v>
      </c>
      <c r="O88" s="8">
        <f>VLOOKUP(A88,[1]BDD!88:497,60,0)</f>
        <v>44973</v>
      </c>
      <c r="P88" s="8">
        <f>VLOOKUP(A88,[1]BDD!88:497,61,0)</f>
        <v>45153</v>
      </c>
    </row>
    <row r="89" spans="1:16" ht="16.5">
      <c r="A89" s="12" t="s">
        <v>192</v>
      </c>
      <c r="B89" s="4" t="str">
        <f>VLOOKUP(A89,[1]BDD!89:498,5,0)</f>
        <v>GERMAN ANDRES ACOSTA RUGE</v>
      </c>
      <c r="C89" s="6" t="s">
        <v>17</v>
      </c>
      <c r="D89" s="6" t="str">
        <f>VLOOKUP(A89,[1]BDD!89:498,30,0)</f>
        <v>CUNDINAMARCA</v>
      </c>
      <c r="E89" s="6" t="str">
        <f>VLOOKUP(A89,[1]BDD!89:498,31,0)</f>
        <v>BOGOTÁ</v>
      </c>
      <c r="F89" s="6" t="str">
        <f>VLOOKUP(A89,[1]BDD!A88:CL445,85,0)</f>
        <v>INGENIERO ELECTRONICO</v>
      </c>
      <c r="G89" s="6" t="s">
        <v>193</v>
      </c>
      <c r="H89" s="4" t="str">
        <f>VLOOKUP(A89,[1]BDD!A88:CL445,8,0)</f>
        <v>PROFESIONAL</v>
      </c>
      <c r="I89" s="6" t="str">
        <f>VLOOKUP(A89,[1]BDD!89:498,44,0)</f>
        <v>GRUPO DE TECNOLOGÍAS DE LA INFORMACIÓN Y LAS COMUNICACIONES</v>
      </c>
      <c r="J89" s="6" t="str">
        <f>VLOOKUP(A89,[1]BDD!88:499,84,0)</f>
        <v>proyectos.telecomunicaciones@parquesnacionales.gov.co</v>
      </c>
      <c r="K89" s="6">
        <v>3532400</v>
      </c>
      <c r="L89" s="6" t="s">
        <v>19</v>
      </c>
      <c r="M89" s="6" t="str">
        <f>VLOOKUP(A89,[1]BDD!89:498,7,0)</f>
        <v>Prestar servicios profesionales para realizar la planificación, definición de soluciones, seguimiento y ejecución de los proyectos de radiocomunicaciones de la entidad, contribuyendo al Proyecto de fortalecimiento de la capacidad institucional.</v>
      </c>
      <c r="N89" s="7">
        <f>VLOOKUP(A89,[1]BDD!89:498,21,0)</f>
        <v>36822000</v>
      </c>
      <c r="O89" s="8">
        <f>VLOOKUP(A89,[1]BDD!89:498,60,0)</f>
        <v>44973</v>
      </c>
      <c r="P89" s="8">
        <f>VLOOKUP(A89,[1]BDD!89:498,61,0)</f>
        <v>45153</v>
      </c>
    </row>
    <row r="90" spans="1:16" ht="16.5">
      <c r="A90" s="12" t="s">
        <v>194</v>
      </c>
      <c r="B90" s="4" t="str">
        <f>VLOOKUP(A90,[1]BDD!90:499,5,0)</f>
        <v>IVAN DARIO PINTO SARMIENTO</v>
      </c>
      <c r="C90" s="6" t="s">
        <v>17</v>
      </c>
      <c r="D90" s="6" t="str">
        <f>VLOOKUP(A90,[1]BDD!90:499,30,0)</f>
        <v>CUNDINAMARCA</v>
      </c>
      <c r="E90" s="6" t="str">
        <f>VLOOKUP(A90,[1]BDD!90:499,31,0)</f>
        <v>BOGOTÁ</v>
      </c>
      <c r="F90" s="6" t="str">
        <f>VLOOKUP(A90,[1]BDD!A89:CL446,85,0)</f>
        <v>BIOLOGO</v>
      </c>
      <c r="G90" s="6" t="s">
        <v>195</v>
      </c>
      <c r="H90" s="4" t="str">
        <f>VLOOKUP(A90,[1]BDD!A89:CL446,8,0)</f>
        <v>PROFESIONAL</v>
      </c>
      <c r="I90" s="6" t="str">
        <f>VLOOKUP(A90,[1]BDD!90:499,44,0)</f>
        <v>GRUPO DE PLANEACIÓN Y MANEJO</v>
      </c>
      <c r="J90" s="6" t="str">
        <f>VLOOKUP(A90,[1]BDD!89:500,84,0)</f>
        <v>ivan.pinto@parquesnacionales.gov.co</v>
      </c>
      <c r="K90" s="6">
        <v>3532400</v>
      </c>
      <c r="L90" s="6" t="s">
        <v>19</v>
      </c>
      <c r="M90" s="6" t="str">
        <f>VLOOKUP(A90,[1]BDD!90:499,7,0)</f>
        <v>Prestación de servicios profesionales para generar lineamientos técnicos para el manejo de vida silvestre con especial atención al manejo de especies exóticas, programas de conservación y liberaciones en las áreas administradas por Parques Nacionales Naturales de Colombia.</v>
      </c>
      <c r="N90" s="7">
        <f>VLOOKUP(A90,[1]BDD!90:499,21,0)</f>
        <v>35266176</v>
      </c>
      <c r="O90" s="8">
        <f>VLOOKUP(A90,[1]BDD!90:499,60,0)</f>
        <v>44973</v>
      </c>
      <c r="P90" s="8">
        <f>VLOOKUP(A90,[1]BDD!90:499,61,0)</f>
        <v>45153</v>
      </c>
    </row>
    <row r="91" spans="1:16" ht="16.5">
      <c r="A91" s="12" t="s">
        <v>196</v>
      </c>
      <c r="B91" s="4" t="str">
        <f>VLOOKUP(A91,[1]BDD!91:500,5,0)</f>
        <v>JUDITH CRISTINA BURBANO DÁVILA</v>
      </c>
      <c r="C91" s="6" t="s">
        <v>17</v>
      </c>
      <c r="D91" s="6" t="str">
        <f>VLOOKUP(A91,[1]BDD!91:500,30,0)</f>
        <v>NARIÑO</v>
      </c>
      <c r="E91" s="6" t="str">
        <f>VLOOKUP(A91,[1]BDD!91:500,31,0)</f>
        <v>CONTADERO</v>
      </c>
      <c r="F91" s="6" t="str">
        <f>VLOOKUP(A91,[1]BDD!A90:CL447,85,0)</f>
        <v>INGENIERA AGROFORESTAL</v>
      </c>
      <c r="G91" s="6" t="s">
        <v>197</v>
      </c>
      <c r="H91" s="4" t="str">
        <f>VLOOKUP(A91,[1]BDD!A90:CL447,8,0)</f>
        <v>PROFESIONAL</v>
      </c>
      <c r="I91" s="6" t="str">
        <f>VLOOKUP(A91,[1]BDD!91:500,44,0)</f>
        <v>GRUPO DE PLANEACIÓN Y MANEJO</v>
      </c>
      <c r="J91" s="6" t="str">
        <f>VLOOKUP(A91,[1]BDD!90:501,84,0)</f>
        <v>cristina.burbano@parquesnacionales.gov.co</v>
      </c>
      <c r="K91" s="6">
        <v>3532400</v>
      </c>
      <c r="L91" s="6" t="s">
        <v>19</v>
      </c>
      <c r="M91" s="6" t="str">
        <f>VLOOKUP(A91,[1]BDD!91:500,7,0)</f>
        <v>Prestación de servicios profesionales para realizar la formulación, actualización y seguimiento de los indicadores de restauración ecológica para las áreas protegidas administradas por Parques Nacionales Naturales de Colombia y sus zonas de influencia.</v>
      </c>
      <c r="N91" s="7">
        <f>VLOOKUP(A91,[1]BDD!91:500,21,0)</f>
        <v>76624989</v>
      </c>
      <c r="O91" s="8">
        <f>VLOOKUP(A91,[1]BDD!91:500,60,0)</f>
        <v>44974</v>
      </c>
      <c r="P91" s="8">
        <f>VLOOKUP(A91,[1]BDD!91:500,61,0)</f>
        <v>45290</v>
      </c>
    </row>
    <row r="92" spans="1:16" ht="16.5">
      <c r="A92" s="12" t="s">
        <v>198</v>
      </c>
      <c r="B92" s="4" t="str">
        <f>VLOOKUP(A92,[1]BDD!92:501,5,0)</f>
        <v>DANIEL AUGUSTO RINCON PUERTA</v>
      </c>
      <c r="C92" s="6" t="s">
        <v>17</v>
      </c>
      <c r="D92" s="6" t="str">
        <f>VLOOKUP(A92,[1]BDD!92:501,30,0)</f>
        <v>CUNDINAMARCA</v>
      </c>
      <c r="E92" s="6" t="str">
        <f>VLOOKUP(A92,[1]BDD!92:501,31,0)</f>
        <v>BOGOTÁ</v>
      </c>
      <c r="F92" s="6" t="str">
        <f>VLOOKUP(A92,[1]BDD!A91:CL448,85,0)</f>
        <v>BIOLOGO AMBIENTAL</v>
      </c>
      <c r="G92" s="6" t="s">
        <v>199</v>
      </c>
      <c r="H92" s="4" t="str">
        <f>VLOOKUP(A92,[1]BDD!A91:CL448,8,0)</f>
        <v>PROFESIONAL</v>
      </c>
      <c r="I92" s="6" t="str">
        <f>VLOOKUP(A92,[1]BDD!92:501,44,0)</f>
        <v>GRUPO DE PLANEACIÓN Y MANEJO</v>
      </c>
      <c r="J92" s="6" t="str">
        <f>VLOOKUP(A92,[1]BDD!91:502,84,0)</f>
        <v>daniel.rincon@parquesnacionales.gov.co</v>
      </c>
      <c r="K92" s="6">
        <v>3532400</v>
      </c>
      <c r="L92" s="6" t="s">
        <v>19</v>
      </c>
      <c r="M92" s="6" t="str">
        <f>VLOOKUP(A92,[1]BDD!92:501,7,0)</f>
        <v>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v>
      </c>
      <c r="N92" s="7">
        <f>VLOOKUP(A92,[1]BDD!92:501,21,0)</f>
        <v>81996046</v>
      </c>
      <c r="O92" s="8">
        <f>VLOOKUP(A92,[1]BDD!92:501,60,0)</f>
        <v>44973</v>
      </c>
      <c r="P92" s="8">
        <f>VLOOKUP(A92,[1]BDD!92:501,61,0)</f>
        <v>45290</v>
      </c>
    </row>
    <row r="93" spans="1:16" ht="16.5">
      <c r="A93" s="12" t="s">
        <v>200</v>
      </c>
      <c r="B93" s="4" t="str">
        <f>VLOOKUP(A93,[1]BDD!93:502,5,0)</f>
        <v>IVÁN ANDRÉS POSADA CÉSPEDES</v>
      </c>
      <c r="C93" s="6" t="s">
        <v>17</v>
      </c>
      <c r="D93" s="6" t="str">
        <f>VLOOKUP(A93,[1]BDD!93:502,30,0)</f>
        <v>CUNDINAMARCA</v>
      </c>
      <c r="E93" s="6" t="str">
        <f>VLOOKUP(A93,[1]BDD!93:502,31,0)</f>
        <v>BOGOTÁ</v>
      </c>
      <c r="F93" s="6" t="str">
        <f>VLOOKUP(A93,[1]BDD!A92:CL449,85,0)</f>
        <v>INGENIERO FORESTAL</v>
      </c>
      <c r="G93" s="6" t="s">
        <v>201</v>
      </c>
      <c r="H93" s="4" t="str">
        <f>VLOOKUP(A93,[1]BDD!A92:CL449,8,0)</f>
        <v>PROFESIONAL</v>
      </c>
      <c r="I93" s="6" t="str">
        <f>VLOOKUP(A93,[1]BDD!93:502,44,0)</f>
        <v>GRUPO DE GESTIÓN DEL CONOCIMIENTO E INNOVACIÓN</v>
      </c>
      <c r="J93" s="6" t="str">
        <f>VLOOKUP(A93,[1]BDD!92:503,84,0)</f>
        <v>N/A@parquesnacionales.gov.co</v>
      </c>
      <c r="K93" s="6">
        <v>3532400</v>
      </c>
      <c r="L93" s="6" t="s">
        <v>19</v>
      </c>
      <c r="M93" s="6" t="str">
        <f>VLOOKUP(A93,[1]BDD!93:502,7,0)</f>
        <v>Prestación de servicios profesionales para la revisión temática, coherencia y actualización de los datos de lectura y análisis de sensoramiento remoto para coberturas de la tierra, aplicando los criterios de gestión del conocimiento.</v>
      </c>
      <c r="N93" s="7">
        <f>VLOOKUP(A93,[1]BDD!93:502,21,0)</f>
        <v>49641711</v>
      </c>
      <c r="O93" s="8">
        <f>VLOOKUP(A93,[1]BDD!93:502,60,0)</f>
        <v>44973</v>
      </c>
      <c r="P93" s="8">
        <f>VLOOKUP(A93,[1]BDD!93:502,61,0)</f>
        <v>45290</v>
      </c>
    </row>
    <row r="94" spans="1:16" ht="16.5">
      <c r="A94" s="12" t="s">
        <v>202</v>
      </c>
      <c r="B94" s="4" t="str">
        <f>VLOOKUP(A94,[1]BDD!94:503,5,0)</f>
        <v>JENNY ASTRID HERNÁNDEZ ORTIZ</v>
      </c>
      <c r="C94" s="6" t="s">
        <v>17</v>
      </c>
      <c r="D94" s="6" t="str">
        <f>VLOOKUP(A94,[1]BDD!94:503,30,0)</f>
        <v>CUNDINAMARCA</v>
      </c>
      <c r="E94" s="6" t="str">
        <f>VLOOKUP(A94,[1]BDD!94:503,31,0)</f>
        <v>BOGOTÁ</v>
      </c>
      <c r="F94" s="6" t="str">
        <f>VLOOKUP(A94,[1]BDD!A93:CL450,85,0)</f>
        <v>INGENIERA FORESTAL</v>
      </c>
      <c r="G94" s="6" t="s">
        <v>203</v>
      </c>
      <c r="H94" s="4" t="str">
        <f>VLOOKUP(A94,[1]BDD!A93:CL450,8,0)</f>
        <v>PROFESIONAL</v>
      </c>
      <c r="I94" s="6" t="str">
        <f>VLOOKUP(A94,[1]BDD!94:503,44,0)</f>
        <v>GRUPO DE GESTIÓN DEL CONOCIMIENTO E INNOVACIÓN</v>
      </c>
      <c r="J94" s="6" t="str">
        <f>VLOOKUP(A94,[1]BDD!93:504,84,0)</f>
        <v>N/A@parquesnacionales.gov.co</v>
      </c>
      <c r="K94" s="6">
        <v>3532400</v>
      </c>
      <c r="L94" s="6" t="s">
        <v>19</v>
      </c>
      <c r="M94" s="6" t="str">
        <f>VLOOKUP(A94,[1]BDD!94:503,7,0)</f>
        <v>Prestación de servicios profesionales para el monitoreo y tratamiento de los datos derivados de la lectura de sensores remotos para los procesos de restauración ecológica en áreas administradas por Parques Nacionales Naturales de Colombia aplicando los criterios de gestión del conocimiento.</v>
      </c>
      <c r="N94" s="7">
        <f>VLOOKUP(A94,[1]BDD!94:503,21,0)</f>
        <v>61715808</v>
      </c>
      <c r="O94" s="8">
        <f>VLOOKUP(A94,[1]BDD!94:503,60,0)</f>
        <v>44974</v>
      </c>
      <c r="P94" s="8">
        <f>VLOOKUP(A94,[1]BDD!94:503,61,0)</f>
        <v>45290</v>
      </c>
    </row>
    <row r="95" spans="1:16" ht="16.5">
      <c r="A95" s="12" t="s">
        <v>204</v>
      </c>
      <c r="B95" s="4" t="str">
        <f>VLOOKUP(A95,[1]BDD!95:504,5,0)</f>
        <v>CARLOS ARMANDO ROSERO RODRIGUEZ</v>
      </c>
      <c r="C95" s="6" t="s">
        <v>17</v>
      </c>
      <c r="D95" s="6" t="str">
        <f>VLOOKUP(A95,[1]BDD!95:504,30,0)</f>
        <v>CUNDINAMARCA</v>
      </c>
      <c r="E95" s="6" t="str">
        <f>VLOOKUP(A95,[1]BDD!95:504,31,0)</f>
        <v>BOGOTÁ</v>
      </c>
      <c r="F95" s="6" t="str">
        <f>VLOOKUP(A95,[1]BDD!A94:CL451,85,0)</f>
        <v>TECNOLOGO EN GUIANZA TURISTICA</v>
      </c>
      <c r="G95" s="6" t="s">
        <v>205</v>
      </c>
      <c r="H95" s="4" t="str">
        <f>VLOOKUP(A95,[1]BDD!A94:CL451,8,0)</f>
        <v>APOYO A LA GESTIÓN</v>
      </c>
      <c r="I95" s="6" t="str">
        <f>VLOOKUP(A95,[1]BDD!95:504,44,0)</f>
        <v>GRUPO DE PLANEACIÓN Y MANEJO</v>
      </c>
      <c r="J95" s="6" t="str">
        <f>VLOOKUP(A95,[1]BDD!94:505,84,0)</f>
        <v>N/A@parquesnacionales.gov.co</v>
      </c>
      <c r="K95" s="6">
        <v>3532400</v>
      </c>
      <c r="L95" s="6" t="s">
        <v>19</v>
      </c>
      <c r="M95" s="6" t="str">
        <f>VLOOKUP(A95,[1]BDD!95:504,7,0)</f>
        <v>Prestación de servicios técnicos para acompañar la instrumentalización y mejoramiento de las herramientas técnicas institucionales diseñadas para la interpretación del patrimonio natural y cultural en Parques Nacionales Naturales de Colombia.</v>
      </c>
      <c r="N95" s="7">
        <f>VLOOKUP(A95,[1]BDD!95:504,21,0)</f>
        <v>20914761</v>
      </c>
      <c r="O95" s="8">
        <f>VLOOKUP(A95,[1]BDD!95:504,60,0)</f>
        <v>44973</v>
      </c>
      <c r="P95" s="8">
        <f>VLOOKUP(A95,[1]BDD!95:504,61,0)</f>
        <v>45290</v>
      </c>
    </row>
    <row r="96" spans="1:16" ht="16.5">
      <c r="A96" s="12" t="s">
        <v>206</v>
      </c>
      <c r="B96" s="4" t="str">
        <f>VLOOKUP(A96,[1]BDD!96:505,5,0)</f>
        <v>MARLEY ROJAS GUTIÉRREZ</v>
      </c>
      <c r="C96" s="6" t="s">
        <v>17</v>
      </c>
      <c r="D96" s="6" t="str">
        <f>VLOOKUP(A96,[1]BDD!96:505,30,0)</f>
        <v>CUNDINAMARCA</v>
      </c>
      <c r="E96" s="6" t="str">
        <f>VLOOKUP(A96,[1]BDD!96:505,31,0)</f>
        <v>BOGOTÁ</v>
      </c>
      <c r="F96" s="6" t="str">
        <f>VLOOKUP(A96,[1]BDD!A95:CL452,85,0)</f>
        <v>INGENIERA CIVIL</v>
      </c>
      <c r="G96" s="6" t="s">
        <v>207</v>
      </c>
      <c r="H96" s="4" t="str">
        <f>VLOOKUP(A96,[1]BDD!A95:CL452,8,0)</f>
        <v>PROFESIONAL</v>
      </c>
      <c r="I96" s="6" t="str">
        <f>VLOOKUP(A96,[1]BDD!96:505,44,0)</f>
        <v>GRUPO DE TRÁMITES Y EVALUACIÓN AMBIENTAL</v>
      </c>
      <c r="J96" s="6" t="str">
        <f>VLOOKUP(A96,[1]BDD!95:506,84,0)</f>
        <v>marley.rojas@parquesnacionales.gov.co</v>
      </c>
      <c r="K96" s="6">
        <v>3532400</v>
      </c>
      <c r="L96" s="6" t="s">
        <v>19</v>
      </c>
      <c r="M96" s="6" t="str">
        <f>VLOOKUP(A96,[1]BDD!96:505,7,0)</f>
        <v>Prestación de servicios profesionales para la gestión de proyectos, obras o actividades de infraestructura, que se pretenda ejecutar en las áreas administradas por Parques Nacionales Naturales, en el marco del Proceso de Autoridad Ambiental.</v>
      </c>
      <c r="N96" s="7">
        <f>VLOOKUP(A96,[1]BDD!96:505,21,0)</f>
        <v>69711433</v>
      </c>
      <c r="O96" s="8">
        <f>VLOOKUP(A96,[1]BDD!96:505,60,0)</f>
        <v>44974</v>
      </c>
      <c r="P96" s="8">
        <f>VLOOKUP(A96,[1]BDD!96:505,61,0)</f>
        <v>45290</v>
      </c>
    </row>
    <row r="97" spans="1:16" ht="16.5">
      <c r="A97" s="12" t="s">
        <v>208</v>
      </c>
      <c r="B97" s="4" t="str">
        <f>VLOOKUP(A97,[1]BDD!97:506,5,0)</f>
        <v>JOHANNA PEREZ SANCHEZ</v>
      </c>
      <c r="C97" s="6" t="s">
        <v>17</v>
      </c>
      <c r="D97" s="6" t="str">
        <f>VLOOKUP(A97,[1]BDD!97:506,30,0)</f>
        <v>CUNDINAMARCA</v>
      </c>
      <c r="E97" s="6" t="str">
        <f>VLOOKUP(A97,[1]BDD!97:506,31,0)</f>
        <v>BOGOTÁ</v>
      </c>
      <c r="F97" s="6" t="str">
        <f>VLOOKUP(A97,[1]BDD!A96:CL453,85,0)</f>
        <v>BIOLOGA</v>
      </c>
      <c r="G97" s="6" t="s">
        <v>209</v>
      </c>
      <c r="H97" s="4" t="str">
        <f>VLOOKUP(A97,[1]BDD!A96:CL453,8,0)</f>
        <v>PROFESIONAL</v>
      </c>
      <c r="I97" s="6" t="str">
        <f>VLOOKUP(A97,[1]BDD!97:506,44,0)</f>
        <v>GRUPO DE GESTIÓN E INTEGRACIÓN DEL SINAP</v>
      </c>
      <c r="J97" s="6" t="str">
        <f>VLOOKUP(A97,[1]BDD!96:507,84,0)</f>
        <v>compensaciones.sinap@parquesnacionales.gov.co</v>
      </c>
      <c r="K97" s="6">
        <v>3532400</v>
      </c>
      <c r="L97" s="6" t="s">
        <v>19</v>
      </c>
      <c r="M97" s="6" t="str">
        <f>VLOOKUP(A97,[1]BDD!97:506,7,0)</f>
        <v>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v>
      </c>
      <c r="N97" s="7">
        <f>VLOOKUP(A97,[1]BDD!97:506,21,0)</f>
        <v>41307276</v>
      </c>
      <c r="O97" s="8">
        <f>VLOOKUP(A97,[1]BDD!97:506,60,0)</f>
        <v>44973</v>
      </c>
      <c r="P97" s="8">
        <f>VLOOKUP(A97,[1]BDD!97:506,61,0)</f>
        <v>45245</v>
      </c>
    </row>
    <row r="98" spans="1:16" ht="16.5">
      <c r="A98" s="12" t="s">
        <v>210</v>
      </c>
      <c r="B98" s="4" t="str">
        <f>VLOOKUP(A98,[1]BDD!98:507,5,0)</f>
        <v>VIVIANA MORENO QUINTERO</v>
      </c>
      <c r="C98" s="6" t="s">
        <v>17</v>
      </c>
      <c r="D98" s="6" t="str">
        <f>VLOOKUP(A98,[1]BDD!98:507,30,0)</f>
        <v>VALLE DEL CAUCA</v>
      </c>
      <c r="E98" s="6" t="str">
        <f>VLOOKUP(A98,[1]BDD!98:507,31,0)</f>
        <v>CALI</v>
      </c>
      <c r="F98" s="6" t="str">
        <f>VLOOKUP(A98,[1]BDD!A97:CL454,85,0)</f>
        <v>BIOLOGA</v>
      </c>
      <c r="G98" s="6" t="s">
        <v>211</v>
      </c>
      <c r="H98" s="4" t="str">
        <f>VLOOKUP(A98,[1]BDD!A97:CL454,8,0)</f>
        <v>PROFESIONAL</v>
      </c>
      <c r="I98" s="6" t="str">
        <f>VLOOKUP(A98,[1]BDD!98:507,44,0)</f>
        <v>GRUPO DE PLANEACIÓN Y MANEJO</v>
      </c>
      <c r="J98" s="6" t="str">
        <f>VLOOKUP(A98,[1]BDD!97:508,84,0)</f>
        <v>viviana.moreno@parquesnacionales.gov.co</v>
      </c>
      <c r="K98" s="6">
        <v>3532400</v>
      </c>
      <c r="L98" s="6" t="s">
        <v>19</v>
      </c>
      <c r="M98" s="6" t="str">
        <f>VLOOKUP(A98,[1]BDD!98:507,7,0)</f>
        <v>Prestación de servicios profesionales para orientar el proceso de seguimiento a la implementación de los planes de manejo de las áreas administradas por Parques Nacionales Naturales de Colombia.</v>
      </c>
      <c r="N98" s="7">
        <f>VLOOKUP(A98,[1]BDD!98:507,21,0)</f>
        <v>68195967</v>
      </c>
      <c r="O98" s="8">
        <f>VLOOKUP(A98,[1]BDD!98:507,60,0)</f>
        <v>44973</v>
      </c>
      <c r="P98" s="8">
        <f>VLOOKUP(A98,[1]BDD!98:507,61,0)</f>
        <v>45290</v>
      </c>
    </row>
    <row r="99" spans="1:16" ht="16.5">
      <c r="A99" s="12" t="s">
        <v>212</v>
      </c>
      <c r="B99" s="4" t="str">
        <f>VLOOKUP(A99,[1]BDD!99:508,5,0)</f>
        <v>LUISA FERNANDA MALDONADO MORALES</v>
      </c>
      <c r="C99" s="6" t="s">
        <v>17</v>
      </c>
      <c r="D99" s="6" t="str">
        <f>VLOOKUP(A99,[1]BDD!99:508,30,0)</f>
        <v>CUNDINAMARCA</v>
      </c>
      <c r="E99" s="6" t="str">
        <f>VLOOKUP(A99,[1]BDD!99:508,31,0)</f>
        <v>BOGOTÁ</v>
      </c>
      <c r="F99" s="6" t="str">
        <f>VLOOKUP(A99,[1]BDD!A98:CL455,85,0)</f>
        <v>BIOLOGA MARINA</v>
      </c>
      <c r="G99" s="6" t="s">
        <v>213</v>
      </c>
      <c r="H99" s="4" t="str">
        <f>VLOOKUP(A99,[1]BDD!A98:CL455,8,0)</f>
        <v>PROFESIONAL</v>
      </c>
      <c r="I99" s="6" t="str">
        <f>VLOOKUP(A99,[1]BDD!99:508,44,0)</f>
        <v>GRUPO DE PLANEACIÓN Y MANEJO</v>
      </c>
      <c r="J99" s="6" t="str">
        <f>VLOOKUP(A99,[1]BDD!98:509,84,0)</f>
        <v>luisa.maldonado@parquesnacionales.gov.co</v>
      </c>
      <c r="K99" s="6">
        <v>3532400</v>
      </c>
      <c r="L99" s="6" t="s">
        <v>19</v>
      </c>
      <c r="M99" s="6" t="str">
        <f>VLOOKUP(A99,[1]BDD!99:508,7,0)</f>
        <v>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v>
      </c>
      <c r="N99" s="7">
        <f>VLOOKUP(A99,[1]BDD!99:508,21,0)</f>
        <v>72287733</v>
      </c>
      <c r="O99" s="8">
        <f>VLOOKUP(A99,[1]BDD!99:508,60,0)</f>
        <v>44974</v>
      </c>
      <c r="P99" s="8">
        <f>VLOOKUP(A99,[1]BDD!99:508,61,0)</f>
        <v>45290</v>
      </c>
    </row>
    <row r="100" spans="1:16" ht="16.5">
      <c r="A100" s="12" t="s">
        <v>214</v>
      </c>
      <c r="B100" s="4" t="str">
        <f>VLOOKUP(A100,[1]BDD!100:509,5,0)</f>
        <v>ÁNGELA MARÍA TORRES RAMÍREZ</v>
      </c>
      <c r="C100" s="6" t="s">
        <v>17</v>
      </c>
      <c r="D100" s="6" t="str">
        <f>VLOOKUP(A100,[1]BDD!100:509,30,0)</f>
        <v>TOLIMA</v>
      </c>
      <c r="E100" s="6" t="str">
        <f>VLOOKUP(A100,[1]BDD!100:509,31,0)</f>
        <v>IBAGUÉ</v>
      </c>
      <c r="F100" s="6" t="str">
        <f>VLOOKUP(A100,[1]BDD!A99:CL456,85,0)</f>
        <v>ABOGADA</v>
      </c>
      <c r="G100" s="6" t="s">
        <v>215</v>
      </c>
      <c r="H100" s="4" t="str">
        <f>VLOOKUP(A100,[1]BDD!A99:CL456,8,0)</f>
        <v>PROFESIONAL</v>
      </c>
      <c r="I100" s="6" t="str">
        <f>VLOOKUP(A100,[1]BDD!100:509,44,0)</f>
        <v>GRUPO DE TRÁMITES Y EVALUACIÓN AMBIENTAL</v>
      </c>
      <c r="J100" s="6" t="str">
        <f>VLOOKUP(A100,[1]BDD!99:510,84,0)</f>
        <v>N/A@parquesnacionales.gov.co</v>
      </c>
      <c r="K100" s="6">
        <v>3532400</v>
      </c>
      <c r="L100" s="6" t="s">
        <v>19</v>
      </c>
      <c r="M100" s="6" t="str">
        <f>VLOOKUP(A100,[1]BDD!100:509,7,0)</f>
        <v>Prestación de servicios profesionales, para la verificación jurídica de las solicitudes de registro de Reservas Naturales de la Sociedad Civil, en el marco del proceso de Coordinación del SINAP.</v>
      </c>
      <c r="N100" s="7">
        <f>VLOOKUP(A100,[1]BDD!100:509,21,0)</f>
        <v>25671210</v>
      </c>
      <c r="O100" s="8">
        <f>VLOOKUP(A100,[1]BDD!100:509,60,0)</f>
        <v>44974</v>
      </c>
      <c r="P100" s="8">
        <f>VLOOKUP(A100,[1]BDD!100:509,61,0)</f>
        <v>45154</v>
      </c>
    </row>
    <row r="101" spans="1:16" ht="16.5">
      <c r="A101" s="12" t="s">
        <v>216</v>
      </c>
      <c r="B101" s="4" t="str">
        <f>VLOOKUP(A101,[1]BDD!101:510,5,0)</f>
        <v>CAROLINA DEL ROSARIO CUBILLOS ORTIZ</v>
      </c>
      <c r="C101" s="6" t="s">
        <v>17</v>
      </c>
      <c r="D101" s="6" t="str">
        <f>VLOOKUP(A101,[1]BDD!101:510,30,0)</f>
        <v>CUNDINAMARCA</v>
      </c>
      <c r="E101" s="6" t="str">
        <f>VLOOKUP(A101,[1]BDD!101:510,31,0)</f>
        <v>BOGOTÁ</v>
      </c>
      <c r="F101" s="6" t="str">
        <f>VLOOKUP(A101,[1]BDD!A100:CL457,85,0)</f>
        <v>ADMINISTRADORA DE EMPRESAS TURISTICAS Y HOTELERAS</v>
      </c>
      <c r="G101" s="6" t="s">
        <v>217</v>
      </c>
      <c r="H101" s="4" t="str">
        <f>VLOOKUP(A101,[1]BDD!A100:CL457,8,0)</f>
        <v>PROFESIONAL</v>
      </c>
      <c r="I101" s="6" t="str">
        <f>VLOOKUP(A101,[1]BDD!101:510,44,0)</f>
        <v>GRUPO DE PLANEACIÓN Y MANEJO</v>
      </c>
      <c r="J101" s="6" t="str">
        <f>VLOOKUP(A101,[1]BDD!100:511,84,0)</f>
        <v>planeacionecoturistica.central@parquesnacionales.gov.co</v>
      </c>
      <c r="K101" s="6">
        <v>3532400</v>
      </c>
      <c r="L101" s="6" t="s">
        <v>19</v>
      </c>
      <c r="M101" s="6" t="str">
        <f>VLOOKUP(A101,[1]BDD!101:510,7,0)</f>
        <v>Prestación de servicios profesionales para asesorar técnicamente a la entidad en la gestión e implementación del turismo de naturaleza en el Sistema Nacional de Áreas Protegidas.</v>
      </c>
      <c r="N101" s="7">
        <f>VLOOKUP(A101,[1]BDD!101:510,21,0)</f>
        <v>96734922</v>
      </c>
      <c r="O101" s="8">
        <f>VLOOKUP(A101,[1]BDD!101:510,60,0)</f>
        <v>44974</v>
      </c>
      <c r="P101" s="8">
        <f>VLOOKUP(A101,[1]BDD!101:510,61,0)</f>
        <v>45290</v>
      </c>
    </row>
    <row r="102" spans="1:16" ht="16.5">
      <c r="A102" s="12" t="s">
        <v>218</v>
      </c>
      <c r="B102" s="4" t="str">
        <f>VLOOKUP(A102,[1]BDD!102:511,5,0)</f>
        <v>CATALINA SANCHEZ HIDROBO</v>
      </c>
      <c r="C102" s="6" t="s">
        <v>17</v>
      </c>
      <c r="D102" s="6" t="str">
        <f>VLOOKUP(A102,[1]BDD!102:511,30,0)</f>
        <v>VALLE DEL CAUCA</v>
      </c>
      <c r="E102" s="6" t="str">
        <f>VLOOKUP(A102,[1]BDD!102:511,31,0)</f>
        <v>TULUÁ</v>
      </c>
      <c r="F102" s="6" t="str">
        <f>VLOOKUP(A102,[1]BDD!A101:CL458,85,0)</f>
        <v>ABOGADA</v>
      </c>
      <c r="G102" s="6" t="s">
        <v>219</v>
      </c>
      <c r="H102" s="4" t="str">
        <f>VLOOKUP(A102,[1]BDD!A101:CL458,8,0)</f>
        <v>PROFESIONAL</v>
      </c>
      <c r="I102" s="6" t="str">
        <f>VLOOKUP(A102,[1]BDD!102:511,44,0)</f>
        <v>GRUPO DE TRÁMITES Y EVALUACIÓN AMBIENTAL</v>
      </c>
      <c r="J102" s="6" t="str">
        <f>VLOOKUP(A102,[1]BDD!101:512,84,0)</f>
        <v>N/A@parquesnacionales.gov.co</v>
      </c>
      <c r="K102" s="6">
        <v>3532400</v>
      </c>
      <c r="L102" s="6" t="s">
        <v>19</v>
      </c>
      <c r="M102" s="6" t="str">
        <f>VLOOKUP(A102,[1]BDD!102:511,7,0)</f>
        <v>Prestación de servicios profesionales para apoyar la revisión y validación jurídica de las solicitudes de trámite y seguimiento de registro de Reservas Naturales de la Sociedad Civil, en el marco del proceso de Coordinación del SINAP</v>
      </c>
      <c r="N102" s="7">
        <f>VLOOKUP(A102,[1]BDD!102:511,21,0)</f>
        <v>40840569</v>
      </c>
      <c r="O102" s="8">
        <f>VLOOKUP(A102,[1]BDD!102:511,60,0)</f>
        <v>44974</v>
      </c>
      <c r="P102" s="8">
        <f>VLOOKUP(A102,[1]BDD!102:511,61,0)</f>
        <v>45290</v>
      </c>
    </row>
    <row r="103" spans="1:16" ht="16.5">
      <c r="A103" s="12" t="s">
        <v>220</v>
      </c>
      <c r="B103" s="4" t="str">
        <f>VLOOKUP(A103,[1]BDD!103:512,5,0)</f>
        <v>NELSON ALEJANDRO BOHORQUEZ RUIZ</v>
      </c>
      <c r="C103" s="6" t="s">
        <v>17</v>
      </c>
      <c r="D103" s="6" t="str">
        <f>VLOOKUP(A103,[1]BDD!103:512,30,0)</f>
        <v>BOYACA</v>
      </c>
      <c r="E103" s="6" t="str">
        <f>VLOOKUP(A103,[1]BDD!103:512,31,0)</f>
        <v>GUAYATÁ</v>
      </c>
      <c r="F103" s="6" t="str">
        <f>VLOOKUP(A103,[1]BDD!A102:CL459,85,0)</f>
        <v>INGENIERO ELECTRONICO</v>
      </c>
      <c r="G103" s="6" t="s">
        <v>221</v>
      </c>
      <c r="H103" s="4" t="str">
        <f>VLOOKUP(A103,[1]BDD!A102:CL459,8,0)</f>
        <v>PROFESIONAL</v>
      </c>
      <c r="I103" s="6" t="str">
        <f>VLOOKUP(A103,[1]BDD!103:512,44,0)</f>
        <v>GRUPO DE TECNOLOGÍAS DE LA INFORMACIÓN Y LAS COMUNICACIONES</v>
      </c>
      <c r="J103" s="6" t="str">
        <f>VLOOKUP(A103,[1]BDD!102:513,84,0)</f>
        <v>radiocomunicaciones@parquesnacionales.gov.co</v>
      </c>
      <c r="K103" s="6">
        <v>3532400</v>
      </c>
      <c r="L103" s="6" t="s">
        <v>19</v>
      </c>
      <c r="M103" s="6" t="str">
        <f>VLOOKUP(A103,[1]BDD!103:512,7,0)</f>
        <v>Prestar servicios profesionales para administrar, monitorear y soportar la Infraestructura de radiocomunicaciones de la entidad a nivel nacional, contribuyendo al Proyecto de fortalecimiento de la capacidad institucional.</v>
      </c>
      <c r="N103" s="7">
        <f>VLOOKUP(A103,[1]BDD!103:512,21,0)</f>
        <v>36822000</v>
      </c>
      <c r="O103" s="8">
        <f>VLOOKUP(A103,[1]BDD!103:512,60,0)</f>
        <v>44974</v>
      </c>
      <c r="P103" s="8">
        <f>VLOOKUP(A103,[1]BDD!103:512,61,0)</f>
        <v>45154</v>
      </c>
    </row>
    <row r="104" spans="1:16" ht="16.5">
      <c r="A104" s="12" t="s">
        <v>222</v>
      </c>
      <c r="B104" s="4" t="str">
        <f>VLOOKUP(A104,[1]BDD!104:513,5,0)</f>
        <v>XIMENA CAROLINA CUBILLOS VARGAS</v>
      </c>
      <c r="C104" s="6" t="s">
        <v>17</v>
      </c>
      <c r="D104" s="6" t="str">
        <f>VLOOKUP(A104,[1]BDD!104:513,30,0)</f>
        <v>ARAUCA</v>
      </c>
      <c r="E104" s="6" t="str">
        <f>VLOOKUP(A104,[1]BDD!104:513,31,0)</f>
        <v>ARAUCA</v>
      </c>
      <c r="F104" s="6" t="str">
        <f>VLOOKUP(A104,[1]BDD!A103:CL460,85,0)</f>
        <v>ADMINISTRADORA DE EMPRESAS</v>
      </c>
      <c r="G104" s="6" t="s">
        <v>223</v>
      </c>
      <c r="H104" s="4" t="str">
        <f>VLOOKUP(A104,[1]BDD!A103:CL460,8,0)</f>
        <v>PROFESIONAL</v>
      </c>
      <c r="I104" s="6" t="str">
        <f>VLOOKUP(A104,[1]BDD!104:513,44,0)</f>
        <v>GRUPO DE PLANEACIÓN Y MANEJO</v>
      </c>
      <c r="J104" s="6" t="str">
        <f>VLOOKUP(A104,[1]BDD!103:514,84,0)</f>
        <v>planeacionecoturistica.central@parquesnacionales.gov.co</v>
      </c>
      <c r="K104" s="6">
        <v>3532400</v>
      </c>
      <c r="L104" s="6" t="s">
        <v>19</v>
      </c>
      <c r="M104" s="6" t="str">
        <f>VLOOKUP(A104,[1]BDD!104:513,7,0)</f>
        <v>Prestación de servicios profesionales para realizar el diagnóstico, seguimiento y apoyo en aspectos asociativos y empresariales de los emprendimientos y proyectos productivos en áreas protegidas administradas por Parques Nacionales Naturales de Colombia</v>
      </c>
      <c r="N104" s="7">
        <f>VLOOKUP(A104,[1]BDD!104:513,21,0)</f>
        <v>67979472</v>
      </c>
      <c r="O104" s="8">
        <f>VLOOKUP(A104,[1]BDD!104:513,60,0)</f>
        <v>44974</v>
      </c>
      <c r="P104" s="8">
        <f>VLOOKUP(A104,[1]BDD!104:513,61,0)</f>
        <v>45290</v>
      </c>
    </row>
    <row r="105" spans="1:16" ht="16.5">
      <c r="A105" s="12" t="s">
        <v>224</v>
      </c>
      <c r="B105" s="4" t="str">
        <f>VLOOKUP(A105,[1]BDD!105:514,5,0)</f>
        <v>CAMILA ANDREA BELTRAN BELTRAN</v>
      </c>
      <c r="C105" s="6" t="s">
        <v>17</v>
      </c>
      <c r="D105" s="6" t="str">
        <f>VLOOKUP(A105,[1]BDD!105:514,30,0)</f>
        <v>CUNDINAMARCA</v>
      </c>
      <c r="E105" s="6" t="str">
        <f>VLOOKUP(A105,[1]BDD!105:514,31,0)</f>
        <v>BOGOTÁ</v>
      </c>
      <c r="F105" s="6" t="str">
        <f>VLOOKUP(A105,[1]BDD!A104:CL461,85,0)</f>
        <v>BIOLOGA</v>
      </c>
      <c r="G105" s="6" t="s">
        <v>225</v>
      </c>
      <c r="H105" s="4" t="str">
        <f>VLOOKUP(A105,[1]BDD!A104:CL461,8,0)</f>
        <v>PROFESIONAL</v>
      </c>
      <c r="I105" s="6" t="str">
        <f>VLOOKUP(A105,[1]BDD!105:514,44,0)</f>
        <v>GRUPO DE TRÁMITES Y EVALUACIÓN AMBIENTAL</v>
      </c>
      <c r="J105" s="6" t="str">
        <f>VLOOKUP(A105,[1]BDD!104:515,84,0)</f>
        <v>N/A@parquesnacionales.gov.co</v>
      </c>
      <c r="K105" s="6">
        <v>3532400</v>
      </c>
      <c r="L105" s="6" t="s">
        <v>19</v>
      </c>
      <c r="M105" s="6" t="str">
        <f>VLOOKUP(A105,[1]BDD!105:514,7,0)</f>
        <v>Prestación de servicios profesionales para validar los requisitos técnicos asociados a las solicitudes de registro y seguimiento de Reservas Naturales de la Sociedad Civil de conformidad con el proceso de Coordinación del SINAP.</v>
      </c>
      <c r="N105" s="7">
        <f>VLOOKUP(A105,[1]BDD!105:514,21,0)</f>
        <v>25671210</v>
      </c>
      <c r="O105" s="8">
        <f>VLOOKUP(A105,[1]BDD!105:514,60,0)</f>
        <v>44974</v>
      </c>
      <c r="P105" s="8">
        <f>VLOOKUP(A105,[1]BDD!105:514,61,0)</f>
        <v>45154</v>
      </c>
    </row>
    <row r="106" spans="1:16" ht="16.5">
      <c r="A106" s="12" t="s">
        <v>226</v>
      </c>
      <c r="B106" s="4" t="str">
        <f>VLOOKUP(A106,[1]BDD!106:515,5,0)</f>
        <v>BETSY VIVIANA RODRÍGUEZ CABEZA</v>
      </c>
      <c r="C106" s="6" t="s">
        <v>17</v>
      </c>
      <c r="D106" s="6" t="str">
        <f>VLOOKUP(A106,[1]BDD!106:515,30,0)</f>
        <v>SANTANDER</v>
      </c>
      <c r="E106" s="6" t="str">
        <f>VLOOKUP(A106,[1]BDD!106:515,31,0)</f>
        <v>VETAS</v>
      </c>
      <c r="F106" s="6" t="str">
        <f>VLOOKUP(A106,[1]BDD!A105:CL462,85,0)</f>
        <v>BIOLOGA</v>
      </c>
      <c r="G106" s="6" t="s">
        <v>227</v>
      </c>
      <c r="H106" s="4" t="str">
        <f>VLOOKUP(A106,[1]BDD!A105:CL462,8,0)</f>
        <v>PROFESIONAL</v>
      </c>
      <c r="I106" s="6" t="str">
        <f>VLOOKUP(A106,[1]BDD!106:515,44,0)</f>
        <v>GRUPO DE PLANEACIÓN Y MANEJO</v>
      </c>
      <c r="J106" s="6" t="str">
        <f>VLOOKUP(A106,[1]BDD!105:516,84,0)</f>
        <v>monitoreo.central@parquesnacionales.gov.co</v>
      </c>
      <c r="K106" s="6">
        <v>3532400</v>
      </c>
      <c r="L106" s="6" t="s">
        <v>19</v>
      </c>
      <c r="M106" s="6" t="str">
        <f>VLOOKUP(A106,[1]BDD!106:515,7,0)</f>
        <v>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v>
      </c>
      <c r="N106" s="7">
        <f>VLOOKUP(A106,[1]BDD!106:515,21,0)</f>
        <v>68195967</v>
      </c>
      <c r="O106" s="8">
        <f>VLOOKUP(A106,[1]BDD!106:515,60,0)</f>
        <v>44974</v>
      </c>
      <c r="P106" s="8">
        <f>VLOOKUP(A106,[1]BDD!106:515,61,0)</f>
        <v>45290</v>
      </c>
    </row>
    <row r="107" spans="1:16" ht="16.5">
      <c r="A107" s="12" t="s">
        <v>228</v>
      </c>
      <c r="B107" s="4" t="str">
        <f>VLOOKUP(A107,[1]BDD!107:516,5,0)</f>
        <v>BRIANA LIZETH CABRERA LEIVA</v>
      </c>
      <c r="C107" s="6" t="s">
        <v>17</v>
      </c>
      <c r="D107" s="6" t="str">
        <f>VLOOKUP(A107,[1]BDD!107:516,30,0)</f>
        <v>HUILA</v>
      </c>
      <c r="E107" s="6" t="str">
        <f>VLOOKUP(A107,[1]BDD!107:516,31,0)</f>
        <v>TESALIA</v>
      </c>
      <c r="F107" s="6" t="str">
        <f>VLOOKUP(A107,[1]BDD!A106:CL463,85,0)</f>
        <v>INGENIERA AMBIENTAL</v>
      </c>
      <c r="G107" s="6" t="s">
        <v>229</v>
      </c>
      <c r="H107" s="4" t="str">
        <f>VLOOKUP(A107,[1]BDD!A106:CL463,8,0)</f>
        <v>PROFESIONAL</v>
      </c>
      <c r="I107" s="6" t="str">
        <f>VLOOKUP(A107,[1]BDD!107:516,44,0)</f>
        <v xml:space="preserve">OFICINA ASESORA DE PLANEACIÓN </v>
      </c>
      <c r="J107" s="6" t="str">
        <f>VLOOKUP(A107,[1]BDD!106:517,84,0)</f>
        <v>gestion.calidad@parquesnacionales.gov.co</v>
      </c>
      <c r="K107" s="6">
        <v>3532400</v>
      </c>
      <c r="L107" s="6" t="s">
        <v>19</v>
      </c>
      <c r="M107" s="6" t="str">
        <f>VLOOKUP(A107,[1]BDD!107:516,7,0)</f>
        <v>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v>
      </c>
      <c r="N107" s="7">
        <f>VLOOKUP(A107,[1]BDD!107:516,21,0)</f>
        <v>58053333</v>
      </c>
      <c r="O107" s="8">
        <f>VLOOKUP(A107,[1]BDD!107:516,60,0)</f>
        <v>44977</v>
      </c>
      <c r="P107" s="8">
        <f>VLOOKUP(A107,[1]BDD!107:516,61,0)</f>
        <v>45290</v>
      </c>
    </row>
    <row r="108" spans="1:16" ht="16.5">
      <c r="A108" s="12" t="s">
        <v>230</v>
      </c>
      <c r="B108" s="4" t="str">
        <f>VLOOKUP(A108,[1]BDD!108:517,5,0)</f>
        <v>NESTOR RAUL ESPEJO DELGADO</v>
      </c>
      <c r="C108" s="6" t="s">
        <v>17</v>
      </c>
      <c r="D108" s="6" t="str">
        <f>VLOOKUP(A108,[1]BDD!108:517,30,0)</f>
        <v>CUNDINAMARCA</v>
      </c>
      <c r="E108" s="6" t="str">
        <f>VLOOKUP(A108,[1]BDD!108:517,31,0)</f>
        <v>BOGOTÁ</v>
      </c>
      <c r="F108" s="6" t="str">
        <f>VLOOKUP(A108,[1]BDD!A107:CL464,85,0)</f>
        <v>LICENCIADO EN BIOLOGIA</v>
      </c>
      <c r="G108" s="6" t="s">
        <v>231</v>
      </c>
      <c r="H108" s="4" t="str">
        <f>VLOOKUP(A108,[1]BDD!A107:CL464,8,0)</f>
        <v>PROFESIONAL</v>
      </c>
      <c r="I108" s="6" t="str">
        <f>VLOOKUP(A108,[1]BDD!108:517,44,0)</f>
        <v>GRUPO DE PLANEACIÓN Y MANEJO</v>
      </c>
      <c r="J108" s="6" t="str">
        <f>VLOOKUP(A108,[1]BDD!107:518,84,0)</f>
        <v>N/A@parquesnacionales.gov.co</v>
      </c>
      <c r="K108" s="6">
        <v>3532400</v>
      </c>
      <c r="L108" s="6" t="s">
        <v>19</v>
      </c>
      <c r="M108" s="6" t="str">
        <f>VLOOKUP(A108,[1]BDD!108:517,7,0)</f>
        <v>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v>
      </c>
      <c r="N108" s="7">
        <f>VLOOKUP(A108,[1]BDD!108:517,21,0)</f>
        <v>35266176</v>
      </c>
      <c r="O108" s="8">
        <f>VLOOKUP(A108,[1]BDD!108:517,60,0)</f>
        <v>44974</v>
      </c>
      <c r="P108" s="8">
        <f>VLOOKUP(A108,[1]BDD!108:517,61,0)</f>
        <v>45154</v>
      </c>
    </row>
    <row r="109" spans="1:16" ht="16.5">
      <c r="A109" s="12" t="s">
        <v>232</v>
      </c>
      <c r="B109" s="4" t="str">
        <f>VLOOKUP(A109,[1]BDD!109:518,5,0)</f>
        <v>RODRIGO ALEJANDRO DURÁN BAHAMÓN</v>
      </c>
      <c r="C109" s="6" t="s">
        <v>17</v>
      </c>
      <c r="D109" s="6" t="str">
        <f>VLOOKUP(A109,[1]BDD!109:518,30,0)</f>
        <v>CUNDINAMARCA</v>
      </c>
      <c r="E109" s="6" t="str">
        <f>VLOOKUP(A109,[1]BDD!109:518,31,0)</f>
        <v>BOGOTÁ</v>
      </c>
      <c r="F109" s="6" t="str">
        <f>VLOOKUP(A109,[1]BDD!A108:CL465,85,0)</f>
        <v>COMUNICADOR SOCIAL Y PERIODISTA</v>
      </c>
      <c r="G109" s="6" t="s">
        <v>233</v>
      </c>
      <c r="H109" s="4" t="str">
        <f>VLOOKUP(A109,[1]BDD!A108:CL465,8,0)</f>
        <v>PROFESIONAL</v>
      </c>
      <c r="I109" s="6" t="str">
        <f>VLOOKUP(A109,[1]BDD!109:518,44,0)</f>
        <v>GRUPO DE GESTIÓN E INTEGRACIÓN DEL SINAP</v>
      </c>
      <c r="J109" s="6" t="str">
        <f>VLOOKUP(A109,[1]BDD!108:519,84,0)</f>
        <v>N/A@parquesnacionales.gov.co</v>
      </c>
      <c r="K109" s="6">
        <v>3532400</v>
      </c>
      <c r="L109" s="6" t="s">
        <v>19</v>
      </c>
      <c r="M109" s="6" t="str">
        <f>VLOOKUP(A109,[1]BDD!109:518,7,0)</f>
        <v>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v>
      </c>
      <c r="N109" s="7">
        <f>VLOOKUP(A109,[1]BDD!109:518,21,0)</f>
        <v>38969124</v>
      </c>
      <c r="O109" s="8">
        <f>VLOOKUP(A109,[1]BDD!109:518,60,0)</f>
        <v>44974</v>
      </c>
      <c r="P109" s="8">
        <f>VLOOKUP(A109,[1]BDD!109:518,61,0)</f>
        <v>45246</v>
      </c>
    </row>
    <row r="110" spans="1:16" ht="16.5">
      <c r="A110" s="12" t="s">
        <v>234</v>
      </c>
      <c r="B110" s="4" t="str">
        <f>VLOOKUP(A110,[1]BDD!110:519,5,0)</f>
        <v>LUZ AYDA CASTRO TRIANA</v>
      </c>
      <c r="C110" s="6" t="s">
        <v>17</v>
      </c>
      <c r="D110" s="6" t="str">
        <f>VLOOKUP(A110,[1]BDD!110:519,30,0)</f>
        <v>BOLIVAR</v>
      </c>
      <c r="E110" s="6" t="str">
        <f>VLOOKUP(A110,[1]BDD!110:519,31,0)</f>
        <v>CARTAGENA DE INDIAS</v>
      </c>
      <c r="F110" s="6" t="str">
        <f>VLOOKUP(A110,[1]BDD!A109:CL466,85,0)</f>
        <v>ECOLOGA</v>
      </c>
      <c r="G110" s="6" t="s">
        <v>235</v>
      </c>
      <c r="H110" s="4" t="str">
        <f>VLOOKUP(A110,[1]BDD!A109:CL466,8,0)</f>
        <v>PROFESIONAL</v>
      </c>
      <c r="I110" s="6" t="str">
        <f>VLOOKUP(A110,[1]BDD!110:519,44,0)</f>
        <v>GRUPO DE PLANEACIÓN Y MANEJO</v>
      </c>
      <c r="J110" s="6" t="str">
        <f>VLOOKUP(A110,[1]BDD!109:520,84,0)</f>
        <v>turismonaturaleza@parquesnacionales.gov.co</v>
      </c>
      <c r="K110" s="6">
        <v>3532400</v>
      </c>
      <c r="L110" s="6" t="s">
        <v>19</v>
      </c>
      <c r="M110" s="6" t="str">
        <f>VLOOKUP(A110,[1]BDD!110:519,7,0)</f>
        <v>Prestación de servicios profesionales para orientar técnicamente la formulación de los planes de ordenamiento ecoturístico y generación de alianzas estratégicas para su implementación.</v>
      </c>
      <c r="N110" s="7">
        <f>VLOOKUP(A110,[1]BDD!110:519,21,0)</f>
        <v>38969124</v>
      </c>
      <c r="O110" s="8">
        <f>VLOOKUP(A110,[1]BDD!110:519,60,0)</f>
        <v>44974</v>
      </c>
      <c r="P110" s="8">
        <f>VLOOKUP(A110,[1]BDD!110:519,61,0)</f>
        <v>45154</v>
      </c>
    </row>
    <row r="111" spans="1:16" ht="16.5">
      <c r="A111" s="11" t="s">
        <v>236</v>
      </c>
      <c r="B111" s="4" t="str">
        <f>VLOOKUP(A111,[1]BDD!111:520,5,0)</f>
        <v>SANDRA YOLANDA QUINTERO GÓMEZ</v>
      </c>
      <c r="C111" s="6" t="s">
        <v>17</v>
      </c>
      <c r="D111" s="6" t="str">
        <f>VLOOKUP(A111,[1]BDD!111:520,30,0)</f>
        <v>CUNDINAMARCA</v>
      </c>
      <c r="E111" s="6" t="str">
        <f>VLOOKUP(A111,[1]BDD!111:520,31,0)</f>
        <v>BOGOTÁ</v>
      </c>
      <c r="F111" s="6" t="str">
        <f>VLOOKUP(A111,[1]BDD!A110:CL467,85,0)</f>
        <v>ABOGADA</v>
      </c>
      <c r="G111" s="6" t="s">
        <v>237</v>
      </c>
      <c r="H111" s="4" t="str">
        <f>VLOOKUP(A111,[1]BDD!A110:CL467,8,0)</f>
        <v>PROFESIONAL</v>
      </c>
      <c r="I111" s="6" t="str">
        <f>VLOOKUP(A111,[1]BDD!111:520,44,0)</f>
        <v>GRUPO DE TRÁMITES Y EVALUACIÓN AMBIENTAL</v>
      </c>
      <c r="J111" s="6" t="str">
        <f>VLOOKUP(A111,[1]BDD!110:521,84,0)</f>
        <v>N/A@parquesnacionales.gov.co</v>
      </c>
      <c r="K111" s="6">
        <v>3532400</v>
      </c>
      <c r="L111" s="6" t="s">
        <v>19</v>
      </c>
      <c r="M111" s="6" t="str">
        <f>VLOOKUP(A111,[1]BDD!111:520,7,0)</f>
        <v>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v>
      </c>
      <c r="N111" s="7">
        <f>VLOOKUP(A111,[1]BDD!111:520,21,0)</f>
        <v>25671210</v>
      </c>
      <c r="O111" s="8">
        <f>VLOOKUP(A111,[1]BDD!111:520,60,0)</f>
        <v>44977</v>
      </c>
      <c r="P111" s="8">
        <f>VLOOKUP(A111,[1]BDD!111:520,61,0)</f>
        <v>45158</v>
      </c>
    </row>
    <row r="112" spans="1:16" ht="16.5">
      <c r="A112" s="11" t="s">
        <v>238</v>
      </c>
      <c r="B112" s="4" t="str">
        <f>VLOOKUP(A112,[1]BDD!112:521,5,0)</f>
        <v>DIANA MARCELA CARVAJAL PARDO</v>
      </c>
      <c r="C112" s="6" t="s">
        <v>17</v>
      </c>
      <c r="D112" s="6" t="str">
        <f>VLOOKUP(A112,[1]BDD!112:521,30,0)</f>
        <v>CUNDINAMARCA</v>
      </c>
      <c r="E112" s="6" t="str">
        <f>VLOOKUP(A112,[1]BDD!112:521,31,0)</f>
        <v>BOGOTÁ</v>
      </c>
      <c r="F112" s="6" t="str">
        <f>VLOOKUP(A112,[1]BDD!A111:CL468,85,0)</f>
        <v>ABOGADA</v>
      </c>
      <c r="G112" s="6" t="s">
        <v>239</v>
      </c>
      <c r="H112" s="4" t="str">
        <f>VLOOKUP(A112,[1]BDD!A111:CL468,8,0)</f>
        <v>PROFESIONAL</v>
      </c>
      <c r="I112" s="6" t="str">
        <f>VLOOKUP(A112,[1]BDD!112:521,44,0)</f>
        <v xml:space="preserve">OFICINA ASESORA DE PLANEACIÓN </v>
      </c>
      <c r="J112" s="6" t="str">
        <f>VLOOKUP(A112,[1]BDD!111:522,84,0)</f>
        <v>N/A@parquesnacionales.gov.co</v>
      </c>
      <c r="K112" s="6">
        <v>3532400</v>
      </c>
      <c r="L112" s="6" t="s">
        <v>19</v>
      </c>
      <c r="M112" s="6" t="str">
        <f>VLOOKUP(A112,[1]BDD!112:521,7,0)</f>
        <v>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v>
      </c>
      <c r="N112" s="7">
        <f>VLOOKUP(A112,[1]BDD!112:521,21,0)</f>
        <v>77750000</v>
      </c>
      <c r="O112" s="8">
        <f>VLOOKUP(A112,[1]BDD!112:521,60,0)</f>
        <v>44977</v>
      </c>
      <c r="P112" s="8">
        <f>VLOOKUP(A112,[1]BDD!112:521,61,0)</f>
        <v>45290</v>
      </c>
    </row>
    <row r="113" spans="1:16" ht="16.5">
      <c r="A113" s="11" t="s">
        <v>240</v>
      </c>
      <c r="B113" s="4" t="str">
        <f>VLOOKUP(A113,[1]BDD!113:522,5,0)</f>
        <v>LINA MARCELA MORENO CASADIEGO</v>
      </c>
      <c r="C113" s="6" t="s">
        <v>17</v>
      </c>
      <c r="D113" s="7" t="str">
        <f>VLOOKUP(A113,[1]BDD!113:522,30,0)</f>
        <v>N-A</v>
      </c>
      <c r="E113" s="7" t="str">
        <f>VLOOKUP(A113,[1]BDD!113:522,31,0)</f>
        <v>N-A</v>
      </c>
      <c r="F113" s="6" t="str">
        <f>VLOOKUP(A113,[1]BDD!A112:CL469,85,0)</f>
        <v>-</v>
      </c>
      <c r="G113" s="6" t="s">
        <v>19</v>
      </c>
      <c r="H113" s="4" t="str">
        <f>VLOOKUP(A113,[1]BDD!A112:CL469,8,0)</f>
        <v>APOYO A LA GESTIÓN</v>
      </c>
      <c r="I113" s="6" t="str">
        <f>VLOOKUP(A113,[1]BDD!113:522,44,0)</f>
        <v>SUBDIRECCIÓN DE SOSTENIBILIDAD Y NEGOCIOS AMBIENTALES</v>
      </c>
      <c r="J113" s="6" t="str">
        <f>VLOOKUP(A113,[1]BDD!112:523,84,0)</f>
        <v>lina.moreno@parquesnacionales.gov.co</v>
      </c>
      <c r="K113" s="6">
        <v>3532400</v>
      </c>
      <c r="L113" s="6" t="s">
        <v>19</v>
      </c>
      <c r="M113" s="6" t="str">
        <f>VLOOKUP(A113,[1]BDD!113:522,7,0)</f>
        <v>Prestar servicios de apoyo a la gestión en la Subdirección de Sostenibilidad y Negocios Ambientales para la realización de actividades asociadas a la gestión documental.</v>
      </c>
      <c r="N113" s="7" t="str">
        <f>VLOOKUP(A113,[1]BDD!113:522,21,0)</f>
        <v>N-A</v>
      </c>
      <c r="O113" s="6" t="str">
        <f>VLOOKUP(A113,[1]BDD!113:522,60,0)</f>
        <v>-</v>
      </c>
      <c r="P113" s="6" t="str">
        <f>VLOOKUP(A113,[1]BDD!113:522,61,0)</f>
        <v>-</v>
      </c>
    </row>
    <row r="114" spans="1:16" ht="16.5">
      <c r="A114" s="11" t="s">
        <v>241</v>
      </c>
      <c r="B114" s="4" t="str">
        <f>VLOOKUP(A114,[1]BDD!114:523,5,0)</f>
        <v>DIEGO MAURICIO MURILLO MARIN</v>
      </c>
      <c r="C114" s="6" t="s">
        <v>17</v>
      </c>
      <c r="D114" s="6" t="str">
        <f>VLOOKUP(A114,[1]BDD!114:523,30,0)</f>
        <v>CUNDINAMARCA</v>
      </c>
      <c r="E114" s="6" t="str">
        <f>VLOOKUP(A114,[1]BDD!114:523,31,0)</f>
        <v>VILLETA</v>
      </c>
      <c r="F114" s="6" t="str">
        <f>VLOOKUP(A114,[1]BDD!A113:CL470,85,0)</f>
        <v>ECOLOGO</v>
      </c>
      <c r="G114" s="6" t="s">
        <v>242</v>
      </c>
      <c r="H114" s="4" t="str">
        <f>VLOOKUP(A114,[1]BDD!A113:CL470,8,0)</f>
        <v>PROFESIONAL</v>
      </c>
      <c r="I114" s="6" t="str">
        <f>VLOOKUP(A114,[1]BDD!114:523,44,0)</f>
        <v>GRUPO DE PLANEACIÓN Y MANEJO</v>
      </c>
      <c r="J114" s="6" t="str">
        <f>VLOOKUP(A114,[1]BDD!113:524,84,0)</f>
        <v>N/A@parquesnacionales.gov.co</v>
      </c>
      <c r="K114" s="6">
        <v>3532400</v>
      </c>
      <c r="L114" s="6" t="s">
        <v>19</v>
      </c>
      <c r="M114" s="6" t="str">
        <f>VLOOKUP(A114,[1]BDD!114:523,7,0)</f>
        <v>Prestación de servicios profesionales para apoyar la formulación e implementación de planes interpretativos y el fortalecimiento de capacidades en interpretación del patrimonio natural y cultural en Parques Nacionales Naturales.</v>
      </c>
      <c r="N114" s="7">
        <f>VLOOKUP(A114,[1]BDD!114:523,21,0)</f>
        <v>27227046</v>
      </c>
      <c r="O114" s="8">
        <f>VLOOKUP(A114,[1]BDD!114:523,60,0)</f>
        <v>44977</v>
      </c>
      <c r="P114" s="8">
        <f>VLOOKUP(A114,[1]BDD!114:523,61,0)</f>
        <v>45290</v>
      </c>
    </row>
    <row r="115" spans="1:16" ht="16.5">
      <c r="A115" s="11" t="s">
        <v>243</v>
      </c>
      <c r="B115" s="4" t="str">
        <f>VLOOKUP(A115,[1]BDD!115:524,5,0)</f>
        <v>SANDRA BIBIANA CORRALES MEJIA</v>
      </c>
      <c r="C115" s="6" t="s">
        <v>17</v>
      </c>
      <c r="D115" s="6" t="str">
        <f>VLOOKUP(A115,[1]BDD!115:524,30,0)</f>
        <v>CALDAS</v>
      </c>
      <c r="E115" s="6" t="str">
        <f>VLOOKUP(A115,[1]BDD!115:524,31,0)</f>
        <v>MANIZALES</v>
      </c>
      <c r="F115" s="6" t="str">
        <f>VLOOKUP(A115,[1]BDD!A114:CL471,85,0)</f>
        <v>DISEÑADORA VISUAL</v>
      </c>
      <c r="G115" s="6" t="s">
        <v>244</v>
      </c>
      <c r="H115" s="4" t="str">
        <f>VLOOKUP(A115,[1]BDD!A114:CL471,8,0)</f>
        <v>PROFESIONAL</v>
      </c>
      <c r="I115" s="6" t="str">
        <f>VLOOKUP(A115,[1]BDD!115:524,44,0)</f>
        <v>SUBDIRECCIÓN DE SOSTENIBILIDAD Y NEGOCIOS AMBIENTALES</v>
      </c>
      <c r="J115" s="6" t="str">
        <f>VLOOKUP(A115,[1]BDD!114:525,84,0)</f>
        <v>sandra.corrales@parquesnacionales.gov.co</v>
      </c>
      <c r="K115" s="6">
        <v>3532400</v>
      </c>
      <c r="L115" s="6" t="s">
        <v>19</v>
      </c>
      <c r="M115" s="6" t="str">
        <f>VLOOKUP(A115,[1]BDD!115:524,7,0)</f>
        <v>Prestar servicios profesionales a la Subdirección de Sostenibilidad y Negocios Ambientales para realizar el acompañamiento de la estrategia digital y de diseño gráfico de las piezas enfocadas al ecoturismo, negocios verdes y tienda de parques.</v>
      </c>
      <c r="N115" s="7">
        <f>VLOOKUP(A115,[1]BDD!115:524,21,0)</f>
        <v>72287733</v>
      </c>
      <c r="O115" s="8">
        <f>VLOOKUP(A115,[1]BDD!115:524,60,0)</f>
        <v>44977</v>
      </c>
      <c r="P115" s="8">
        <f>VLOOKUP(A115,[1]BDD!115:524,61,0)</f>
        <v>45290</v>
      </c>
    </row>
    <row r="116" spans="1:16" ht="16.5">
      <c r="A116" s="11" t="s">
        <v>245</v>
      </c>
      <c r="B116" s="4" t="str">
        <f>VLOOKUP(A116,[1]BDD!116:525,5,0)</f>
        <v>SANTIAGO CORDOBA ARANGO</v>
      </c>
      <c r="C116" s="6" t="s">
        <v>17</v>
      </c>
      <c r="D116" s="6" t="str">
        <f>VLOOKUP(A116,[1]BDD!116:525,30,0)</f>
        <v>CALDAS</v>
      </c>
      <c r="E116" s="6" t="str">
        <f>VLOOKUP(A116,[1]BDD!116:525,31,0)</f>
        <v>MANIZALES</v>
      </c>
      <c r="F116" s="6" t="str">
        <f>VLOOKUP(A116,[1]BDD!A115:CL472,85,0)</f>
        <v>INGENIERO AMBIENTAL</v>
      </c>
      <c r="G116" s="6" t="s">
        <v>246</v>
      </c>
      <c r="H116" s="4" t="str">
        <f>VLOOKUP(A116,[1]BDD!A115:CL472,8,0)</f>
        <v>PROFESIONAL</v>
      </c>
      <c r="I116" s="6" t="str">
        <f>VLOOKUP(A116,[1]BDD!116:525,44,0)</f>
        <v>GRUPO DE GESTIÓN E INTEGRACIÓN DEL SINAP</v>
      </c>
      <c r="J116" s="6" t="str">
        <f>VLOOKUP(A116,[1]BDD!115:526,84,0)</f>
        <v>N/A@parquesnacionales.gov.co</v>
      </c>
      <c r="K116" s="6">
        <v>3532400</v>
      </c>
      <c r="L116" s="6" t="s">
        <v>19</v>
      </c>
      <c r="M116" s="6" t="str">
        <f>VLOOKUP(A116,[1]BDD!116:525,7,0)</f>
        <v>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v>
      </c>
      <c r="N116" s="7">
        <f>VLOOKUP(A116,[1]BDD!116:525,21,0)</f>
        <v>44782000</v>
      </c>
      <c r="O116" s="8">
        <f>VLOOKUP(A116,[1]BDD!116:525,60,0)</f>
        <v>44977</v>
      </c>
      <c r="P116" s="8">
        <f>VLOOKUP(A116,[1]BDD!116:525,61,0)</f>
        <v>45290</v>
      </c>
    </row>
    <row r="117" spans="1:16" ht="16.5">
      <c r="A117" s="11" t="s">
        <v>247</v>
      </c>
      <c r="B117" s="4" t="str">
        <f>VLOOKUP(A117,[1]BDD!117:526,5,0)</f>
        <v>MAGALY ELIZABETH ARDILA REYES</v>
      </c>
      <c r="C117" s="6" t="s">
        <v>17</v>
      </c>
      <c r="D117" s="6" t="str">
        <f>VLOOKUP(A117,[1]BDD!117:526,30,0)</f>
        <v>CUNDINAMARCA</v>
      </c>
      <c r="E117" s="6" t="str">
        <f>VLOOKUP(A117,[1]BDD!117:526,31,0)</f>
        <v>BOGOTÁ</v>
      </c>
      <c r="F117" s="6" t="str">
        <f>VLOOKUP(A117,[1]BDD!A116:CL473,85,0)</f>
        <v>BIOLOGA</v>
      </c>
      <c r="G117" s="6" t="s">
        <v>248</v>
      </c>
      <c r="H117" s="4" t="str">
        <f>VLOOKUP(A117,[1]BDD!A116:CL473,8,0)</f>
        <v>PROFESIONAL</v>
      </c>
      <c r="I117" s="6" t="str">
        <f>VLOOKUP(A117,[1]BDD!117:526,44,0)</f>
        <v>GRUPO DE TRÁMITES Y EVALUACIÓN AMBIENTAL</v>
      </c>
      <c r="J117" s="6" t="str">
        <f>VLOOKUP(A117,[1]BDD!116:527,84,0)</f>
        <v>N/A@parquesnacionales.gov.co</v>
      </c>
      <c r="K117" s="6">
        <v>3532400</v>
      </c>
      <c r="L117" s="6" t="s">
        <v>19</v>
      </c>
      <c r="M117" s="6" t="str">
        <f>VLOOKUP(A117,[1]BDD!117:526,7,0)</f>
        <v>Prestación de servicios profesionales para verificar los requisitos técnicos asociados a las solicitudes de registro y seguimiento de Reservas Naturales de la Sociedad Civil de conformidad con el proceso de Coordinación del SINAP.</v>
      </c>
      <c r="N117" s="7">
        <f>VLOOKUP(A117,[1]BDD!117:526,21,0)</f>
        <v>25671210</v>
      </c>
      <c r="O117" s="8">
        <f>VLOOKUP(A117,[1]BDD!117:526,60,0)</f>
        <v>44977</v>
      </c>
      <c r="P117" s="8">
        <f>VLOOKUP(A117,[1]BDD!117:526,61,0)</f>
        <v>45157</v>
      </c>
    </row>
    <row r="118" spans="1:16" ht="16.5">
      <c r="A118" s="11" t="s">
        <v>249</v>
      </c>
      <c r="B118" s="4" t="str">
        <f>VLOOKUP(A118,[1]BDD!118:527,5,0)</f>
        <v>ANDREA CAROLINA PAEZ MALDONADO</v>
      </c>
      <c r="C118" s="6" t="s">
        <v>17</v>
      </c>
      <c r="D118" s="6" t="str">
        <f>VLOOKUP(A118,[1]BDD!118:527,30,0)</f>
        <v>CUNDINAMARCA</v>
      </c>
      <c r="E118" s="6" t="str">
        <f>VLOOKUP(A118,[1]BDD!118:527,31,0)</f>
        <v>BOGOTÁ</v>
      </c>
      <c r="F118" s="6" t="str">
        <f>VLOOKUP(A118,[1]BDD!A117:CL474,85,0)</f>
        <v>INGENIERA AMBIENTAL Y SANITARIA</v>
      </c>
      <c r="G118" s="6" t="s">
        <v>250</v>
      </c>
      <c r="H118" s="4" t="str">
        <f>VLOOKUP(A118,[1]BDD!A117:CL474,8,0)</f>
        <v>PROFESIONAL</v>
      </c>
      <c r="I118" s="6" t="str">
        <f>VLOOKUP(A118,[1]BDD!118:527,44,0)</f>
        <v>OFICINA GESTION DEL RIESGO</v>
      </c>
      <c r="J118" s="6" t="str">
        <f>VLOOKUP(A118,[1]BDD!117:528,84,0)</f>
        <v>area.gestion@parquesnacionales.gov.co</v>
      </c>
      <c r="K118" s="6">
        <v>3532400</v>
      </c>
      <c r="L118" s="6" t="s">
        <v>19</v>
      </c>
      <c r="M118" s="6" t="str">
        <f>VLOOKUP(A118,[1]BDD!118:527,7,0)</f>
        <v>Prestar los servicios profesionales en la Oficina de Gestion del Riesgo que contribuyan a la formulación e implementación de las acciones que debe desarrollar la oficina en el marco del Modelo Integrado de Planeación y Gestión de Parques Nacionales Naturales de Colombia.</v>
      </c>
      <c r="N118" s="7">
        <f>VLOOKUP(A118,[1]BDD!118:527,21,0)</f>
        <v>24400000</v>
      </c>
      <c r="O118" s="8">
        <f>VLOOKUP(A118,[1]BDD!118:527,60,0)</f>
        <v>44977</v>
      </c>
      <c r="P118" s="8">
        <f>VLOOKUP(A118,[1]BDD!118:527,61,0)</f>
        <v>45097</v>
      </c>
    </row>
    <row r="119" spans="1:16" ht="16.5">
      <c r="A119" s="11" t="s">
        <v>251</v>
      </c>
      <c r="B119" s="4" t="str">
        <f>VLOOKUP(A119,[1]BDD!119:528,5,0)</f>
        <v>JUAN DAVID SÁNCHEZ ÁLVAREZ</v>
      </c>
      <c r="C119" s="6" t="s">
        <v>17</v>
      </c>
      <c r="D119" s="6" t="str">
        <f>VLOOKUP(A119,[1]BDD!119:528,30,0)</f>
        <v>CUNDINAMARCA</v>
      </c>
      <c r="E119" s="6" t="str">
        <f>VLOOKUP(A119,[1]BDD!119:528,31,0)</f>
        <v>BOGOTÁ</v>
      </c>
      <c r="F119" s="6" t="str">
        <f>VLOOKUP(A119,[1]BDD!A118:CL475,85,0)</f>
        <v>LICENCIADO EN BIOLOGIA</v>
      </c>
      <c r="G119" s="6" t="s">
        <v>252</v>
      </c>
      <c r="H119" s="4" t="str">
        <f>VLOOKUP(A119,[1]BDD!A118:CL475,8,0)</f>
        <v>PROFESIONAL</v>
      </c>
      <c r="I119" s="6" t="str">
        <f>VLOOKUP(A119,[1]BDD!119:528,44,0)</f>
        <v>GRUPO DE TRÁMITES Y EVALUACIÓN AMBIENTAL</v>
      </c>
      <c r="J119" s="6" t="str">
        <f>VLOOKUP(A119,[1]BDD!118:529,84,0)</f>
        <v>N/A@parquesnacionales.gov.co</v>
      </c>
      <c r="K119" s="6">
        <v>3532400</v>
      </c>
      <c r="L119" s="6" t="s">
        <v>19</v>
      </c>
      <c r="M119" s="6" t="str">
        <f>VLOOKUP(A119,[1]BDD!119:528,7,0)</f>
        <v>Prestación de servicios profesionales para el seguimiento de las diferentes sentencias en las que está vinculada la Entidad y donde la Subdirección de Gestión y Manejo de Áreas Protegidas es partícipe</v>
      </c>
      <c r="N119" s="7">
        <f>VLOOKUP(A119,[1]BDD!119:528,21,0)</f>
        <v>31518534</v>
      </c>
      <c r="O119" s="8">
        <f>VLOOKUP(A119,[1]BDD!119:528,60,0)</f>
        <v>44977</v>
      </c>
      <c r="P119" s="8">
        <f>VLOOKUP(A119,[1]BDD!119:528,61,0)</f>
        <v>45290</v>
      </c>
    </row>
    <row r="120" spans="1:16" ht="16.5">
      <c r="A120" s="11" t="s">
        <v>253</v>
      </c>
      <c r="B120" s="4" t="str">
        <f>VLOOKUP(A120,[1]BDD!120:529,5,0)</f>
        <v>LUZ PATRICIA HERNANDEZ ARANGO</v>
      </c>
      <c r="C120" s="6" t="s">
        <v>17</v>
      </c>
      <c r="D120" s="6" t="str">
        <f>VLOOKUP(A120,[1]BDD!120:529,30,0)</f>
        <v>VALLE DEL CAUCA</v>
      </c>
      <c r="E120" s="6" t="str">
        <f>VLOOKUP(A120,[1]BDD!120:529,31,0)</f>
        <v>SEVILLA</v>
      </c>
      <c r="F120" s="6" t="str">
        <f>VLOOKUP(A120,[1]BDD!A119:CL476,85,0)</f>
        <v>INGENIERA FORESTAL</v>
      </c>
      <c r="G120" s="6" t="s">
        <v>254</v>
      </c>
      <c r="H120" s="4" t="str">
        <f>VLOOKUP(A120,[1]BDD!A119:CL476,8,0)</f>
        <v>PROFESIONAL</v>
      </c>
      <c r="I120" s="6" t="str">
        <f>VLOOKUP(A120,[1]BDD!120:529,44,0)</f>
        <v>GRUPO DE GESTIÓN DEL CONOCIMIENTO E INNOVACIÓN</v>
      </c>
      <c r="J120" s="6" t="str">
        <f>VLOOKUP(A120,[1]BDD!119:530,84,0)</f>
        <v>seguimientosigacuerdos.ggci@parquesnacionales.gov.co</v>
      </c>
      <c r="K120" s="6">
        <v>3532400</v>
      </c>
      <c r="L120" s="6" t="s">
        <v>19</v>
      </c>
      <c r="M120" s="6" t="str">
        <f>VLOOKUP(A120,[1]BDD!120:529,7,0)</f>
        <v>Prestación de servicios profesionales para el seguimiento a acuerdos de restauración ecológica, a partir de la lectura y análisis de sensores remotos para las coberturas de la tierra aplicando los criterios de gestión del conocimiento.</v>
      </c>
      <c r="N120" s="7">
        <f>VLOOKUP(A120,[1]BDD!120:529,21,0)</f>
        <v>60932115</v>
      </c>
      <c r="O120" s="8">
        <f>VLOOKUP(A120,[1]BDD!120:529,60,0)</f>
        <v>44978</v>
      </c>
      <c r="P120" s="8">
        <f>VLOOKUP(A120,[1]BDD!120:529,61,0)</f>
        <v>45290</v>
      </c>
    </row>
    <row r="121" spans="1:16" ht="16.5">
      <c r="A121" s="11" t="s">
        <v>255</v>
      </c>
      <c r="B121" s="4" t="str">
        <f>VLOOKUP(A121,[1]BDD!121:530,5,0)</f>
        <v>JONNY SEBASTIAN CASTILLO CARDENAS</v>
      </c>
      <c r="C121" s="6" t="s">
        <v>17</v>
      </c>
      <c r="D121" s="6" t="str">
        <f>VLOOKUP(A121,[1]BDD!121:530,30,0)</f>
        <v>CUNDINAMARCA</v>
      </c>
      <c r="E121" s="6" t="str">
        <f>VLOOKUP(A121,[1]BDD!121:530,31,0)</f>
        <v>BOGOTÁ</v>
      </c>
      <c r="F121" s="6" t="str">
        <f>VLOOKUP(A121,[1]BDD!A120:CL477,85,0)</f>
        <v>INGENIERO AMBIENTAL Y SANITARIO</v>
      </c>
      <c r="G121" s="6" t="s">
        <v>256</v>
      </c>
      <c r="H121" s="4" t="str">
        <f>VLOOKUP(A121,[1]BDD!A120:CL477,8,0)</f>
        <v>PROFESIONAL</v>
      </c>
      <c r="I121" s="6" t="str">
        <f>VLOOKUP(A121,[1]BDD!121:530,44,0)</f>
        <v>GRUPO DE TRÁMITES Y EVALUACIÓN AMBIENTAL</v>
      </c>
      <c r="J121" s="6" t="str">
        <f>VLOOKUP(A121,[1]BDD!120:531,84,0)</f>
        <v>tecnico.reservas@parquesnacionales.gov.co</v>
      </c>
      <c r="K121" s="6">
        <v>3532400</v>
      </c>
      <c r="L121" s="6" t="s">
        <v>19</v>
      </c>
      <c r="M121" s="6" t="str">
        <f>VLOOKUP(A121,[1]BDD!121:530,7,0)</f>
        <v>Prestación de servicios profesionales para la verificación de información técnica necesaria en el proceso de Registro de Reservas Naturales de la Sociedad Civil, en el marco del proceso de Coordinación del SINAP.</v>
      </c>
      <c r="N121" s="7">
        <f>VLOOKUP(A121,[1]BDD!121:530,21,0)</f>
        <v>20394000</v>
      </c>
      <c r="O121" s="8">
        <f>VLOOKUP(A121,[1]BDD!121:530,60,0)</f>
        <v>44977</v>
      </c>
      <c r="P121" s="8">
        <f>VLOOKUP(A121,[1]BDD!121:530,61,0)</f>
        <v>45157</v>
      </c>
    </row>
    <row r="122" spans="1:16" ht="16.5">
      <c r="A122" s="11" t="s">
        <v>257</v>
      </c>
      <c r="B122" s="4" t="str">
        <f>VLOOKUP(A122,[1]BDD!122:531,5,0)</f>
        <v>ARLENSON PELAES CONTRERAS</v>
      </c>
      <c r="C122" s="6" t="s">
        <v>17</v>
      </c>
      <c r="D122" s="6" t="str">
        <f>VLOOKUP(A122,[1]BDD!122:531,30,0)</f>
        <v>CAQUETÁ</v>
      </c>
      <c r="E122" s="6" t="str">
        <f>VLOOKUP(A122,[1]BDD!122:531,31,0)</f>
        <v>SAN VICENTE EL CAGUAN</v>
      </c>
      <c r="F122" s="6" t="str">
        <f>VLOOKUP(A122,[1]BDD!A121:CL478,85,0)</f>
        <v>TECNOLOGA EN CARTOGRAFIA</v>
      </c>
      <c r="G122" s="6" t="s">
        <v>258</v>
      </c>
      <c r="H122" s="4" t="str">
        <f>VLOOKUP(A122,[1]BDD!A121:CL478,8,0)</f>
        <v>APOYO A LA GESTIÓN</v>
      </c>
      <c r="I122" s="6" t="str">
        <f>VLOOKUP(A122,[1]BDD!122:531,44,0)</f>
        <v>GRUPO DE TRÁMITES Y EVALUACIÓN AMBIENTAL</v>
      </c>
      <c r="J122" s="6" t="str">
        <f>VLOOKUP(A122,[1]BDD!121:532,84,0)</f>
        <v>N/A@parquesnacionales.gov.co</v>
      </c>
      <c r="K122" s="6">
        <v>3532400</v>
      </c>
      <c r="L122" s="6" t="s">
        <v>19</v>
      </c>
      <c r="M122" s="6" t="str">
        <f>VLOOKUP(A122,[1]BDD!122:531,7,0)</f>
        <v>Prestación de servicios técnicos para verificar la cartografía, en el marco del registro y seguimiento de Reservas Naturales de la Sociedad Civil, de conformidad con el proceso de coordinación del SINAP.</v>
      </c>
      <c r="N122" s="7">
        <f>VLOOKUP(A122,[1]BDD!122:531,21,0)</f>
        <v>16333438</v>
      </c>
      <c r="O122" s="8">
        <f>VLOOKUP(A122,[1]BDD!122:531,60,0)</f>
        <v>44977</v>
      </c>
      <c r="P122" s="8">
        <f>VLOOKUP(A122,[1]BDD!122:531,61,0)</f>
        <v>45141</v>
      </c>
    </row>
    <row r="123" spans="1:16" ht="16.5">
      <c r="A123" s="11" t="s">
        <v>259</v>
      </c>
      <c r="B123" s="4" t="str">
        <f>VLOOKUP(A123,[1]BDD!123:532,5,0)</f>
        <v>SANDRA MILENA GÓMEZ</v>
      </c>
      <c r="C123" s="6" t="s">
        <v>17</v>
      </c>
      <c r="D123" s="6" t="str">
        <f>VLOOKUP(A123,[1]BDD!123:532,30,0)</f>
        <v>CUNDINAMARCA</v>
      </c>
      <c r="E123" s="6" t="str">
        <f>VLOOKUP(A123,[1]BDD!123:532,31,0)</f>
        <v>BOGOTÁ</v>
      </c>
      <c r="F123" s="6" t="str">
        <f>VLOOKUP(A123,[1]BDD!A122:CL479,85,0)</f>
        <v>INGENIERA DE SISTEMAS</v>
      </c>
      <c r="G123" s="6" t="s">
        <v>260</v>
      </c>
      <c r="H123" s="4" t="str">
        <f>VLOOKUP(A123,[1]BDD!A122:CL479,8,0)</f>
        <v>PROFESIONAL</v>
      </c>
      <c r="I123" s="6" t="str">
        <f>VLOOKUP(A123,[1]BDD!123:532,44,0)</f>
        <v>GRUPO DE TECNOLOGÍAS DE LA INFORMACIÓN Y LAS COMUNICACIONES</v>
      </c>
      <c r="J123" s="6" t="str">
        <f>VLOOKUP(A123,[1]BDD!122:533,84,0)</f>
        <v>sandra.gomez@parquesnacionales.gov.co</v>
      </c>
      <c r="K123" s="6">
        <v>3532400</v>
      </c>
      <c r="L123" s="6" t="s">
        <v>19</v>
      </c>
      <c r="M123" s="6" t="str">
        <f>VLOOKUP(A123,[1]BDD!123:532,7,0)</f>
        <v>Prestar servicios profesionales al Grupo de Tecnologías de la Información y las Comunicaciones para la documentación y análisis de requerimientos y levantamiento de activos de los sistemas de información de Parques Nacionales Naturales de Colombia.</v>
      </c>
      <c r="N123" s="7">
        <f>VLOOKUP(A123,[1]BDD!123:532,21,0)</f>
        <v>32946000</v>
      </c>
      <c r="O123" s="8">
        <f>VLOOKUP(A123,[1]BDD!123:532,60,0)</f>
        <v>44977</v>
      </c>
      <c r="P123" s="8">
        <f>VLOOKUP(A123,[1]BDD!123:532,61,0)</f>
        <v>45157</v>
      </c>
    </row>
    <row r="124" spans="1:16" ht="16.5">
      <c r="A124" s="11" t="s">
        <v>261</v>
      </c>
      <c r="B124" s="4" t="str">
        <f>VLOOKUP(A124,[1]BDD!124:533,5,0)</f>
        <v>OSCAR DAVID REYES SOCHA</v>
      </c>
      <c r="C124" s="6" t="s">
        <v>17</v>
      </c>
      <c r="D124" s="6" t="str">
        <f>VLOOKUP(A124,[1]BDD!124:533,30,0)</f>
        <v>CUNDINAMARCA</v>
      </c>
      <c r="E124" s="6" t="str">
        <f>VLOOKUP(A124,[1]BDD!124:533,31,0)</f>
        <v>BOGOTÁ</v>
      </c>
      <c r="F124" s="6" t="str">
        <f>VLOOKUP(A124,[1]BDD!A123:CL480,85,0)</f>
        <v>ADMINISTRADOR DE EMPRESAS</v>
      </c>
      <c r="G124" s="6" t="s">
        <v>262</v>
      </c>
      <c r="H124" s="4" t="str">
        <f>VLOOKUP(A124,[1]BDD!A123:CL480,8,0)</f>
        <v>PROFESIONAL</v>
      </c>
      <c r="I124" s="6" t="str">
        <f>VLOOKUP(A124,[1]BDD!124:533,44,0)</f>
        <v>GRUPO DE TECNOLOGÍAS DE LA INFORMACIÓN Y LAS COMUNICACIONES</v>
      </c>
      <c r="J124" s="6" t="str">
        <f>VLOOKUP(A124,[1]BDD!123:534,84,0)</f>
        <v>oscar.reyes@parquesnacionales.gov.co</v>
      </c>
      <c r="K124" s="6">
        <v>3532400</v>
      </c>
      <c r="L124" s="6" t="s">
        <v>19</v>
      </c>
      <c r="M124" s="6" t="str">
        <f>VLOOKUP(A124,[1]BDD!124:533,7,0)</f>
        <v>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v>
      </c>
      <c r="N124" s="7">
        <f>VLOOKUP(A124,[1]BDD!124:533,21,0)</f>
        <v>30234000</v>
      </c>
      <c r="O124" s="8">
        <f>VLOOKUP(A124,[1]BDD!124:533,60,0)</f>
        <v>44977</v>
      </c>
      <c r="P124" s="8">
        <f>VLOOKUP(A124,[1]BDD!124:533,61,0)</f>
        <v>45157</v>
      </c>
    </row>
    <row r="125" spans="1:16" ht="16.5">
      <c r="A125" s="11" t="s">
        <v>263</v>
      </c>
      <c r="B125" s="4" t="str">
        <f>VLOOKUP(A125,[1]BDD!125:534,5,0)</f>
        <v>MARIA CAMILA RAMIREZ HERNANDEZ</v>
      </c>
      <c r="C125" s="6" t="s">
        <v>17</v>
      </c>
      <c r="D125" s="6" t="str">
        <f>VLOOKUP(A125,[1]BDD!125:534,30,0)</f>
        <v>BOYACA</v>
      </c>
      <c r="E125" s="6" t="str">
        <f>VLOOKUP(A125,[1]BDD!125:534,31,0)</f>
        <v>DUITAMA</v>
      </c>
      <c r="F125" s="6" t="str">
        <f>VLOOKUP(A125,[1]BDD!A124:CL481,85,0)</f>
        <v>INGENIERA FORESTAL</v>
      </c>
      <c r="G125" s="6" t="s">
        <v>264</v>
      </c>
      <c r="H125" s="4" t="str">
        <f>VLOOKUP(A125,[1]BDD!A124:CL481,8,0)</f>
        <v>PROFESIONAL</v>
      </c>
      <c r="I125" s="6" t="str">
        <f>VLOOKUP(A125,[1]BDD!125:534,44,0)</f>
        <v>GRUPO DE GESTIÓN DEL CONOCIMIENTO E INNOVACIÓN</v>
      </c>
      <c r="J125" s="6" t="str">
        <f>VLOOKUP(A125,[1]BDD!124:535,84,0)</f>
        <v>N/A@parquesnacionales.gov.co</v>
      </c>
      <c r="K125" s="6">
        <v>3532400</v>
      </c>
      <c r="L125" s="6" t="s">
        <v>19</v>
      </c>
      <c r="M125" s="6" t="str">
        <f>VLOOKUP(A125,[1]BDD!125:534,7,0)</f>
        <v>Prestación de servicios profesionales para implementar lineamientos de análisis, de calidad y monitoreo de la información de coberturas de la tierra, aplicando los criterios de gestión del conocimiento</v>
      </c>
      <c r="N125" s="7">
        <f>VLOOKUP(A125,[1]BDD!125:534,21,0)</f>
        <v>67979472</v>
      </c>
      <c r="O125" s="8">
        <f>VLOOKUP(A125,[1]BDD!125:534,60,0)</f>
        <v>44978</v>
      </c>
      <c r="P125" s="8">
        <f>VLOOKUP(A125,[1]BDD!125:534,61,0)</f>
        <v>45290</v>
      </c>
    </row>
    <row r="126" spans="1:16" ht="16.5">
      <c r="A126" s="11" t="s">
        <v>265</v>
      </c>
      <c r="B126" s="4" t="str">
        <f>VLOOKUP(A126,[1]BDD!126:535,5,0)</f>
        <v>JORGE LUIS GONZALEZ PEREIRA</v>
      </c>
      <c r="C126" s="6" t="s">
        <v>17</v>
      </c>
      <c r="D126" s="6" t="str">
        <f>VLOOKUP(A126,[1]BDD!126:535,30,0)</f>
        <v>CORDOBA</v>
      </c>
      <c r="E126" s="6" t="str">
        <f>VLOOKUP(A126,[1]BDD!126:535,31,0)</f>
        <v>MONTERIA</v>
      </c>
      <c r="F126" s="6" t="str">
        <f>VLOOKUP(A126,[1]BDD!A125:CL482,85,0)</f>
        <v>ECONOMISTA</v>
      </c>
      <c r="G126" s="6" t="s">
        <v>266</v>
      </c>
      <c r="H126" s="4" t="str">
        <f>VLOOKUP(A126,[1]BDD!A125:CL482,8,0)</f>
        <v>PROFESIONAL</v>
      </c>
      <c r="I126" s="6" t="str">
        <f>VLOOKUP(A126,[1]BDD!126:535,44,0)</f>
        <v>SUBDIRECCIÓN DE SOSTENIBILIDAD Y NEGOCIOS AMBIENTALES</v>
      </c>
      <c r="J126" s="6" t="str">
        <f>VLOOKUP(A126,[1]BDD!125:536,84,0)</f>
        <v>N/A@parquesnacionales.gov.co</v>
      </c>
      <c r="K126" s="6">
        <v>3532400</v>
      </c>
      <c r="L126" s="6" t="s">
        <v>19</v>
      </c>
      <c r="M126" s="6" t="str">
        <f>VLOOKUP(A126,[1]BDD!126:535,7,0)</f>
        <v>Prestar servicios profesionales en la Subdirección de Sostenibilidad y Negocios Ambientales para el diseño, ejecución y análisis de estudios económicos para la realización de actividades de valoración financiera y compensaciones.</v>
      </c>
      <c r="N126" s="7">
        <f>VLOOKUP(A126,[1]BDD!126:535,21,0)</f>
        <v>79933252</v>
      </c>
      <c r="O126" s="8">
        <f>VLOOKUP(A126,[1]BDD!126:535,60,0)</f>
        <v>44979</v>
      </c>
      <c r="P126" s="8">
        <f>VLOOKUP(A126,[1]BDD!126:535,61,0)</f>
        <v>45197</v>
      </c>
    </row>
    <row r="127" spans="1:16" ht="16.5">
      <c r="A127" s="11" t="s">
        <v>267</v>
      </c>
      <c r="B127" s="4" t="str">
        <f>VLOOKUP(A127,[1]BDD!127:536,5,0)</f>
        <v>KAREN PAOLA SANCHEZ GARCÍA</v>
      </c>
      <c r="C127" s="6" t="s">
        <v>17</v>
      </c>
      <c r="D127" s="6" t="str">
        <f>VLOOKUP(A127,[1]BDD!127:536,30,0)</f>
        <v>CUNDINAMARCA</v>
      </c>
      <c r="E127" s="6" t="str">
        <f>VLOOKUP(A127,[1]BDD!127:536,31,0)</f>
        <v>BOGOTÁ</v>
      </c>
      <c r="F127" s="6" t="str">
        <f>VLOOKUP(A127,[1]BDD!A126:CL483,85,0)</f>
        <v>TECNICO EN NEGOCIACION Y VENTA DE PRODUCTOS Y SERVICIOS</v>
      </c>
      <c r="G127" s="6" t="s">
        <v>268</v>
      </c>
      <c r="H127" s="4" t="str">
        <f>VLOOKUP(A127,[1]BDD!A126:CL483,8,0)</f>
        <v>APOYO A LA GESTIÓN</v>
      </c>
      <c r="I127" s="6" t="str">
        <f>VLOOKUP(A127,[1]BDD!127:536,44,0)</f>
        <v xml:space="preserve">OFICINA ASESORA DE PLANEACIÓN </v>
      </c>
      <c r="J127" s="6" t="str">
        <f>VLOOKUP(A127,[1]BDD!126:537,84,0)</f>
        <v>tecnicokfwcentral@parquesnacionales.gov.co</v>
      </c>
      <c r="K127" s="6">
        <v>3532400</v>
      </c>
      <c r="L127" s="6" t="s">
        <v>19</v>
      </c>
      <c r="M127" s="6" t="str">
        <f>VLOOKUP(A127,[1]BDD!127:536,7,0)</f>
        <v>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v>
      </c>
      <c r="N127" s="7">
        <f>VLOOKUP(A127,[1]BDD!127:536,21,0)</f>
        <v>30874171</v>
      </c>
      <c r="O127" s="8">
        <f>VLOOKUP(A127,[1]BDD!127:536,60,0)</f>
        <v>44978</v>
      </c>
      <c r="P127" s="8">
        <f>VLOOKUP(A127,[1]BDD!127:536,61,0)</f>
        <v>45290</v>
      </c>
    </row>
    <row r="128" spans="1:16" ht="16.5">
      <c r="A128" s="11" t="s">
        <v>269</v>
      </c>
      <c r="B128" s="4" t="str">
        <f>VLOOKUP(A128,[1]BDD!128:537,5,0)</f>
        <v>ADRIANA ESTHER PEDRAZA MARTÍNEZ</v>
      </c>
      <c r="C128" s="6" t="s">
        <v>17</v>
      </c>
      <c r="D128" s="6" t="str">
        <f>VLOOKUP(A128,[1]BDD!128:537,30,0)</f>
        <v>CUNDINAMARCA</v>
      </c>
      <c r="E128" s="6" t="str">
        <f>VLOOKUP(A128,[1]BDD!128:537,31,0)</f>
        <v>PASCA</v>
      </c>
      <c r="F128" s="6" t="str">
        <f>VLOOKUP(A128,[1]BDD!A127:CL484,85,0)</f>
        <v>TECNOLOGA EN CARTOGRAFIA</v>
      </c>
      <c r="G128" s="6" t="s">
        <v>270</v>
      </c>
      <c r="H128" s="4" t="str">
        <f>VLOOKUP(A128,[1]BDD!A127:CL484,8,0)</f>
        <v>APOYO A LA GESTIÓN</v>
      </c>
      <c r="I128" s="6" t="str">
        <f>VLOOKUP(A128,[1]BDD!128:537,44,0)</f>
        <v>GRUPO DE TRÁMITES Y EVALUACIÓN AMBIENTAL</v>
      </c>
      <c r="J128" s="6" t="str">
        <f>VLOOKUP(A128,[1]BDD!127:538,84,0)</f>
        <v>reservas.naturales@parquesnacionales.gov.co</v>
      </c>
      <c r="K128" s="6">
        <v>3532400</v>
      </c>
      <c r="L128" s="6" t="s">
        <v>19</v>
      </c>
      <c r="M128" s="6" t="str">
        <f>VLOOKUP(A128,[1]BDD!128:537,7,0)</f>
        <v>Prestar servicios técnicos para realizar la validación de la cartografía, en el marco del registro y seguimiento de reservas naturales de la sociedad civil, de conformidad con el proceso de coordinación del SINAP</v>
      </c>
      <c r="N128" s="7">
        <f>VLOOKUP(A128,[1]BDD!128:537,21,0)</f>
        <v>28658461</v>
      </c>
      <c r="O128" s="8">
        <f>VLOOKUP(A128,[1]BDD!128:537,60,0)</f>
        <v>44979</v>
      </c>
      <c r="P128" s="8">
        <f>VLOOKUP(A128,[1]BDD!128:537,61,0)</f>
        <v>45284</v>
      </c>
    </row>
    <row r="129" spans="1:16" ht="16.5">
      <c r="A129" s="11" t="s">
        <v>271</v>
      </c>
      <c r="B129" s="4" t="str">
        <f>VLOOKUP(A129,[1]BDD!129:538,5,0)</f>
        <v>ANDREA DEL MAR RIVERA VILLATE</v>
      </c>
      <c r="C129" s="6" t="s">
        <v>17</v>
      </c>
      <c r="D129" s="6" t="str">
        <f>VLOOKUP(A129,[1]BDD!129:538,30,0)</f>
        <v>RISARALDA</v>
      </c>
      <c r="E129" s="6" t="str">
        <f>VLOOKUP(A129,[1]BDD!129:538,31,0)</f>
        <v>PEREIRA</v>
      </c>
      <c r="F129" s="6" t="str">
        <f>VLOOKUP(A129,[1]BDD!A128:CL485,85,0)</f>
        <v>SOCIOLOGA</v>
      </c>
      <c r="G129" s="6" t="s">
        <v>272</v>
      </c>
      <c r="H129" s="4" t="str">
        <f>VLOOKUP(A129,[1]BDD!A128:CL485,8,0)</f>
        <v>PROFESIONAL</v>
      </c>
      <c r="I129" s="6" t="str">
        <f>VLOOKUP(A129,[1]BDD!129:538,44,0)</f>
        <v>OFICINA GESTION DEL RIESGO</v>
      </c>
      <c r="J129" s="6" t="str">
        <f>VLOOKUP(A129,[1]BDD!128:539,84,0)</f>
        <v>andrea.rivera@parquesnacionales.gov.co</v>
      </c>
      <c r="K129" s="6">
        <v>3532400</v>
      </c>
      <c r="L129" s="6" t="s">
        <v>19</v>
      </c>
      <c r="M129" s="6" t="str">
        <f>VLOOKUP(A129,[1]BDD!129:538,7,0)</f>
        <v>Prestar los servicios profesionales en la Oficina de Gestión del Riesgo para la gestión de riesgo público en el cumplimento de la misión de Parques Nacionales Naturales de Colombia en áreas protegidas adscritas a las direcciones territoriales Andes Nororientales y Caribe</v>
      </c>
      <c r="N129" s="7">
        <f>VLOOKUP(A129,[1]BDD!129:538,21,0)</f>
        <v>24400000</v>
      </c>
      <c r="O129" s="8">
        <f>VLOOKUP(A129,[1]BDD!129:538,60,0)</f>
        <v>44978</v>
      </c>
      <c r="P129" s="8">
        <f>VLOOKUP(A129,[1]BDD!129:538,61,0)</f>
        <v>45097</v>
      </c>
    </row>
    <row r="130" spans="1:16" ht="16.5">
      <c r="A130" s="11" t="s">
        <v>273</v>
      </c>
      <c r="B130" s="4" t="str">
        <f>VLOOKUP(A130,[1]BDD!130:539,5,0)</f>
        <v>MARIA ALEJANDRA LOZANO RODRIGUEZ</v>
      </c>
      <c r="C130" s="6" t="s">
        <v>17</v>
      </c>
      <c r="D130" s="6" t="str">
        <f>VLOOKUP(A130,[1]BDD!130:539,30,0)</f>
        <v>CALDAS</v>
      </c>
      <c r="E130" s="6" t="str">
        <f>VLOOKUP(A130,[1]BDD!130:539,31,0)</f>
        <v>MANIZALES</v>
      </c>
      <c r="F130" s="6" t="str">
        <f>VLOOKUP(A130,[1]BDD!A129:CL486,85,0)</f>
        <v>PROFESIONAL EN GOBIERNO Y RELACIONES INTERNACIONALES</v>
      </c>
      <c r="G130" s="6" t="s">
        <v>274</v>
      </c>
      <c r="H130" s="4" t="str">
        <f>VLOOKUP(A130,[1]BDD!A129:CL486,8,0)</f>
        <v>PROFESIONAL</v>
      </c>
      <c r="I130" s="6" t="str">
        <f>VLOOKUP(A130,[1]BDD!130:539,44,0)</f>
        <v xml:space="preserve">OFICINA ASESORA DE PLANEACIÓN </v>
      </c>
      <c r="J130" s="6" t="str">
        <f>VLOOKUP(A130,[1]BDD!129:540,84,0)</f>
        <v>maria.lozano@parquesnacionales.gov.co</v>
      </c>
      <c r="K130" s="6">
        <v>3532400</v>
      </c>
      <c r="L130" s="6" t="s">
        <v>19</v>
      </c>
      <c r="M130" s="6" t="str">
        <f>VLOOKUP(A130,[1]BDD!130:539,7,0)</f>
        <v>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v>
      </c>
      <c r="N130" s="7">
        <f>VLOOKUP(A130,[1]BDD!130:539,21,0)</f>
        <v>60736182</v>
      </c>
      <c r="O130" s="8">
        <f>VLOOKUP(A130,[1]BDD!130:539,60,0)</f>
        <v>44979</v>
      </c>
      <c r="P130" s="8">
        <f>VLOOKUP(A130,[1]BDD!130:539,61,0)</f>
        <v>45290</v>
      </c>
    </row>
    <row r="131" spans="1:16" ht="16.5">
      <c r="A131" s="11" t="s">
        <v>275</v>
      </c>
      <c r="B131" s="4" t="str">
        <f>VLOOKUP(A131,[1]BDD!131:540,5,0)</f>
        <v>GLORIA ROCÍO PEREIRA OVIEDO</v>
      </c>
      <c r="C131" s="6" t="s">
        <v>17</v>
      </c>
      <c r="D131" s="6" t="str">
        <f>VLOOKUP(A131,[1]BDD!131:540,30,0)</f>
        <v>SANTANDER</v>
      </c>
      <c r="E131" s="6" t="str">
        <f>VLOOKUP(A131,[1]BDD!131:540,31,0)</f>
        <v>BUCARAMANA</v>
      </c>
      <c r="F131" s="6" t="str">
        <f>VLOOKUP(A131,[1]BDD!A130:CL487,85,0)</f>
        <v>INGENIERA INDUSTRIAL</v>
      </c>
      <c r="G131" s="6" t="s">
        <v>276</v>
      </c>
      <c r="H131" s="4" t="str">
        <f>VLOOKUP(A131,[1]BDD!A130:CL487,8,0)</f>
        <v>PROFESIONAL</v>
      </c>
      <c r="I131" s="6" t="str">
        <f>VLOOKUP(A131,[1]BDD!131:540,44,0)</f>
        <v xml:space="preserve">OFICINA ASESORA DE PLANEACIÓN </v>
      </c>
      <c r="J131" s="6" t="str">
        <f>VLOOKUP(A131,[1]BDD!130:541,84,0)</f>
        <v>gloria.pereira@parquesnacionales.gov.co</v>
      </c>
      <c r="K131" s="6">
        <v>3532400</v>
      </c>
      <c r="L131" s="6" t="s">
        <v>19</v>
      </c>
      <c r="M131" s="6" t="str">
        <f>VLOOKUP(A131,[1]BDD!131:540,7,0)</f>
        <v>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v>
      </c>
      <c r="N131" s="7">
        <f>VLOOKUP(A131,[1]BDD!131:540,21,0)</f>
        <v>98483333</v>
      </c>
      <c r="O131" s="8">
        <f>VLOOKUP(A131,[1]BDD!131:540,60,0)</f>
        <v>44979</v>
      </c>
      <c r="P131" s="8">
        <f>VLOOKUP(A131,[1]BDD!131:540,61,0)</f>
        <v>45290</v>
      </c>
    </row>
    <row r="132" spans="1:16" ht="16.5">
      <c r="A132" s="11" t="s">
        <v>277</v>
      </c>
      <c r="B132" s="4" t="str">
        <f>VLOOKUP(A132,[1]BDD!132:541,5,0)</f>
        <v>ALBA LILIANA GUALDRÓN DÍAZ</v>
      </c>
      <c r="C132" s="6" t="s">
        <v>17</v>
      </c>
      <c r="D132" s="6" t="str">
        <f>VLOOKUP(A132,[1]BDD!132:541,30,0)</f>
        <v>SANTANDER</v>
      </c>
      <c r="E132" s="6" t="str">
        <f>VLOOKUP(A132,[1]BDD!132:541,31,0)</f>
        <v>SAN GIL</v>
      </c>
      <c r="F132" s="6" t="str">
        <f>VLOOKUP(A132,[1]BDD!A131:CL488,85,0)</f>
        <v>INGENIERA FORESTAL</v>
      </c>
      <c r="G132" s="6" t="s">
        <v>278</v>
      </c>
      <c r="H132" s="4" t="str">
        <f>VLOOKUP(A132,[1]BDD!A131:CL488,8,0)</f>
        <v>PROFESIONAL</v>
      </c>
      <c r="I132" s="6" t="str">
        <f>VLOOKUP(A132,[1]BDD!132:541,44,0)</f>
        <v>GRUPO DE GESTIÓN DEL CONOCIMIENTO E INNOVACIÓN</v>
      </c>
      <c r="J132" s="6" t="str">
        <f>VLOOKUP(A132,[1]BDD!131:542,84,0)</f>
        <v>sensores.remotos@parquesnacionales.gov.co</v>
      </c>
      <c r="K132" s="6">
        <v>3532400</v>
      </c>
      <c r="L132" s="6" t="s">
        <v>19</v>
      </c>
      <c r="M132" s="6" t="str">
        <f>VLOOKUP(A132,[1]BDD!132:541,7,0)</f>
        <v>Prestación de servicios profesionales para implementar metodológica y técnicamente los lineamientos de los procesos de sensoramiento remoto para el monitoreo de coberturas de la tierra, aplicando los criterios de gestión del conocimiento.</v>
      </c>
      <c r="N132" s="7">
        <f>VLOOKUP(A132,[1]BDD!132:541,21,0)</f>
        <v>66896996</v>
      </c>
      <c r="O132" s="8">
        <f>VLOOKUP(A132,[1]BDD!132:541,60,0)</f>
        <v>44979</v>
      </c>
      <c r="P132" s="8">
        <f>VLOOKUP(A132,[1]BDD!132:541,61,0)</f>
        <v>45290</v>
      </c>
    </row>
    <row r="133" spans="1:16" ht="16.5">
      <c r="A133" s="11" t="s">
        <v>279</v>
      </c>
      <c r="B133" s="4" t="str">
        <f>VLOOKUP(A133,[1]BDD!133:542,5,0)</f>
        <v>OSCAR ALEJANDRO BARRERA GRANADOS</v>
      </c>
      <c r="C133" s="6" t="s">
        <v>17</v>
      </c>
      <c r="D133" s="6" t="str">
        <f>VLOOKUP(A133,[1]BDD!133:542,30,0)</f>
        <v>CUNDINAMARCA</v>
      </c>
      <c r="E133" s="6" t="str">
        <f>VLOOKUP(A133,[1]BDD!133:542,31,0)</f>
        <v>BOGOTÁ</v>
      </c>
      <c r="F133" s="6" t="str">
        <f>VLOOKUP(A133,[1]BDD!A132:CL489,85,0)</f>
        <v>INGENIERO INDUSTRIAL</v>
      </c>
      <c r="G133" s="6" t="s">
        <v>280</v>
      </c>
      <c r="H133" s="4" t="str">
        <f>VLOOKUP(A133,[1]BDD!A132:CL489,8,0)</f>
        <v>PROFESIONAL</v>
      </c>
      <c r="I133" s="6" t="str">
        <f>VLOOKUP(A133,[1]BDD!133:542,44,0)</f>
        <v>GRUPO DE GESTIÓN HUMANA</v>
      </c>
      <c r="J133" s="6" t="str">
        <f>VLOOKUP(A133,[1]BDD!132:543,84,0)</f>
        <v>oscar.barrera@parquesnacionales.gov.co</v>
      </c>
      <c r="K133" s="6">
        <v>3532400</v>
      </c>
      <c r="L133" s="6" t="s">
        <v>19</v>
      </c>
      <c r="M133" s="6" t="str">
        <f>VLOOKUP(A133,[1]BDD!133:542,7,0)</f>
        <v>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v>
      </c>
      <c r="N133" s="7">
        <f>VLOOKUP(A133,[1]BDD!133:542,21,0)</f>
        <v>23510780</v>
      </c>
      <c r="O133" s="8">
        <f>VLOOKUP(A133,[1]BDD!133:542,60,0)</f>
        <v>44979</v>
      </c>
      <c r="P133" s="8">
        <f>VLOOKUP(A133,[1]BDD!133:542,61,0)</f>
        <v>45098</v>
      </c>
    </row>
    <row r="134" spans="1:16" ht="16.5">
      <c r="A134" s="11" t="s">
        <v>281</v>
      </c>
      <c r="B134" s="4" t="str">
        <f>VLOOKUP(A134,[1]BDD!134:543,5,0)</f>
        <v>CAMILO ERNESTO VINCHIRA PARRA</v>
      </c>
      <c r="C134" s="6" t="s">
        <v>17</v>
      </c>
      <c r="D134" s="6" t="str">
        <f>VLOOKUP(A134,[1]BDD!134:543,30,0)</f>
        <v>CUNDINAMARCA</v>
      </c>
      <c r="E134" s="6" t="str">
        <f>VLOOKUP(A134,[1]BDD!134:543,31,0)</f>
        <v>BOGOTÁ</v>
      </c>
      <c r="F134" s="6" t="str">
        <f>VLOOKUP(A134,[1]BDD!A133:CL490,85,0)</f>
        <v>ADMINISTRADOR DE EMPRESAS AGROPECUARIAS</v>
      </c>
      <c r="G134" s="6" t="s">
        <v>282</v>
      </c>
      <c r="H134" s="4" t="str">
        <f>VLOOKUP(A134,[1]BDD!A133:CL490,8,0)</f>
        <v>PROFESIONAL</v>
      </c>
      <c r="I134" s="6" t="str">
        <f>VLOOKUP(A134,[1]BDD!134:543,44,0)</f>
        <v>GRUPO DE GESTIÓN HUMANA</v>
      </c>
      <c r="J134" s="6" t="str">
        <f>VLOOKUP(A134,[1]BDD!133:544,84,0)</f>
        <v>camilo.vinchira@parquesnacionales.gov.co</v>
      </c>
      <c r="K134" s="6">
        <v>3532400</v>
      </c>
      <c r="L134" s="6" t="s">
        <v>19</v>
      </c>
      <c r="M134" s="6" t="str">
        <f>VLOOKUP(A134,[1]BDD!134:543,7,0)</f>
        <v>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v>
      </c>
      <c r="N134" s="7">
        <f>VLOOKUP(A134,[1]BDD!134:543,21,0)</f>
        <v>23510780</v>
      </c>
      <c r="O134" s="8">
        <f>VLOOKUP(A134,[1]BDD!134:543,60,0)</f>
        <v>44979</v>
      </c>
      <c r="P134" s="8">
        <f>VLOOKUP(A134,[1]BDD!134:543,61,0)</f>
        <v>45098</v>
      </c>
    </row>
    <row r="135" spans="1:16" ht="16.5">
      <c r="A135" s="11" t="s">
        <v>283</v>
      </c>
      <c r="B135" s="4" t="str">
        <f>VLOOKUP(A135,[1]BDD!135:544,5,0)</f>
        <v>EDUARDO JAVIER CHILITO PAREDES</v>
      </c>
      <c r="C135" s="6" t="s">
        <v>17</v>
      </c>
      <c r="D135" s="6" t="str">
        <f>VLOOKUP(A135,[1]BDD!135:544,30,0)</f>
        <v>CAUCA</v>
      </c>
      <c r="E135" s="6" t="str">
        <f>VLOOKUP(A135,[1]BDD!135:544,31,0)</f>
        <v>ROSAS</v>
      </c>
      <c r="F135" s="6" t="str">
        <f>VLOOKUP(A135,[1]BDD!A134:CL491,85,0)</f>
        <v>ECOLOGO</v>
      </c>
      <c r="G135" s="6" t="s">
        <v>284</v>
      </c>
      <c r="H135" s="4" t="str">
        <f>VLOOKUP(A135,[1]BDD!A134:CL491,8,0)</f>
        <v>PROFESIONAL</v>
      </c>
      <c r="I135" s="6" t="str">
        <f>VLOOKUP(A135,[1]BDD!135:544,44,0)</f>
        <v>OFICINA GESTION DEL RIESGO</v>
      </c>
      <c r="J135" s="6" t="str">
        <f>VLOOKUP(A135,[1]BDD!134:545,84,0)</f>
        <v>eduardo.chilito@parquesnacionales.gov.co</v>
      </c>
      <c r="K135" s="6">
        <v>3532400</v>
      </c>
      <c r="L135" s="6" t="s">
        <v>19</v>
      </c>
      <c r="M135" s="6" t="str">
        <f>VLOOKUP(A135,[1]BDD!135:544,7,0)</f>
        <v>Prestar los servicios profesionales en la Oficina de Gestión del Riesgo en el análisis de riesgo en áreas protegidas y ecosistemas amenazados a partir de información oficial existente. Proyecto del plan nacional de gestión del riesgo de desastres</v>
      </c>
      <c r="N135" s="7">
        <f>VLOOKUP(A135,[1]BDD!135:544,21,0)</f>
        <v>28000000</v>
      </c>
      <c r="O135" s="8">
        <f>VLOOKUP(A135,[1]BDD!135:544,60,0)</f>
        <v>44979</v>
      </c>
      <c r="P135" s="8">
        <f>VLOOKUP(A135,[1]BDD!135:544,61,0)</f>
        <v>45098</v>
      </c>
    </row>
    <row r="136" spans="1:16" ht="16.5">
      <c r="A136" s="11" t="s">
        <v>285</v>
      </c>
      <c r="B136" s="4" t="str">
        <f>VLOOKUP(A136,[1]BDD!136:545,5,0)</f>
        <v>CLAUDINE URBANO CELORIO</v>
      </c>
      <c r="C136" s="6" t="s">
        <v>17</v>
      </c>
      <c r="D136" s="6" t="str">
        <f>VLOOKUP(A136,[1]BDD!136:545,30,0)</f>
        <v>VALLE DEL CAUCA</v>
      </c>
      <c r="E136" s="6" t="str">
        <f>VLOOKUP(A136,[1]BDD!136:545,31,0)</f>
        <v>FLORIDA</v>
      </c>
      <c r="F136" s="6" t="str">
        <f>VLOOKUP(A136,[1]BDD!A135:CL492,85,0)</f>
        <v>INGENIERA AMBIENTAL</v>
      </c>
      <c r="G136" s="6" t="s">
        <v>286</v>
      </c>
      <c r="H136" s="4" t="str">
        <f>VLOOKUP(A136,[1]BDD!A135:CL492,8,0)</f>
        <v>PROFESIONAL</v>
      </c>
      <c r="I136" s="6" t="str">
        <f>VLOOKUP(A136,[1]BDD!136:545,44,0)</f>
        <v>GRUPO DE PLANEACIÓN Y MANEJO</v>
      </c>
      <c r="J136" s="6" t="str">
        <f>VLOOKUP(A136,[1]BDD!135:546,84,0)</f>
        <v>N/A@parquesnacionales.gov.co</v>
      </c>
      <c r="K136" s="6">
        <v>3532400</v>
      </c>
      <c r="L136" s="6" t="s">
        <v>19</v>
      </c>
      <c r="M136" s="6" t="str">
        <f>VLOOKUP(A136,[1]BDD!136:545,7,0)</f>
        <v>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v>
      </c>
      <c r="N136" s="7">
        <f>VLOOKUP(A136,[1]BDD!136:545,21,0)</f>
        <v>23510784</v>
      </c>
      <c r="O136" s="8">
        <f>VLOOKUP(A136,[1]BDD!136:545,60,0)</f>
        <v>44979</v>
      </c>
      <c r="P136" s="8">
        <f>VLOOKUP(A136,[1]BDD!136:545,61,0)</f>
        <v>45098</v>
      </c>
    </row>
    <row r="137" spans="1:16" ht="16.5">
      <c r="A137" s="11" t="s">
        <v>287</v>
      </c>
      <c r="B137" s="4" t="str">
        <f>VLOOKUP(A137,[1]BDD!137:546,5,0)</f>
        <v>JORGE ALBERTO COTE RODRIGUEZ</v>
      </c>
      <c r="C137" s="6" t="s">
        <v>17</v>
      </c>
      <c r="D137" s="6" t="str">
        <f>VLOOKUP(A137,[1]BDD!137:546,30,0)</f>
        <v>CUNDINAMARCA</v>
      </c>
      <c r="E137" s="6" t="str">
        <f>VLOOKUP(A137,[1]BDD!137:546,31,0)</f>
        <v>BOGOTÁ</v>
      </c>
      <c r="F137" s="6" t="str">
        <f>VLOOKUP(A137,[1]BDD!A136:CL493,85,0)</f>
        <v>HISTORIADOR</v>
      </c>
      <c r="G137" s="6" t="s">
        <v>288</v>
      </c>
      <c r="H137" s="4" t="str">
        <f>VLOOKUP(A137,[1]BDD!A136:CL493,8,0)</f>
        <v>PROFESIONAL</v>
      </c>
      <c r="I137" s="6" t="str">
        <f>VLOOKUP(A137,[1]BDD!137:546,44,0)</f>
        <v>GRUPO DE COMUNICACIONES</v>
      </c>
      <c r="J137" s="6" t="str">
        <f>VLOOKUP(A137,[1]BDD!136:547,84,0)</f>
        <v>prensa@parquesnacionales.gov.co</v>
      </c>
      <c r="K137" s="6">
        <v>3532400</v>
      </c>
      <c r="L137" s="6" t="s">
        <v>19</v>
      </c>
      <c r="M137" s="6" t="str">
        <f>VLOOKUP(A137,[1]BDD!137:546,7,0)</f>
        <v>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v>
      </c>
      <c r="N137" s="7">
        <f>VLOOKUP(A137,[1]BDD!137:546,21,0)</f>
        <v>77354760</v>
      </c>
      <c r="O137" s="8">
        <f>VLOOKUP(A137,[1]BDD!137:546,60,0)</f>
        <v>44980</v>
      </c>
      <c r="P137" s="8">
        <f>VLOOKUP(A137,[1]BDD!137:546,61,0)</f>
        <v>45281</v>
      </c>
    </row>
    <row r="138" spans="1:16" ht="16.5">
      <c r="A138" s="13" t="s">
        <v>289</v>
      </c>
      <c r="B138" s="4" t="str">
        <f>VLOOKUP(A138,[1]BDD!138:547,5,0)</f>
        <v>JULIETH MARCELA GARCIA VARGAS</v>
      </c>
      <c r="C138" s="6" t="s">
        <v>17</v>
      </c>
      <c r="D138" s="6" t="str">
        <f>VLOOKUP(A138,[1]BDD!138:547,30,0)</f>
        <v>CUNDINAMARCA</v>
      </c>
      <c r="E138" s="6" t="str">
        <f>VLOOKUP(A138,[1]BDD!138:547,31,0)</f>
        <v>BOGOTÁ</v>
      </c>
      <c r="F138" s="6" t="str">
        <f>VLOOKUP(A138,[1]BDD!A137:CL494,85,0)</f>
        <v>INGENIERA CATASTRAL Y GEODASTA</v>
      </c>
      <c r="G138" s="6" t="s">
        <v>264</v>
      </c>
      <c r="H138" s="4" t="str">
        <f>VLOOKUP(A138,[1]BDD!A137:CL494,8,0)</f>
        <v>PROFESIONAL</v>
      </c>
      <c r="I138" s="6" t="str">
        <f>VLOOKUP(A138,[1]BDD!138:547,44,0)</f>
        <v>GRUPO DE TECNOLOGÍAS DE LA INFORMACIÓN Y LAS COMUNICACIONES</v>
      </c>
      <c r="J138" s="6" t="str">
        <f>VLOOKUP(A138,[1]BDD!137:548,84,0)</f>
        <v>administrador.gdb@parquesnacionales.gov.co</v>
      </c>
      <c r="K138" s="6">
        <v>3532400</v>
      </c>
      <c r="L138" s="6" t="s">
        <v>19</v>
      </c>
      <c r="M138" s="6" t="str">
        <f>VLOOKUP(A138,[1]BDD!138:547,7,0)</f>
        <v>Prestar servicios profesionales para apoyar en la administración del sistema de información geográfico de la entidad, contribuyendo al Proyecto de Administración de SPNN.</v>
      </c>
      <c r="N138" s="7">
        <f>VLOOKUP(A138,[1]BDD!138:547,21,0)</f>
        <v>40728000</v>
      </c>
      <c r="O138" s="8">
        <f>VLOOKUP(A138,[1]BDD!138:547,60,0)</f>
        <v>44980</v>
      </c>
      <c r="P138" s="8">
        <f>VLOOKUP(A138,[1]BDD!138:547,61,0)</f>
        <v>45160</v>
      </c>
    </row>
    <row r="139" spans="1:16" ht="16.5">
      <c r="A139" s="11" t="s">
        <v>290</v>
      </c>
      <c r="B139" s="4" t="str">
        <f>VLOOKUP(A139,[1]BDD!139:548,5,0)</f>
        <v>DIANA PAOLA CASTRO CIFUENTES</v>
      </c>
      <c r="C139" s="6" t="s">
        <v>17</v>
      </c>
      <c r="D139" s="6" t="str">
        <f>VLOOKUP(A139,[1]BDD!139:548,30,0)</f>
        <v>CUNDINAMARCA</v>
      </c>
      <c r="E139" s="6" t="str">
        <f>VLOOKUP(A139,[1]BDD!139:548,31,0)</f>
        <v>BOGOTÁ</v>
      </c>
      <c r="F139" s="6" t="str">
        <f>VLOOKUP(A139,[1]BDD!A138:CL495,85,0)</f>
        <v>ABOGADA</v>
      </c>
      <c r="G139" s="6" t="s">
        <v>291</v>
      </c>
      <c r="H139" s="4" t="str">
        <f>VLOOKUP(A139,[1]BDD!A138:CL495,8,0)</f>
        <v>PROFESIONAL</v>
      </c>
      <c r="I139" s="6" t="str">
        <f>VLOOKUP(A139,[1]BDD!139:548,44,0)</f>
        <v>OFICINA ASESORA JURIDICA</v>
      </c>
      <c r="J139" s="6" t="str">
        <f>VLOOKUP(A139,[1]BDD!138:549,84,0)</f>
        <v>diana.castro@parquesnacionales.gov.co</v>
      </c>
      <c r="K139" s="6">
        <v>3532400</v>
      </c>
      <c r="L139" s="6" t="s">
        <v>19</v>
      </c>
      <c r="M139" s="6" t="str">
        <f>VLOOKUP(A139,[1]BDD!139:548,7,0)</f>
        <v>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v>
      </c>
      <c r="N139" s="7">
        <f>VLOOKUP(A139,[1]BDD!139:548,21,0)</f>
        <v>48300000</v>
      </c>
      <c r="O139" s="8">
        <f>VLOOKUP(A139,[1]BDD!139:548,60,0)</f>
        <v>44980</v>
      </c>
      <c r="P139" s="8">
        <f>VLOOKUP(A139,[1]BDD!139:548,61,0)</f>
        <v>45290</v>
      </c>
    </row>
    <row r="140" spans="1:16" ht="16.5">
      <c r="A140" s="11" t="s">
        <v>292</v>
      </c>
      <c r="B140" s="4" t="str">
        <f>VLOOKUP(A140,[1]BDD!140:549,5,0)</f>
        <v>CATALINA SÁNCHEZ LALINDE</v>
      </c>
      <c r="C140" s="6" t="s">
        <v>17</v>
      </c>
      <c r="D140" s="6" t="str">
        <f>VLOOKUP(A140,[1]BDD!140:549,30,0)</f>
        <v>CUNDINAMARCA</v>
      </c>
      <c r="E140" s="6" t="str">
        <f>VLOOKUP(A140,[1]BDD!140:549,31,0)</f>
        <v>BOGOTÁ</v>
      </c>
      <c r="F140" s="6" t="str">
        <f>VLOOKUP(A140,[1]BDD!A139:CL496,85,0)</f>
        <v>BIOLOGA</v>
      </c>
      <c r="G140" s="6" t="s">
        <v>293</v>
      </c>
      <c r="H140" s="4" t="str">
        <f>VLOOKUP(A140,[1]BDD!A139:CL496,8,0)</f>
        <v>PROFESIONAL</v>
      </c>
      <c r="I140" s="6" t="str">
        <f>VLOOKUP(A140,[1]BDD!140:549,44,0)</f>
        <v>GRUPO DE TRÁMITES Y EVALUACIÓN AMBIENTAL</v>
      </c>
      <c r="J140" s="6" t="str">
        <f>VLOOKUP(A140,[1]BDD!139:550,84,0)</f>
        <v>N/A@parquesnacionales.gov.co</v>
      </c>
      <c r="K140" s="6">
        <v>3532400</v>
      </c>
      <c r="L140" s="6" t="s">
        <v>19</v>
      </c>
      <c r="M140" s="6" t="str">
        <f>VLOOKUP(A140,[1]BDD!140:549,7,0)</f>
        <v>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v>
      </c>
      <c r="N140" s="7">
        <f>VLOOKUP(A140,[1]BDD!140:549,21,0)</f>
        <v>25671210</v>
      </c>
      <c r="O140" s="8">
        <f>VLOOKUP(A140,[1]BDD!140:549,60,0)</f>
        <v>44980</v>
      </c>
      <c r="P140" s="8">
        <f>VLOOKUP(A140,[1]BDD!140:549,61,0)</f>
        <v>45160</v>
      </c>
    </row>
    <row r="141" spans="1:16" ht="16.5">
      <c r="A141" s="11" t="s">
        <v>294</v>
      </c>
      <c r="B141" s="4" t="str">
        <f>VLOOKUP(A141,[1]BDD!141:550,5,0)</f>
        <v>YIRA NATALY DIAZ MENDOZA</v>
      </c>
      <c r="C141" s="6" t="s">
        <v>17</v>
      </c>
      <c r="D141" s="6" t="str">
        <f>VLOOKUP(A141,[1]BDD!141:550,30,0)</f>
        <v>CESAR</v>
      </c>
      <c r="E141" s="6" t="str">
        <f>VLOOKUP(A141,[1]BDD!141:550,31,0)</f>
        <v>VALLEDUPAR</v>
      </c>
      <c r="F141" s="6" t="str">
        <f>VLOOKUP(A141,[1]BDD!A140:CL497,85,0)</f>
        <v>LICENCIADA EN BIOLOGIA</v>
      </c>
      <c r="G141" s="6" t="s">
        <v>295</v>
      </c>
      <c r="H141" s="4" t="str">
        <f>VLOOKUP(A141,[1]BDD!A140:CL497,8,0)</f>
        <v>PROFESIONAL</v>
      </c>
      <c r="I141" s="6" t="str">
        <f>VLOOKUP(A141,[1]BDD!141:550,44,0)</f>
        <v>GRUPO DE PLANEACIÓN Y MANEJO</v>
      </c>
      <c r="J141" s="6" t="str">
        <f>VLOOKUP(A141,[1]BDD!140:551,84,0)</f>
        <v>yira.diaz@parquesnacionales.gov.co</v>
      </c>
      <c r="K141" s="6">
        <v>3532400</v>
      </c>
      <c r="L141" s="6" t="s">
        <v>19</v>
      </c>
      <c r="M141" s="6" t="str">
        <f>VLOOKUP(A141,[1]BDD!141:550,7,0)</f>
        <v>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v>
      </c>
      <c r="N141" s="7">
        <f>VLOOKUP(A141,[1]BDD!141:550,21,0)</f>
        <v>25979416</v>
      </c>
      <c r="O141" s="8">
        <f>VLOOKUP(A141,[1]BDD!141:550,60,0)</f>
        <v>44980</v>
      </c>
      <c r="P141" s="8">
        <f>VLOOKUP(A141,[1]BDD!141:550,61,0)</f>
        <v>45099</v>
      </c>
    </row>
    <row r="142" spans="1:16" ht="16.5">
      <c r="A142" s="11" t="s">
        <v>296</v>
      </c>
      <c r="B142" s="4" t="str">
        <f>VLOOKUP(A142,[1]BDD!142:551,5,0)</f>
        <v>MARIA CAMILA GÓMEZ CUBILLOS</v>
      </c>
      <c r="C142" s="6" t="s">
        <v>17</v>
      </c>
      <c r="D142" s="6" t="str">
        <f>VLOOKUP(A142,[1]BDD!142:551,30,0)</f>
        <v>CUNDINAMARCA</v>
      </c>
      <c r="E142" s="6" t="str">
        <f>VLOOKUP(A142,[1]BDD!142:551,31,0)</f>
        <v>BOGOTA</v>
      </c>
      <c r="F142" s="6" t="str">
        <f>VLOOKUP(A142,[1]BDD!A141:CL498,85,0)</f>
        <v>BIOLOGA MARINA</v>
      </c>
      <c r="G142" s="6" t="s">
        <v>295</v>
      </c>
      <c r="H142" s="4" t="str">
        <f>VLOOKUP(A142,[1]BDD!A141:CL498,8,0)</f>
        <v>PROFESIONAL</v>
      </c>
      <c r="I142" s="6" t="str">
        <f>VLOOKUP(A142,[1]BDD!142:551,44,0)</f>
        <v>GRUPO DE PLANEACIÓN Y MANEJO</v>
      </c>
      <c r="J142" s="6" t="str">
        <f>VLOOKUP(A142,[1]BDD!141:552,84,0)</f>
        <v>N/A@parquesnacionales.gov.co</v>
      </c>
      <c r="K142" s="6">
        <v>3532400</v>
      </c>
      <c r="L142" s="6" t="s">
        <v>19</v>
      </c>
      <c r="M142" s="6" t="str">
        <f>VLOOKUP(A142,[1]BDD!142:551,7,0)</f>
        <v>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v>
      </c>
      <c r="N142" s="7">
        <f>VLOOKUP(A142,[1]BDD!142:551,21,0)</f>
        <v>66680501</v>
      </c>
      <c r="O142" s="8">
        <f>VLOOKUP(A142,[1]BDD!142:551,60,0)</f>
        <v>44981</v>
      </c>
      <c r="P142" s="8">
        <f>VLOOKUP(A142,[1]BDD!142:551,61,0)</f>
        <v>45260</v>
      </c>
    </row>
    <row r="143" spans="1:16" ht="16.5">
      <c r="A143" s="11" t="s">
        <v>297</v>
      </c>
      <c r="B143" s="4" t="str">
        <f>VLOOKUP(A143,[1]BDD!143:552,5,0)</f>
        <v>CLARA ROCIO BURGOS VALENCIA</v>
      </c>
      <c r="C143" s="6" t="s">
        <v>17</v>
      </c>
      <c r="D143" s="6" t="str">
        <f>VLOOKUP(A143,[1]BDD!143:552,30,0)</f>
        <v>CUNDINAMARCA</v>
      </c>
      <c r="E143" s="6" t="str">
        <f>VLOOKUP(A143,[1]BDD!143:552,31,0)</f>
        <v>BOGOTA</v>
      </c>
      <c r="F143" s="6" t="str">
        <f>VLOOKUP(A143,[1]BDD!A142:CL499,85,0)</f>
        <v>ADMINITRADORA HOTELERA</v>
      </c>
      <c r="G143" s="6" t="s">
        <v>298</v>
      </c>
      <c r="H143" s="4" t="str">
        <f>VLOOKUP(A143,[1]BDD!A142:CL499,8,0)</f>
        <v>PROFESIONAL</v>
      </c>
      <c r="I143" s="6" t="str">
        <f>VLOOKUP(A143,[1]BDD!143:552,44,0)</f>
        <v>SUBDIRECCIÓN DE SOSTENIBILIDAD Y NEGOCIOS AMBIENTALES</v>
      </c>
      <c r="J143" s="6" t="str">
        <f>VLOOKUP(A143,[1]BDD!142:553,84,0)</f>
        <v>clara.burgos@parquesnacionales.gov.co</v>
      </c>
      <c r="K143" s="6">
        <v>3532400</v>
      </c>
      <c r="L143" s="6" t="s">
        <v>19</v>
      </c>
      <c r="M143" s="6" t="str">
        <f>VLOOKUP(A143,[1]BDD!143:552,7,0)</f>
        <v>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v>
      </c>
      <c r="N143" s="7">
        <f>VLOOKUP(A143,[1]BDD!143:552,21,0)</f>
        <v>81220000</v>
      </c>
      <c r="O143" s="8">
        <f>VLOOKUP(A143,[1]BDD!143:552,60,0)</f>
        <v>44981</v>
      </c>
      <c r="P143" s="14">
        <f>VLOOKUP(A143,[1]BDD!143:552,61,0)</f>
        <v>45290</v>
      </c>
    </row>
    <row r="144" spans="1:16" ht="16.5">
      <c r="A144" s="11" t="s">
        <v>299</v>
      </c>
      <c r="B144" s="4" t="str">
        <f>VLOOKUP(A144,[1]BDD!144:553,5,0)</f>
        <v>VALENTINA CAMPUZANO MEJIA</v>
      </c>
      <c r="C144" s="6" t="s">
        <v>17</v>
      </c>
      <c r="D144" s="6" t="str">
        <f>VLOOKUP(A144,[1]BDD!144:553,30,0)</f>
        <v>CALDAS</v>
      </c>
      <c r="E144" s="6" t="str">
        <f>VLOOKUP(A144,[1]BDD!144:553,31,0)</f>
        <v>MANIZALEZ</v>
      </c>
      <c r="F144" s="6" t="str">
        <f>VLOOKUP(A144,[1]BDD!A143:CL500,85,0)</f>
        <v>PUBLICISTA</v>
      </c>
      <c r="G144" s="6" t="s">
        <v>300</v>
      </c>
      <c r="H144" s="4" t="str">
        <f>VLOOKUP(A144,[1]BDD!A143:CL500,8,0)</f>
        <v>PROFESIONAL</v>
      </c>
      <c r="I144" s="6" t="str">
        <f>VLOOKUP(A144,[1]BDD!144:553,44,0)</f>
        <v>SUBDIRECCIÓN DE SOSTENIBILIDAD Y NEGOCIOS AMBIENTALES</v>
      </c>
      <c r="J144" s="6" t="str">
        <f>VLOOKUP(A144,[1]BDD!143:554,84,0)</f>
        <v>valentin.campuzano@parquesnacionales.gov.co</v>
      </c>
      <c r="K144" s="6">
        <v>3532400</v>
      </c>
      <c r="L144" s="6" t="s">
        <v>19</v>
      </c>
      <c r="M144" s="6" t="str">
        <f>VLOOKUP(A144,[1]BDD!144:553,7,0)</f>
        <v>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v>
      </c>
      <c r="N144" s="7">
        <f>VLOOKUP(A144,[1]BDD!144:553,21,0)</f>
        <v>79159694</v>
      </c>
      <c r="O144" s="8">
        <f>VLOOKUP(A144,[1]BDD!144:553,60,0)</f>
        <v>44981</v>
      </c>
      <c r="P144" s="8">
        <f>VLOOKUP(A144,[1]BDD!144:553,61,0)</f>
        <v>45290</v>
      </c>
    </row>
    <row r="145" spans="1:16" ht="16.5">
      <c r="A145" s="11" t="s">
        <v>301</v>
      </c>
      <c r="B145" s="4" t="str">
        <f>VLOOKUP(A145,[1]BDD!145:554,5,0)</f>
        <v>CATALINA LEONOR PARRA ORJUELA</v>
      </c>
      <c r="C145" s="6" t="s">
        <v>17</v>
      </c>
      <c r="D145" s="6" t="str">
        <f>VLOOKUP(A145,[1]BDD!145:554,30,0)</f>
        <v>CALDAS</v>
      </c>
      <c r="E145" s="6" t="str">
        <f>VLOOKUP(A145,[1]BDD!145:554,31,0)</f>
        <v>MANIZALEZ</v>
      </c>
      <c r="F145" s="6" t="str">
        <f>VLOOKUP(A145,[1]BDD!A144:CL501,85,0)</f>
        <v>ABOGADA</v>
      </c>
      <c r="G145" s="6" t="s">
        <v>302</v>
      </c>
      <c r="H145" s="4" t="str">
        <f>VLOOKUP(A145,[1]BDD!A144:CL501,8,0)</f>
        <v>PROFESIONAL</v>
      </c>
      <c r="I145" s="6" t="str">
        <f>VLOOKUP(A145,[1]BDD!145:554,44,0)</f>
        <v>SUBDIRECCIÓN DE SOSTENIBILIDAD Y NEGOCIOS AMBIENTALES</v>
      </c>
      <c r="J145" s="6" t="str">
        <f>VLOOKUP(A145,[1]BDD!144:555,84,0)</f>
        <v>catalina.parra@parquesnacionales.gov.co</v>
      </c>
      <c r="K145" s="6">
        <v>3532400</v>
      </c>
      <c r="L145" s="6" t="s">
        <v>19</v>
      </c>
      <c r="M145" s="6" t="str">
        <f>VLOOKUP(A145,[1]BDD!145:554,7,0)</f>
        <v>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v>
      </c>
      <c r="N145" s="7">
        <f>VLOOKUP(A145,[1]BDD!145:554,21,0)</f>
        <v>83179701</v>
      </c>
      <c r="O145" s="8">
        <f>VLOOKUP(A145,[1]BDD!145:554,60,0)</f>
        <v>44981</v>
      </c>
      <c r="P145" s="8">
        <f>VLOOKUP(A145,[1]BDD!145:554,61,0)</f>
        <v>45253</v>
      </c>
    </row>
    <row r="146" spans="1:16" ht="16.5">
      <c r="A146" s="11" t="s">
        <v>303</v>
      </c>
      <c r="B146" s="4" t="str">
        <f>VLOOKUP(A146,[1]BDD!146:555,5,0)</f>
        <v>CLAUDIA PATRICIA GALINDO RODRIGUEZ</v>
      </c>
      <c r="C146" s="6" t="s">
        <v>17</v>
      </c>
      <c r="D146" s="6" t="str">
        <f>VLOOKUP(A146,[1]BDD!146:555,30,0)</f>
        <v>CUNDINAMARCA</v>
      </c>
      <c r="E146" s="6" t="str">
        <f>VLOOKUP(A146,[1]BDD!146:555,31,0)</f>
        <v>BOGOTA</v>
      </c>
      <c r="F146" s="6" t="str">
        <f>VLOOKUP(A146,[1]BDD!A145:CL502,85,0)</f>
        <v>LICENCIADA EN BIOLOGIA</v>
      </c>
      <c r="G146" s="6" t="s">
        <v>304</v>
      </c>
      <c r="H146" s="4" t="str">
        <f>VLOOKUP(A146,[1]BDD!A145:CL502,8,0)</f>
        <v>PROFESIONAL</v>
      </c>
      <c r="I146" s="6" t="str">
        <f>VLOOKUP(A146,[1]BDD!146:555,44,0)</f>
        <v>GRUPO DE GESTIÓN E INTEGRACIÓN DEL SINAP</v>
      </c>
      <c r="J146" s="6" t="str">
        <f>VLOOKUP(A146,[1]BDD!145:556,84,0)</f>
        <v>claudia.galindo@parquesnacionales.gov.co</v>
      </c>
      <c r="K146" s="6">
        <v>3532400</v>
      </c>
      <c r="L146" s="6" t="s">
        <v>19</v>
      </c>
      <c r="M146" s="6" t="str">
        <f>VLOOKUP(A146,[1]BDD!146:555,7,0)</f>
        <v>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v>
      </c>
      <c r="N146" s="7">
        <f>VLOOKUP(A146,[1]BDD!146:555,21,0)</f>
        <v>38969124</v>
      </c>
      <c r="O146" s="8">
        <f>VLOOKUP(A146,[1]BDD!146:555,60,0)</f>
        <v>44981</v>
      </c>
      <c r="P146" s="8">
        <f>VLOOKUP(A146,[1]BDD!146:555,61,0)</f>
        <v>45253</v>
      </c>
    </row>
    <row r="147" spans="1:16" ht="16.5">
      <c r="A147" s="11" t="s">
        <v>305</v>
      </c>
      <c r="B147" s="4" t="str">
        <f>VLOOKUP(A147,[1]BDD!147:556,5,0)</f>
        <v>CARLOS ANDRES SARRIA CAICEDO</v>
      </c>
      <c r="C147" s="6" t="s">
        <v>17</v>
      </c>
      <c r="D147" s="6" t="str">
        <f>VLOOKUP(A147,[1]BDD!147:556,30,0)</f>
        <v>VALLE DEL CAUCA</v>
      </c>
      <c r="E147" s="6" t="str">
        <f>VLOOKUP(A147,[1]BDD!147:556,31,0)</f>
        <v>CALI</v>
      </c>
      <c r="F147" s="6" t="str">
        <f>VLOOKUP(A147,[1]BDD!A146:CL503,85,0)</f>
        <v>ABOGADO</v>
      </c>
      <c r="G147" s="6" t="s">
        <v>306</v>
      </c>
      <c r="H147" s="4" t="str">
        <f>VLOOKUP(A147,[1]BDD!A146:CL503,8,0)</f>
        <v>PROFESIONAL</v>
      </c>
      <c r="I147" s="6" t="str">
        <f>VLOOKUP(A147,[1]BDD!147:556,44,0)</f>
        <v>OFICINA ASESORA JURIDICA</v>
      </c>
      <c r="J147" s="6" t="str">
        <f>VLOOKUP(A147,[1]BDD!146:557,84,0)</f>
        <v>carlos.sarria@parquesnacionales.gov.co</v>
      </c>
      <c r="K147" s="6">
        <v>3532400</v>
      </c>
      <c r="L147" s="6" t="s">
        <v>19</v>
      </c>
      <c r="M147" s="6" t="str">
        <f>VLOOKUP(A147,[1]BDD!147:556,7,0)</f>
        <v>Prestar los servicios profesionales a la Oficina Asesora Jurídica, dentro de las actuaciones de adquisición y saneamiento de los predios dentro del Sistema de Parques Nacionales Naturales, así como proyectar o revisar los documentos jurídicos que se le asignen en especial con componente misional y territorial</v>
      </c>
      <c r="N147" s="7">
        <f>VLOOKUP(A147,[1]BDD!147:556,21,0)</f>
        <v>48300000</v>
      </c>
      <c r="O147" s="8">
        <f>VLOOKUP(A147,[1]BDD!147:556,60,0)</f>
        <v>44981</v>
      </c>
      <c r="P147" s="8">
        <f>VLOOKUP(A147,[1]BDD!147:556,61,0)</f>
        <v>45290</v>
      </c>
    </row>
    <row r="148" spans="1:16" ht="16.5">
      <c r="A148" s="11" t="s">
        <v>307</v>
      </c>
      <c r="B148" s="4" t="str">
        <f>VLOOKUP(A148,[1]BDD!148:557,5,0)</f>
        <v>MARTHA LILIANA SARMIENTO GARCIA</v>
      </c>
      <c r="C148" s="6" t="s">
        <v>17</v>
      </c>
      <c r="D148" s="6" t="str">
        <f>VLOOKUP(A148,[1]BDD!148:557,30,0)</f>
        <v>CUNDINAMARCA</v>
      </c>
      <c r="E148" s="6" t="str">
        <f>VLOOKUP(A148,[1]BDD!148:557,31,0)</f>
        <v>BOGOTA</v>
      </c>
      <c r="F148" s="6" t="str">
        <f>VLOOKUP(A148,[1]BDD!A147:CL504,85,0)</f>
        <v>LICENCIADA EN BIOLOGIA</v>
      </c>
      <c r="G148" s="6" t="s">
        <v>308</v>
      </c>
      <c r="H148" s="4" t="str">
        <f>VLOOKUP(A148,[1]BDD!A147:CL504,8,0)</f>
        <v>PROFESIONAL</v>
      </c>
      <c r="I148" s="6" t="str">
        <f>VLOOKUP(A148,[1]BDD!148:557,44,0)</f>
        <v>GRUPO DE PLANEACIÓN Y MANEJO</v>
      </c>
      <c r="J148" s="6" t="str">
        <f>VLOOKUP(A148,[1]BDD!147:558,84,0)</f>
        <v>martha.sarmiento@parquesnacionales.gov.co</v>
      </c>
      <c r="K148" s="6">
        <v>3532400</v>
      </c>
      <c r="L148" s="6" t="s">
        <v>19</v>
      </c>
      <c r="M148" s="6" t="str">
        <f>VLOOKUP(A148,[1]BDD!148:557,7,0)</f>
        <v>Prestación de servicios profesionales para acompañar el diseño e implementación de Programas Educativos en Parques Nacionales Naturales de Colombia en el marco del plan de formación para el SINAP.</v>
      </c>
      <c r="N148" s="7">
        <f>VLOOKUP(A148,[1]BDD!148:557,21,0)</f>
        <v>25979416</v>
      </c>
      <c r="O148" s="8">
        <f>VLOOKUP(A148,[1]BDD!148:557,60,0)</f>
        <v>44981</v>
      </c>
      <c r="P148" s="8">
        <f>VLOOKUP(A148,[1]BDD!148:557,61,0)</f>
        <v>45100</v>
      </c>
    </row>
    <row r="149" spans="1:16" ht="16.5">
      <c r="A149" s="11" t="s">
        <v>309</v>
      </c>
      <c r="B149" s="4" t="str">
        <f>VLOOKUP(A149,[1]BDD!149:558,5,0)</f>
        <v>VIVIANA URREA MINOTA</v>
      </c>
      <c r="C149" s="6" t="s">
        <v>17</v>
      </c>
      <c r="D149" s="6" t="str">
        <f>VLOOKUP(A149,[1]BDD!149:558,30,0)</f>
        <v>ANTIOQUIA</v>
      </c>
      <c r="E149" s="6" t="str">
        <f>VLOOKUP(A149,[1]BDD!149:558,31,0)</f>
        <v>ITAGUI</v>
      </c>
      <c r="F149" s="6" t="str">
        <f>VLOOKUP(A149,[1]BDD!A148:CL505,85,0)</f>
        <v>INGENIERO CIVIL</v>
      </c>
      <c r="G149" s="6" t="s">
        <v>310</v>
      </c>
      <c r="H149" s="4" t="str">
        <f>VLOOKUP(A149,[1]BDD!A148:CL505,8,0)</f>
        <v>PROFESIONAL</v>
      </c>
      <c r="I149" s="6" t="str">
        <f>VLOOKUP(A149,[1]BDD!149:558,44,0)</f>
        <v>GRUPO DE PLANEACIÓN Y MANEJO</v>
      </c>
      <c r="J149" s="6" t="str">
        <f>VLOOKUP(A149,[1]BDD!148:559,84,0)</f>
        <v>viviana.urrea@parquesnacionales.gov.co</v>
      </c>
      <c r="K149" s="6">
        <v>3532400</v>
      </c>
      <c r="L149" s="6" t="s">
        <v>19</v>
      </c>
      <c r="M149" s="6" t="str">
        <f>VLOOKUP(A149,[1]BDD!149:558,7,0)</f>
        <v>Prestación de servicios profesionales para orientar técnicamente a las áreas protegidas administradas por Parques Nacionales Naturales de Colombia para la gestión integral del agua y la implementación del programa de conservación del agua.</v>
      </c>
      <c r="N149" s="7">
        <f>VLOOKUP(A149,[1]BDD!149:558,21,0)</f>
        <v>67113491</v>
      </c>
      <c r="O149" s="8">
        <f>VLOOKUP(A149,[1]BDD!149:558,60,0)</f>
        <v>44981</v>
      </c>
      <c r="P149" s="8">
        <f>VLOOKUP(A149,[1]BDD!149:558,61,0)</f>
        <v>45290</v>
      </c>
    </row>
    <row r="150" spans="1:16" ht="16.5">
      <c r="A150" s="11" t="s">
        <v>311</v>
      </c>
      <c r="B150" s="4" t="str">
        <f>VLOOKUP(A150,[1]BDD!150:559,5,0)</f>
        <v>ANA MARIA HERNANDEZ ANZOLA</v>
      </c>
      <c r="C150" s="6" t="s">
        <v>17</v>
      </c>
      <c r="D150" s="6" t="str">
        <f>VLOOKUP(A150,[1]BDD!150:559,30,0)</f>
        <v>CUNDINAMARCA</v>
      </c>
      <c r="E150" s="6" t="str">
        <f>VLOOKUP(A150,[1]BDD!150:559,31,0)</f>
        <v>BOGOTA</v>
      </c>
      <c r="F150" s="6" t="str">
        <f>VLOOKUP(A150,[1]BDD!A149:CL506,85,0)</f>
        <v>INGENIERA FORESTAL</v>
      </c>
      <c r="G150" s="6" t="s">
        <v>312</v>
      </c>
      <c r="H150" s="4" t="str">
        <f>VLOOKUP(A150,[1]BDD!A149:CL506,8,0)</f>
        <v>PROFESIONAL</v>
      </c>
      <c r="I150" s="6" t="str">
        <f>VLOOKUP(A150,[1]BDD!150:559,44,0)</f>
        <v>GRUPO DE GESTIÓN DEL CONOCIMIENTO E INNOVACIÓN</v>
      </c>
      <c r="J150" s="6" t="str">
        <f>VLOOKUP(A150,[1]BDD!149:560,84,0)</f>
        <v>imagenes.satelitales@parquesnacionales.gov.co</v>
      </c>
      <c r="K150" s="6">
        <v>3532400</v>
      </c>
      <c r="L150" s="6" t="s">
        <v>19</v>
      </c>
      <c r="M150" s="6" t="str">
        <f>VLOOKUP(A150,[1]BDD!150:559,7,0)</f>
        <v>Prestación de servicios profesionales para estructurar los datos de los acuerdos de restauración con campesinos, de acuerdo con los resultados de análisis de información satelital y criterios de gestión del conocimiento.</v>
      </c>
      <c r="N150" s="7">
        <f>VLOOKUP(A150,[1]BDD!150:559,21,0)</f>
        <v>61715805</v>
      </c>
      <c r="O150" s="8">
        <f>VLOOKUP(A150,[1]BDD!150:559,60,0)</f>
        <v>44981</v>
      </c>
      <c r="P150" s="8">
        <f>VLOOKUP(A150,[1]BDD!150:559,61,0)</f>
        <v>45290</v>
      </c>
    </row>
    <row r="151" spans="1:16" ht="16.5">
      <c r="A151" s="11" t="s">
        <v>313</v>
      </c>
      <c r="B151" s="4" t="str">
        <f>VLOOKUP(A151,[1]BDD!151:560,5,0)</f>
        <v>DANIEL HUMBERTO RODRIGUEZ CARDENAS</v>
      </c>
      <c r="C151" s="6" t="s">
        <v>17</v>
      </c>
      <c r="D151" s="6" t="str">
        <f>VLOOKUP(A151,[1]BDD!151:560,30,0)</f>
        <v>CUNDINAMARCA</v>
      </c>
      <c r="E151" s="6" t="str">
        <f>VLOOKUP(A151,[1]BDD!151:560,31,0)</f>
        <v>BOGOTA</v>
      </c>
      <c r="F151" s="6" t="str">
        <f>VLOOKUP(A151,[1]BDD!A150:CL507,85,0)</f>
        <v>INGENIERA DE SISTEMAS</v>
      </c>
      <c r="G151" s="6" t="s">
        <v>314</v>
      </c>
      <c r="H151" s="4" t="str">
        <f>VLOOKUP(A151,[1]BDD!A150:CL507,8,0)</f>
        <v>PROFESIONAL</v>
      </c>
      <c r="I151" s="6" t="str">
        <f>VLOOKUP(A151,[1]BDD!151:560,44,0)</f>
        <v>GRUPO DE TECNOLOGÍAS DE LA INFORMACIÓN Y LAS COMUNICACIONES</v>
      </c>
      <c r="J151" s="6" t="str">
        <f>VLOOKUP(A151,[1]BDD!150:561,84,0)</f>
        <v>daniel.rodriguez@parquesnacionales.gov.co</v>
      </c>
      <c r="K151" s="6">
        <v>3532400</v>
      </c>
      <c r="L151" s="6" t="s">
        <v>19</v>
      </c>
      <c r="M151" s="6" t="str">
        <f>VLOOKUP(A151,[1]BDD!151:560,7,0)</f>
        <v>Prestar sus servicios profesionales para orientar y gestionar las etapas de diseño, análisis espacial, procesamiento, mantenimiento e implementación de los sistemas de información geográfico de la entidad desde los recursos tecnológicos para su desarrollo, contribuyendo al proyecto de fortalecimiento de la capacidad institucional.</v>
      </c>
      <c r="N151" s="7">
        <f>VLOOKUP(A151,[1]BDD!151:560,21,0)</f>
        <v>47919720</v>
      </c>
      <c r="O151" s="8">
        <f>VLOOKUP(A151,[1]BDD!151:560,60,0)</f>
        <v>44981</v>
      </c>
      <c r="P151" s="8">
        <f>VLOOKUP(A151,[1]BDD!151:560,61,0)</f>
        <v>45161</v>
      </c>
    </row>
    <row r="152" spans="1:16" ht="16.5">
      <c r="A152" s="11" t="s">
        <v>315</v>
      </c>
      <c r="B152" s="4" t="str">
        <f>VLOOKUP(A152,[1]BDD!152:561,5,0)</f>
        <v>JUAN SEBASTIÁN OSORIO VERA.</v>
      </c>
      <c r="C152" s="6" t="s">
        <v>17</v>
      </c>
      <c r="D152" s="6" t="str">
        <f>VLOOKUP(A152,[1]BDD!152:561,30,0)</f>
        <v>CUNDINAMARCA</v>
      </c>
      <c r="E152" s="6" t="str">
        <f>VLOOKUP(A152,[1]BDD!152:561,31,0)</f>
        <v>BOGOTA</v>
      </c>
      <c r="F152" s="6" t="str">
        <f>VLOOKUP(A152,[1]BDD!A151:CL508,85,0)</f>
        <v>INGENIERO AMBIENTAL</v>
      </c>
      <c r="G152" s="6" t="s">
        <v>316</v>
      </c>
      <c r="H152" s="4" t="str">
        <f>VLOOKUP(A152,[1]BDD!A151:CL508,8,0)</f>
        <v>PROFESIONAL</v>
      </c>
      <c r="I152" s="6" t="str">
        <f>VLOOKUP(A152,[1]BDD!152:561,44,0)</f>
        <v>SUBDIRECCIÓN DE SOSTENIBILIDAD Y NEGOCIOS AMBIENTALES</v>
      </c>
      <c r="J152" s="6" t="str">
        <f>VLOOKUP(A152,[1]BDD!151:562,84,0)</f>
        <v>juan.osorio@parquesnacionales.gov.co</v>
      </c>
      <c r="K152" s="6">
        <v>3532400</v>
      </c>
      <c r="L152" s="6" t="s">
        <v>19</v>
      </c>
      <c r="M152" s="6" t="str">
        <f>VLOOKUP(A152,[1]BDD!152:561,7,0)</f>
        <v>Prestar servicios profesionales en la Subdirección de Sostenibilidad y Negocios Ambientales para apoyar la identificación, formulación y diseño de proyectos de Pago por Servicios Ambientales en Parques Nacionales Naturales de Colombia.</v>
      </c>
      <c r="N152" s="7">
        <f>VLOOKUP(A152,[1]BDD!152:561,21,0)</f>
        <v>59560643</v>
      </c>
      <c r="O152" s="8">
        <f>VLOOKUP(A152,[1]BDD!152:561,60,0)</f>
        <v>44985</v>
      </c>
      <c r="P152" s="8">
        <f>VLOOKUP(A152,[1]BDD!152:561,61,0)</f>
        <v>45290</v>
      </c>
    </row>
    <row r="153" spans="1:16" ht="16.5">
      <c r="A153" s="11" t="s">
        <v>317</v>
      </c>
      <c r="B153" s="4" t="str">
        <f>VLOOKUP(A153,[1]BDD!153:562,5,0)</f>
        <v>MARIBEL VASQUEZ ECHEVERRI</v>
      </c>
      <c r="C153" s="6" t="s">
        <v>17</v>
      </c>
      <c r="D153" s="6" t="str">
        <f>VLOOKUP(A153,[1]BDD!153:562,30,0)</f>
        <v>ANTIOQUIA</v>
      </c>
      <c r="E153" s="6" t="str">
        <f>VLOOKUP(A153,[1]BDD!153:562,31,0)</f>
        <v>MEDELLÍN</v>
      </c>
      <c r="F153" s="6" t="str">
        <f>VLOOKUP(A153,[1]BDD!A152:CL509,85,0)</f>
        <v>ANTROPOLOGA</v>
      </c>
      <c r="G153" s="6" t="s">
        <v>318</v>
      </c>
      <c r="H153" s="4" t="str">
        <f>VLOOKUP(A153,[1]BDD!A152:CL509,8,0)</f>
        <v>PROFESIONAL</v>
      </c>
      <c r="I153" s="6" t="str">
        <f>VLOOKUP(A153,[1]BDD!153:562,44,0)</f>
        <v>GRUPO DE PLANEACIÓN Y MANEJO</v>
      </c>
      <c r="J153" s="6" t="str">
        <f>VLOOKUP(A153,[1]BDD!152:563,84,0)</f>
        <v>N/A@parquesnacionales.gov.co</v>
      </c>
      <c r="K153" s="6">
        <v>3532400</v>
      </c>
      <c r="L153" s="6" t="s">
        <v>19</v>
      </c>
      <c r="M153" s="6" t="str">
        <f>VLOOKUP(A153,[1]BDD!153:562,7,0)</f>
        <v>Prestación de servicios profesionales en el análisis de la efectividad del manejo a nivel de sitio, subsistema y sistema así como en el procesamiento geográfico y análisis de información, de manera que sus resultados aporten a los compromisos del CONPES 4050.</v>
      </c>
      <c r="N153" s="7">
        <f>VLOOKUP(A153,[1]BDD!153:562,21,0)</f>
        <v>23510784</v>
      </c>
      <c r="O153" s="8">
        <f>VLOOKUP(A153,[1]BDD!153:562,60,0)</f>
        <v>44984</v>
      </c>
      <c r="P153" s="8">
        <f>VLOOKUP(A153,[1]BDD!153:562,61,0)</f>
        <v>45103</v>
      </c>
    </row>
    <row r="154" spans="1:16" ht="16.5">
      <c r="A154" s="11" t="s">
        <v>319</v>
      </c>
      <c r="B154" s="4" t="str">
        <f>VLOOKUP(A154,[1]BDD!154:563,5,0)</f>
        <v>FANNY SABOGAL AGUDELO</v>
      </c>
      <c r="C154" s="6" t="s">
        <v>17</v>
      </c>
      <c r="D154" s="6" t="str">
        <f>VLOOKUP(A154,[1]BDD!154:563,30,0)</f>
        <v>CUNDINAMARCA</v>
      </c>
      <c r="E154" s="6" t="str">
        <f>VLOOKUP(A154,[1]BDD!154:563,31,0)</f>
        <v>FOMEQUE</v>
      </c>
      <c r="F154" s="6" t="str">
        <f>VLOOKUP(A154,[1]BDD!A153:CL510,85,0)</f>
        <v>ADMINISTRADORA DE EMPRESAS</v>
      </c>
      <c r="G154" s="6" t="s">
        <v>320</v>
      </c>
      <c r="H154" s="4" t="str">
        <f>VLOOKUP(A154,[1]BDD!A153:CL510,8,0)</f>
        <v>PROFESIONAL</v>
      </c>
      <c r="I154" s="6" t="str">
        <f>VLOOKUP(A154,[1]BDD!154:563,44,0)</f>
        <v>GRUPO DE CONTROL INTERNO</v>
      </c>
      <c r="J154" s="6" t="str">
        <f>VLOOKUP(A154,[1]BDD!153:564,84,0)</f>
        <v>fanny.sabogal@parquesnacionales.gov.co</v>
      </c>
      <c r="K154" s="6">
        <v>3532400</v>
      </c>
      <c r="L154" s="6" t="s">
        <v>19</v>
      </c>
      <c r="M154" s="6" t="str">
        <f>VLOOKUP(A154,[1]BDD!154:563,7,0)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v>
      </c>
      <c r="N154" s="7">
        <f>VLOOKUP(A154,[1]BDD!154:563,21,0)</f>
        <v>70933333</v>
      </c>
      <c r="O154" s="8">
        <f>VLOOKUP(A154,[1]BDD!154:563,60,0)</f>
        <v>44985</v>
      </c>
      <c r="P154" s="8">
        <f>VLOOKUP(A154,[1]BDD!154:563,61,0)</f>
        <v>45106</v>
      </c>
    </row>
    <row r="155" spans="1:16" ht="16.5">
      <c r="A155" s="11" t="s">
        <v>321</v>
      </c>
      <c r="B155" s="4" t="str">
        <f>VLOOKUP(A155,[1]BDD!155:564,5,0)</f>
        <v>YURI VIVIANA MARTINEZ MELO</v>
      </c>
      <c r="C155" s="6" t="s">
        <v>17</v>
      </c>
      <c r="D155" s="6" t="str">
        <f>VLOOKUP(A155,[1]BDD!155:564,30,0)</f>
        <v>CUNDINAMARCA</v>
      </c>
      <c r="E155" s="6" t="str">
        <f>VLOOKUP(A155,[1]BDD!155:564,31,0)</f>
        <v>BOGOTA</v>
      </c>
      <c r="F155" s="6" t="str">
        <f>VLOOKUP(A155,[1]BDD!A154:CL511,85,0)</f>
        <v>INGENIERA AGROFORESTAL</v>
      </c>
      <c r="G155" s="6" t="s">
        <v>322</v>
      </c>
      <c r="H155" s="4" t="str">
        <f>VLOOKUP(A155,[1]BDD!A154:CL511,8,0)</f>
        <v>PROFESIONAL</v>
      </c>
      <c r="I155" s="6" t="str">
        <f>VLOOKUP(A155,[1]BDD!155:564,44,0)</f>
        <v>GRUPO DE TRÁMITES Y EVALUACIÓN AMBIENTAL</v>
      </c>
      <c r="J155" s="6" t="str">
        <f>VLOOKUP(A155,[1]BDD!154:565,84,0)</f>
        <v>N/A@parquesnacionales.gov.co</v>
      </c>
      <c r="K155" s="6">
        <v>3532400</v>
      </c>
      <c r="L155" s="6" t="s">
        <v>19</v>
      </c>
      <c r="M155" s="6" t="str">
        <f>VLOOKUP(A155,[1]BDD!155:564,7,0)</f>
        <v>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v>
      </c>
      <c r="N155" s="7">
        <f>VLOOKUP(A155,[1]BDD!155:564,21,0)</f>
        <v>65814521</v>
      </c>
      <c r="O155" s="8">
        <f>VLOOKUP(A155,[1]BDD!155:564,60,0)</f>
        <v>44985</v>
      </c>
      <c r="P155" s="8">
        <f>VLOOKUP(A155,[1]BDD!155:564,61,0)</f>
        <v>45290</v>
      </c>
    </row>
    <row r="156" spans="1:16" ht="16.5">
      <c r="A156" s="11" t="s">
        <v>323</v>
      </c>
      <c r="B156" s="4" t="str">
        <f>VLOOKUP(A156,[1]BDD!156:565,5,0)</f>
        <v>GERMAN  GALINDO HERNANDEZ</v>
      </c>
      <c r="C156" s="6" t="s">
        <v>17</v>
      </c>
      <c r="D156" s="6" t="str">
        <f>VLOOKUP(A156,[1]BDD!156:565,30,0)</f>
        <v>CUNDINAMARCA</v>
      </c>
      <c r="E156" s="6" t="str">
        <f>VLOOKUP(A156,[1]BDD!156:565,31,0)</f>
        <v>VILLETA</v>
      </c>
      <c r="F156" s="6" t="str">
        <f>VLOOKUP(A156,[1]BDD!A155:CL512,85,0)</f>
        <v>ZOOCTENISTA</v>
      </c>
      <c r="G156" s="6" t="s">
        <v>324</v>
      </c>
      <c r="H156" s="4" t="str">
        <f>VLOOKUP(A156,[1]BDD!A155:CL512,8,0)</f>
        <v>PROFESIONAL</v>
      </c>
      <c r="I156" s="6" t="str">
        <f>VLOOKUP(A156,[1]BDD!156:565,44,0)</f>
        <v>GRUPO DE PLANEACIÓN Y MANEJO</v>
      </c>
      <c r="J156" s="6" t="str">
        <f>VLOOKUP(A156,[1]BDD!155:566,84,0)</f>
        <v>german.galindo@parquesnacionales.gov.co</v>
      </c>
      <c r="K156" s="6">
        <v>3532400</v>
      </c>
      <c r="L156" s="6" t="s">
        <v>19</v>
      </c>
      <c r="M156" s="6" t="str">
        <f>VLOOKUP(A156,[1]BDD!156:565,7,0)</f>
        <v>Prestación de servicios profesionales para asesorar técnicamente los procesos de restauración ecológica y sistemas sostenibles para la conservación de las áreas protegidas administradas por Parques Nacionales Naturales de Colombia y su área de influencia, así como en la implementación del CONPES 4050 en temas relacionados.</v>
      </c>
      <c r="N156" s="7">
        <f>VLOOKUP(A156,[1]BDD!156:565,21,0)</f>
        <v>103956154</v>
      </c>
      <c r="O156" s="8">
        <f>VLOOKUP(A156,[1]BDD!156:565,60,0)</f>
        <v>44985</v>
      </c>
      <c r="P156" s="8">
        <f>VLOOKUP(A156,[1]BDD!156:565,61,0)</f>
        <v>45290</v>
      </c>
    </row>
    <row r="157" spans="1:16" ht="16.5">
      <c r="A157" s="11" t="s">
        <v>325</v>
      </c>
      <c r="B157" s="4" t="str">
        <f>VLOOKUP(A157,[1]BDD!157:566,5,0)</f>
        <v>JENNYFER SOFIA DEL RIO GARCIA</v>
      </c>
      <c r="C157" s="6" t="s">
        <v>17</v>
      </c>
      <c r="D157" s="6" t="str">
        <f>VLOOKUP(A157,[1]BDD!157:566,30,0)</f>
        <v>SANTANDER</v>
      </c>
      <c r="E157" s="6" t="str">
        <f>VLOOKUP(A157,[1]BDD!157:566,31,0)</f>
        <v>BARBOSA</v>
      </c>
      <c r="F157" s="6" t="str">
        <f>VLOOKUP(A157,[1]BDD!A156:CL513,85,0)</f>
        <v>LICENCIADA EN BIOLOGIA</v>
      </c>
      <c r="G157" s="6" t="s">
        <v>326</v>
      </c>
      <c r="H157" s="4" t="str">
        <f>VLOOKUP(A157,[1]BDD!A156:CL513,8,0)</f>
        <v>PROFESIONAL</v>
      </c>
      <c r="I157" s="6" t="str">
        <f>VLOOKUP(A157,[1]BDD!157:566,44,0)</f>
        <v>GRUPO DE PLANEACIÓN Y MANEJO</v>
      </c>
      <c r="J157" s="6" t="str">
        <f>VLOOKUP(A157,[1]BDD!156:567,84,0)</f>
        <v>N/A@parquesnacionales.gov.co</v>
      </c>
      <c r="K157" s="6">
        <v>3532400</v>
      </c>
      <c r="L157" s="6" t="s">
        <v>19</v>
      </c>
      <c r="M157" s="6" t="str">
        <f>VLOOKUP(A157,[1]BDD!157:566,7,0)</f>
        <v>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v>
      </c>
      <c r="N157" s="7">
        <f>VLOOKUP(A157,[1]BDD!157:566,21,0)</f>
        <v>23510784</v>
      </c>
      <c r="O157" s="8">
        <f>VLOOKUP(A157,[1]BDD!157:566,60,0)</f>
        <v>44985</v>
      </c>
      <c r="P157" s="8">
        <f>VLOOKUP(A157,[1]BDD!157:566,61,0)</f>
        <v>45104</v>
      </c>
    </row>
    <row r="158" spans="1:16" ht="16.5">
      <c r="A158" s="11" t="s">
        <v>327</v>
      </c>
      <c r="B158" s="4" t="str">
        <f>VLOOKUP(A158,[1]BDD!158:567,5,0)</f>
        <v>EDNA ROCÍO CASTAÑEDA SALAZAR</v>
      </c>
      <c r="C158" s="6" t="s">
        <v>17</v>
      </c>
      <c r="D158" s="6" t="str">
        <f>VLOOKUP(A158,[1]BDD!158:567,30,0)</f>
        <v>CAQUETA</v>
      </c>
      <c r="E158" s="6" t="str">
        <f>VLOOKUP(A158,[1]BDD!158:567,31,0)</f>
        <v>FLORENCIA</v>
      </c>
      <c r="F158" s="6" t="str">
        <f>VLOOKUP(A158,[1]BDD!A157:CL514,85,0)</f>
        <v>INGENIERA AGROECOLOGICA</v>
      </c>
      <c r="G158" s="6" t="s">
        <v>328</v>
      </c>
      <c r="H158" s="4" t="str">
        <f>VLOOKUP(A158,[1]BDD!A157:CL514,8,0)</f>
        <v>PROFESIONAL</v>
      </c>
      <c r="I158" s="6" t="str">
        <f>VLOOKUP(A158,[1]BDD!158:567,44,0)</f>
        <v>GRUPO DE PLANEACIÓN Y MANEJO</v>
      </c>
      <c r="J158" s="6" t="str">
        <f>VLOOKUP(A158,[1]BDD!157:568,84,0)</f>
        <v>edna.castañeda@parquesnacionales.gov.co</v>
      </c>
      <c r="K158" s="6">
        <v>3532400</v>
      </c>
      <c r="L158" s="6" t="s">
        <v>19</v>
      </c>
      <c r="M158" s="6" t="str">
        <f>VLOOKUP(A158,[1]BDD!158:567,7,0)</f>
        <v>Prestación de servicios profesionales para orientar acuerdos de restauración ecológica y sistemas sostenibles con comunidades locales en las áreas administradas por Parques Nacionales Naturales de Colombia y su zona de influencia.</v>
      </c>
      <c r="N158" s="7">
        <f>VLOOKUP(A158,[1]BDD!158:567,21,0)</f>
        <v>38969124</v>
      </c>
      <c r="O158" s="8">
        <f>VLOOKUP(A158,[1]BDD!158:567,60,0)</f>
        <v>44985</v>
      </c>
      <c r="P158" s="8">
        <f>VLOOKUP(A158,[1]BDD!158:567,61,0)</f>
        <v>45165</v>
      </c>
    </row>
    <row r="159" spans="1:16" ht="16.5">
      <c r="A159" s="11" t="s">
        <v>329</v>
      </c>
      <c r="B159" s="4" t="str">
        <f>VLOOKUP(A159,[1]BDD!159:568,5,0)</f>
        <v>JOSÉ FELIPE VÉLEZ GARCÍA</v>
      </c>
      <c r="C159" s="6" t="s">
        <v>17</v>
      </c>
      <c r="D159" s="6" t="str">
        <f>VLOOKUP(A159,[1]BDD!159:568,30,0)</f>
        <v>CUNDINAMARCA</v>
      </c>
      <c r="E159" s="6" t="str">
        <f>VLOOKUP(A159,[1]BDD!159:568,31,0)</f>
        <v>BOGOTA</v>
      </c>
      <c r="F159" s="6" t="str">
        <f>VLOOKUP(A159,[1]BDD!A158:CL515,85,0)</f>
        <v>BIOLOGO</v>
      </c>
      <c r="G159" s="6" t="s">
        <v>330</v>
      </c>
      <c r="H159" s="4" t="str">
        <f>VLOOKUP(A159,[1]BDD!A158:CL515,8,0)</f>
        <v>PROFESIONAL</v>
      </c>
      <c r="I159" s="6" t="str">
        <f>VLOOKUP(A159,[1]BDD!159:568,44,0)</f>
        <v>GRUPO DE TRÁMITES Y EVALUACIÓN AMBIENTAL</v>
      </c>
      <c r="J159" s="6" t="str">
        <f>VLOOKUP(A159,[1]BDD!158:569,84,0)</f>
        <v>N/A@parquesnacionales.gov.co</v>
      </c>
      <c r="K159" s="6">
        <v>3532400</v>
      </c>
      <c r="L159" s="6" t="s">
        <v>19</v>
      </c>
      <c r="M159" s="6" t="str">
        <f>VLOOKUP(A159,[1]BDD!159:568,7,0)</f>
        <v>Prestación de servicios profesionales en ciencias naturales, para generar los insumos técnicos necesarios para el trámite y seguimiento de RNSC en el marco del proceso de Coordinación del SINAP.</v>
      </c>
      <c r="N159" s="7">
        <f>VLOOKUP(A159,[1]BDD!159:568,21,0)</f>
        <v>38969124</v>
      </c>
      <c r="O159" s="8">
        <f>VLOOKUP(A159,[1]BDD!159:568,60,0)</f>
        <v>44985</v>
      </c>
      <c r="P159" s="8">
        <f>VLOOKUP(A159,[1]BDD!159:568,61,0)</f>
        <v>45165</v>
      </c>
    </row>
    <row r="160" spans="1:16" ht="16.5">
      <c r="A160" s="11" t="s">
        <v>331</v>
      </c>
      <c r="B160" s="4" t="str">
        <f>VLOOKUP(A160,[1]BDD!160:569,5,0)</f>
        <v>ANDREA MILENA WANUMEN MESA</v>
      </c>
      <c r="C160" s="6" t="s">
        <v>17</v>
      </c>
      <c r="D160" s="6" t="str">
        <f>VLOOKUP(A160,[1]BDD!160:569,30,0)</f>
        <v>BOYACA</v>
      </c>
      <c r="E160" s="6" t="str">
        <f>VLOOKUP(A160,[1]BDD!160:569,31,0)</f>
        <v>SOGAMOSO</v>
      </c>
      <c r="F160" s="6" t="str">
        <f>VLOOKUP(A160,[1]BDD!A159:CL516,85,0)</f>
        <v>INGENIERA FORESTAL</v>
      </c>
      <c r="G160" s="6" t="s">
        <v>332</v>
      </c>
      <c r="H160" s="4" t="str">
        <f>VLOOKUP(A160,[1]BDD!A159:CL516,8,0)</f>
        <v>PROFESIONAL</v>
      </c>
      <c r="I160" s="6" t="str">
        <f>VLOOKUP(A160,[1]BDD!160:569,44,0)</f>
        <v>GRUPO DE GESTIÓN DEL CONOCIMIENTO E INNOVACIÓN</v>
      </c>
      <c r="J160" s="6" t="str">
        <f>VLOOKUP(A160,[1]BDD!159:570,84,0)</f>
        <v>N/A@parquesnacionales.gov.co</v>
      </c>
      <c r="K160" s="6">
        <v>3532400</v>
      </c>
      <c r="L160" s="6" t="s">
        <v>19</v>
      </c>
      <c r="M160" s="6" t="str">
        <f>VLOOKUP(A160,[1]BDD!160:569,7,0)</f>
        <v>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v>
      </c>
      <c r="N160" s="7">
        <f>VLOOKUP(A160,[1]BDD!160:569,21,0)</f>
        <v>31628862</v>
      </c>
      <c r="O160" s="8">
        <f>VLOOKUP(A160,[1]BDD!160:569,60,0)</f>
        <v>44985</v>
      </c>
      <c r="P160" s="8">
        <f>VLOOKUP(A160,[1]BDD!160:569,61,0)</f>
        <v>45165</v>
      </c>
    </row>
    <row r="161" spans="1:16" ht="16.5">
      <c r="A161" s="11" t="s">
        <v>333</v>
      </c>
      <c r="B161" s="4" t="str">
        <f>VLOOKUP(A161,[1]BDD!161:570,5,0)</f>
        <v>LUIS JERÓNIMO PULIDO ARREDONDO</v>
      </c>
      <c r="C161" s="6" t="s">
        <v>17</v>
      </c>
      <c r="D161" s="6" t="str">
        <f>VLOOKUP(A161,[1]BDD!161:570,30,0)</f>
        <v>CUNDINAMARCA</v>
      </c>
      <c r="E161" s="6" t="str">
        <f>VLOOKUP(A161,[1]BDD!161:570,31,0)</f>
        <v>MADRID</v>
      </c>
      <c r="F161" s="6" t="str">
        <f>VLOOKUP(A161,[1]BDD!A160:CL517,85,0)</f>
        <v>INGENIERO AGRONOMO</v>
      </c>
      <c r="G161" s="6" t="s">
        <v>334</v>
      </c>
      <c r="H161" s="4" t="str">
        <f>VLOOKUP(A161,[1]BDD!A160:CL517,8,0)</f>
        <v>PROFESIONAL</v>
      </c>
      <c r="I161" s="6" t="str">
        <f>VLOOKUP(A161,[1]BDD!161:570,44,0)</f>
        <v>GRUPO DE GESTIÓN E INTEGRACIÓN DEL SINAP</v>
      </c>
      <c r="J161" s="6" t="str">
        <f>VLOOKUP(A161,[1]BDD!160:571,84,0)</f>
        <v>nuevasareas.gestion@parquesnacionales.gov.co</v>
      </c>
      <c r="K161" s="6">
        <v>3532400</v>
      </c>
      <c r="L161" s="6" t="s">
        <v>19</v>
      </c>
      <c r="M161" s="6" t="str">
        <f>VLOOKUP(A161,[1]BDD!161:570,7,0)</f>
        <v>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v>
      </c>
      <c r="N161" s="7">
        <f>VLOOKUP(A161,[1]BDD!161:570,21,0)</f>
        <v>45463978</v>
      </c>
      <c r="O161" s="8">
        <f>VLOOKUP(A161,[1]BDD!161:570,60,0)</f>
        <v>44985</v>
      </c>
      <c r="P161" s="8">
        <f>VLOOKUP(A161,[1]BDD!161:570,61,0)</f>
        <v>45196</v>
      </c>
    </row>
    <row r="162" spans="1:16" ht="16.5">
      <c r="A162" s="11" t="s">
        <v>335</v>
      </c>
      <c r="B162" s="4" t="str">
        <f>VLOOKUP(A162,[1]BDD!162:571,5,0)</f>
        <v>LADY BRIGIET PRIETO MOGOLLON</v>
      </c>
      <c r="C162" s="6" t="s">
        <v>17</v>
      </c>
      <c r="D162" s="6" t="str">
        <f>VLOOKUP(A162,[1]BDD!162:571,30,0)</f>
        <v>CUNDINAMARCA</v>
      </c>
      <c r="E162" s="6" t="str">
        <f>VLOOKUP(A162,[1]BDD!162:571,31,0)</f>
        <v>BOGOTA</v>
      </c>
      <c r="F162" s="6" t="str">
        <f>VLOOKUP(A162,[1]BDD!A161:CL518,85,0)</f>
        <v>ABOGADA</v>
      </c>
      <c r="G162" s="6" t="s">
        <v>336</v>
      </c>
      <c r="H162" s="4" t="str">
        <f>VLOOKUP(A162,[1]BDD!A161:CL518,8,0)</f>
        <v>PROFESIONAL</v>
      </c>
      <c r="I162" s="6" t="str">
        <f>VLOOKUP(A162,[1]BDD!162:571,44,0)</f>
        <v>OFICINA ASESORA JURIDICA</v>
      </c>
      <c r="J162" s="6" t="str">
        <f>VLOOKUP(A162,[1]BDD!161:572,84,0)</f>
        <v>lady.prieto@parquesnacionales.gov.co</v>
      </c>
      <c r="K162" s="6">
        <v>3532400</v>
      </c>
      <c r="L162" s="6" t="s">
        <v>19</v>
      </c>
      <c r="M162" s="6" t="str">
        <f>VLOOKUP(A162,[1]BDD!162:571,7,0)</f>
        <v>Prestar los servicios profesionales a la Oficina Asesora Jurídica, dentro de las actuaciones de adquisición y saneamiento de los predios dentro del Sistema de Parques Nacionales Naturales, así como proyectar o revisar los documentos jurídicos que se le asignen en especial con componente de la Subdirección de Gestión y Manejo de Áreas Protegidas.</v>
      </c>
      <c r="N162" s="7">
        <f>VLOOKUP(A162,[1]BDD!162:571,21,0)</f>
        <v>38500000</v>
      </c>
      <c r="O162" s="8">
        <f>VLOOKUP(A162,[1]BDD!162:571,60,0)</f>
        <v>44985</v>
      </c>
      <c r="P162" s="8">
        <f>VLOOKUP(A162,[1]BDD!162:571,61,0)</f>
        <v>45290</v>
      </c>
    </row>
    <row r="163" spans="1:16" ht="16.5">
      <c r="A163" s="11" t="s">
        <v>337</v>
      </c>
      <c r="B163" s="4" t="str">
        <f>VLOOKUP(A163,[1]BDD!163:572,5,0)</f>
        <v>GIOVANY ALEJANDRO RUIZ VEGA</v>
      </c>
      <c r="C163" s="6" t="s">
        <v>17</v>
      </c>
      <c r="D163" s="6" t="str">
        <f>VLOOKUP(A163,[1]BDD!163:572,30,0)</f>
        <v>CUNDINAMARCA</v>
      </c>
      <c r="E163" s="6" t="str">
        <f>VLOOKUP(A163,[1]BDD!163:572,31,0)</f>
        <v>BOGOTA</v>
      </c>
      <c r="F163" s="6" t="str">
        <f>VLOOKUP(A163,[1]BDD!A162:CL519,85,0)</f>
        <v>ABOGADO</v>
      </c>
      <c r="G163" s="6" t="s">
        <v>338</v>
      </c>
      <c r="H163" s="4" t="str">
        <f>VLOOKUP(A163,[1]BDD!A162:CL519,8,0)</f>
        <v>PROFESIONAL</v>
      </c>
      <c r="I163" s="6" t="str">
        <f>VLOOKUP(A163,[1]BDD!163:572,44,0)</f>
        <v>OFICINA ASESORA JURIDICA</v>
      </c>
      <c r="J163" s="6" t="str">
        <f>VLOOKUP(A163,[1]BDD!162:573,84,0)</f>
        <v>N/A@parquesnacionales.gov.co</v>
      </c>
      <c r="K163" s="6">
        <v>3532400</v>
      </c>
      <c r="L163" s="6" t="s">
        <v>19</v>
      </c>
      <c r="M163" s="6" t="str">
        <f>VLOOKUP(A163,[1]BDD!163:572,7,0)</f>
        <v>Prestar los servicios profesionales a la Oficina Asesora Jurídica, dentro de las actuaciones de adquisición y saneamiento de los predios dentro del Sistema de Parques Nacionales Naturales, así como proyectar o revisar los documentos jurídicos que se le asignen.</v>
      </c>
      <c r="N163" s="7">
        <f>VLOOKUP(A163,[1]BDD!163:572,21,0)</f>
        <v>29960000</v>
      </c>
      <c r="O163" s="8">
        <f>VLOOKUP(A163,[1]BDD!163:572,60,0)</f>
        <v>44985</v>
      </c>
      <c r="P163" s="8">
        <f>VLOOKUP(A163,[1]BDD!163:572,61,0)</f>
        <v>45290</v>
      </c>
    </row>
    <row r="164" spans="1:16" ht="16.5">
      <c r="A164" s="11" t="s">
        <v>339</v>
      </c>
      <c r="B164" s="4" t="str">
        <f>VLOOKUP(A164,[1]BDD!164:573,5,0)</f>
        <v>LEIDY DIANA TRIANA RODRIGUEZ</v>
      </c>
      <c r="C164" s="6" t="s">
        <v>17</v>
      </c>
      <c r="D164" s="6" t="str">
        <f>VLOOKUP(A164,[1]BDD!164:573,30,0)</f>
        <v>CUNDINAMARCA</v>
      </c>
      <c r="E164" s="6" t="str">
        <f>VLOOKUP(A164,[1]BDD!164:573,31,0)</f>
        <v>VILLETA</v>
      </c>
      <c r="F164" s="6" t="str">
        <f>VLOOKUP(A164,[1]BDD!A163:CL520,85,0)</f>
        <v>TECNICO EN SISTEMAS</v>
      </c>
      <c r="G164" s="6" t="s">
        <v>340</v>
      </c>
      <c r="H164" s="4" t="str">
        <f>VLOOKUP(A164,[1]BDD!A163:CL520,8,0)</f>
        <v>APOYO A LA GESTIÓN</v>
      </c>
      <c r="I164" s="6" t="str">
        <f>VLOOKUP(A164,[1]BDD!164:573,44,0)</f>
        <v>OFICINA DE CONTROL DISCIPLINARIO INTERNO</v>
      </c>
      <c r="J164" s="6" t="str">
        <f>VLOOKUP(A164,[1]BDD!163:574,84,0)</f>
        <v>leidy.triana@parquesnacionales.gov.co</v>
      </c>
      <c r="K164" s="6">
        <v>3532400</v>
      </c>
      <c r="L164" s="6" t="s">
        <v>19</v>
      </c>
      <c r="M164" s="6" t="str">
        <f>VLOOKUP(A164,[1]BDD!164:573,7,0)</f>
        <v>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v>
      </c>
      <c r="N164" s="7">
        <f>VLOOKUP(A164,[1]BDD!164:573,21,0)</f>
        <v>29878230</v>
      </c>
      <c r="O164" s="8">
        <f>VLOOKUP(A164,[1]BDD!164:573,60,0)</f>
        <v>44988</v>
      </c>
      <c r="P164" s="8">
        <f>VLOOKUP(A164,[1]BDD!164:573,61,0)</f>
        <v>45290</v>
      </c>
    </row>
    <row r="165" spans="1:16" ht="16.5">
      <c r="A165" s="11" t="s">
        <v>341</v>
      </c>
      <c r="B165" s="4" t="str">
        <f>VLOOKUP(A165,[1]BDD!165:574,5,0)</f>
        <v>ANA MARIA GUTIERREZ URQUIJO</v>
      </c>
      <c r="C165" s="6" t="s">
        <v>17</v>
      </c>
      <c r="D165" s="6" t="str">
        <f>VLOOKUP(A165,[1]BDD!165:574,30,0)</f>
        <v>CESAR</v>
      </c>
      <c r="E165" s="6" t="str">
        <f>VLOOKUP(A165,[1]BDD!165:574,31,0)</f>
        <v>AGUSTIN CODAZZI</v>
      </c>
      <c r="F165" s="6" t="str">
        <f>VLOOKUP(A165,[1]BDD!A164:CL521,85,0)</f>
        <v>ABOGADA</v>
      </c>
      <c r="G165" s="6" t="s">
        <v>342</v>
      </c>
      <c r="H165" s="4" t="str">
        <f>VLOOKUP(A165,[1]BDD!A164:CL521,8,0)</f>
        <v>PROFESIONAL</v>
      </c>
      <c r="I165" s="6" t="str">
        <f>VLOOKUP(A165,[1]BDD!165:574,44,0)</f>
        <v>GRUPO DE CONTROL INTERNO</v>
      </c>
      <c r="J165" s="6" t="str">
        <f>VLOOKUP(A165,[1]BDD!164:575,84,0)</f>
        <v>ana.gutierrez@parquesnacionales.gov.co</v>
      </c>
      <c r="K165" s="6">
        <v>3532400</v>
      </c>
      <c r="L165" s="6" t="s">
        <v>19</v>
      </c>
      <c r="M165" s="6" t="str">
        <f>VLOOKUP(A165,[1]BDD!165:574,7,0)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v>
      </c>
      <c r="N165" s="7">
        <f>VLOOKUP(A165,[1]BDD!165:574,21,0)</f>
        <v>66950000</v>
      </c>
      <c r="O165" s="8">
        <f>VLOOKUP(A165,[1]BDD!165:574,60,0)</f>
        <v>44986</v>
      </c>
      <c r="P165" s="8">
        <f>VLOOKUP(A165,[1]BDD!165:574,61,0)</f>
        <v>45015</v>
      </c>
    </row>
    <row r="166" spans="1:16" ht="16.5">
      <c r="A166" s="11" t="s">
        <v>343</v>
      </c>
      <c r="B166" s="4" t="str">
        <f>VLOOKUP(A166,[1]BDD!166:575,5,0)</f>
        <v>LUZ SMITH FORERO MOSQUERA</v>
      </c>
      <c r="C166" s="6" t="s">
        <v>17</v>
      </c>
      <c r="D166" s="6" t="str">
        <f>VLOOKUP(A166,[1]BDD!166:575,30,0)</f>
        <v>SANTANDER</v>
      </c>
      <c r="E166" s="6" t="str">
        <f>VLOOKUP(A166,[1]BDD!166:575,31,0)</f>
        <v>PUENTE NACIONAL</v>
      </c>
      <c r="F166" s="6" t="str">
        <f>VLOOKUP(A166,[1]BDD!A165:CL522,85,0)</f>
        <v>BIBLIOTECOLOGA Y ARCHIVISTA</v>
      </c>
      <c r="G166" s="6" t="s">
        <v>344</v>
      </c>
      <c r="H166" s="4" t="str">
        <f>VLOOKUP(A166,[1]BDD!A165:CL522,8,0)</f>
        <v>PROFESIONAL</v>
      </c>
      <c r="I166" s="6" t="str">
        <f>VLOOKUP(A166,[1]BDD!166:575,44,0)</f>
        <v>GRUPO DE PROCESOS CORPORATIVOS</v>
      </c>
      <c r="J166" s="6" t="str">
        <f>VLOOKUP(A166,[1]BDD!165:576,84,0)</f>
        <v>luz.forero@parquesnacionales.gov.co</v>
      </c>
      <c r="K166" s="6">
        <v>3532400</v>
      </c>
      <c r="L166" s="6" t="s">
        <v>19</v>
      </c>
      <c r="M166" s="6" t="str">
        <f>VLOOKUP(A166,[1]BDD!166:575,7,0)</f>
        <v>Prestar servicios profesionales, apoyar en el grupo de procesos corporativos con la elaboración y/o actualización del cuadro de clasificación y las tablas de retención documental de PNNC en el marco de la planeación establecida en el plan institucional de archivos de PNNC en cumplimiento del proyecto de fortalecimiento a la capacidad institucional.</v>
      </c>
      <c r="N166" s="7">
        <f>VLOOKUP(A166,[1]BDD!166:575,21,0)</f>
        <v>68615965</v>
      </c>
      <c r="O166" s="8">
        <f>VLOOKUP(A166,[1]BDD!166:575,60,0)</f>
        <v>44988</v>
      </c>
      <c r="P166" s="8">
        <f>VLOOKUP(A166,[1]BDD!166:575,61,0)</f>
        <v>45290</v>
      </c>
    </row>
    <row r="167" spans="1:16" ht="16.5">
      <c r="A167" s="11" t="s">
        <v>345</v>
      </c>
      <c r="B167" s="4" t="str">
        <f>VLOOKUP(A167,[1]BDD!167:576,5,0)</f>
        <v>NESTOR FABIAN AMARILLO RICO</v>
      </c>
      <c r="C167" s="6" t="s">
        <v>17</v>
      </c>
      <c r="D167" s="6" t="str">
        <f>VLOOKUP(A167,[1]BDD!167:576,30,0)</f>
        <v>CUNDINAMARCA</v>
      </c>
      <c r="E167" s="6" t="str">
        <f>VLOOKUP(A167,[1]BDD!167:576,31,0)</f>
        <v>BOGOTÁ</v>
      </c>
      <c r="F167" s="6" t="str">
        <f>VLOOKUP(A167,[1]BDD!A166:CL523,85,0)</f>
        <v>PROFESIONAL EN RELACIONES INTERNACIONALES</v>
      </c>
      <c r="G167" s="6" t="s">
        <v>346</v>
      </c>
      <c r="H167" s="4" t="str">
        <f>VLOOKUP(A167,[1]BDD!A166:CL523,8,0)</f>
        <v>PROFESIONAL</v>
      </c>
      <c r="I167" s="6" t="str">
        <f>VLOOKUP(A167,[1]BDD!167:576,44,0)</f>
        <v>GRUPO DE GESTIÓN E INTEGRACIÓN DEL SINAP</v>
      </c>
      <c r="J167" s="6" t="str">
        <f>VLOOKUP(A167,[1]BDD!166:577,84,0)</f>
        <v>N/A@parquesnacionales.gov.co</v>
      </c>
      <c r="K167" s="6">
        <v>3532400</v>
      </c>
      <c r="L167" s="6" t="s">
        <v>19</v>
      </c>
      <c r="M167" s="6" t="str">
        <f>VLOOKUP(A167,[1]BDD!167:576,7,0)</f>
        <v>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v>
      </c>
      <c r="N167" s="7">
        <f>VLOOKUP(A167,[1]BDD!167:576,21,0)</f>
        <v>54148332</v>
      </c>
      <c r="O167" s="8">
        <f>VLOOKUP(A167,[1]BDD!167:576,60,0)</f>
        <v>44986</v>
      </c>
      <c r="P167" s="8">
        <f>VLOOKUP(A167,[1]BDD!167:576,61,0)</f>
        <v>45290</v>
      </c>
    </row>
    <row r="168" spans="1:16" ht="16.5">
      <c r="A168" s="11" t="s">
        <v>347</v>
      </c>
      <c r="B168" s="4" t="str">
        <f>VLOOKUP(A168,[1]BDD!168:577,5,0)</f>
        <v>LILIANA VANESSA CELIS GIL</v>
      </c>
      <c r="C168" s="6" t="s">
        <v>17</v>
      </c>
      <c r="D168" s="6" t="str">
        <f>VLOOKUP(A168,[1]BDD!168:577,30,0)</f>
        <v>CUNDINAMARCA</v>
      </c>
      <c r="E168" s="6" t="str">
        <f>VLOOKUP(A168,[1]BDD!168:577,31,0)</f>
        <v>BOGOTÁ</v>
      </c>
      <c r="F168" s="6" t="str">
        <f>VLOOKUP(A168,[1]BDD!A167:CL524,85,0)</f>
        <v>ADMINISTRADORA DE EMPRESAS</v>
      </c>
      <c r="G168" s="6" t="s">
        <v>348</v>
      </c>
      <c r="H168" s="4" t="str">
        <f>VLOOKUP(A168,[1]BDD!A167:CL524,8,0)</f>
        <v>PROFESIONAL</v>
      </c>
      <c r="I168" s="6" t="str">
        <f>VLOOKUP(A168,[1]BDD!168:577,44,0)</f>
        <v>GRUPO DE GESTIÓN E INTEGRACIÓN DEL SINAP</v>
      </c>
      <c r="J168" s="6" t="str">
        <f>VLOOKUP(A168,[1]BDD!167:578,84,0)</f>
        <v>N/A@parquesnacionales.gov.co</v>
      </c>
      <c r="K168" s="6">
        <v>3532400</v>
      </c>
      <c r="L168" s="6" t="s">
        <v>19</v>
      </c>
      <c r="M168" s="6" t="str">
        <f>VLOOKUP(A168,[1]BDD!168:577,7,0)</f>
        <v>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v>
      </c>
      <c r="N168" s="7">
        <f>VLOOKUP(A168,[1]BDD!168:577,21,0)</f>
        <v>77354760</v>
      </c>
      <c r="O168" s="8">
        <f>VLOOKUP(A168,[1]BDD!168:577,60,0)</f>
        <v>44987</v>
      </c>
      <c r="P168" s="8">
        <f>VLOOKUP(A168,[1]BDD!168:577,61,0)</f>
        <v>45001</v>
      </c>
    </row>
    <row r="169" spans="1:16" ht="16.5">
      <c r="A169" s="11" t="s">
        <v>349</v>
      </c>
      <c r="B169" s="4" t="str">
        <f>VLOOKUP(A169,[1]BDD!169:578,5,0)</f>
        <v>MARIA EUGENIA TORRES CARCAMO</v>
      </c>
      <c r="C169" s="6" t="s">
        <v>17</v>
      </c>
      <c r="D169" s="6" t="str">
        <f>VLOOKUP(A169,[1]BDD!169:578,30,0)</f>
        <v>CUNDINAMARCA</v>
      </c>
      <c r="E169" s="6" t="str">
        <f>VLOOKUP(A169,[1]BDD!169:578,31,0)</f>
        <v>BOGOTÁ</v>
      </c>
      <c r="F169" s="6" t="str">
        <f>VLOOKUP(A169,[1]BDD!A168:CL525,85,0)</f>
        <v>MICROBIOLOGA INDUSTRIAL</v>
      </c>
      <c r="G169" s="6" t="s">
        <v>350</v>
      </c>
      <c r="H169" s="4" t="str">
        <f>VLOOKUP(A169,[1]BDD!A168:CL525,8,0)</f>
        <v>PROFESIONAL</v>
      </c>
      <c r="I169" s="6" t="str">
        <f>VLOOKUP(A169,[1]BDD!169:578,44,0)</f>
        <v>GRUPO DE GESTIÓN DEL CONOCIMIENTO E INNOVACIÓN</v>
      </c>
      <c r="J169" s="6" t="str">
        <f>VLOOKUP(A169,[1]BDD!168:579,84,0)</f>
        <v>investigacioneinnovacion@parquesnacionales.gov.co</v>
      </c>
      <c r="K169" s="6">
        <v>3532400</v>
      </c>
      <c r="L169" s="6" t="s">
        <v>19</v>
      </c>
      <c r="M169" s="6" t="str">
        <f>VLOOKUP(A169,[1]BDD!169:578,7,0)</f>
        <v>Prestación de servicios profesionales para orientar la puesta en marcha del Programa de Estímulos a la Investigación e Innovación, según los criterios de Gestión del Conocimiento en Parques Nacionales Naturales.</v>
      </c>
      <c r="N169" s="7">
        <f>VLOOKUP(A169,[1]BDD!169:578,21,0)</f>
        <v>78128308</v>
      </c>
      <c r="O169" s="8">
        <f>VLOOKUP(A169,[1]BDD!169:578,60,0)</f>
        <v>44988</v>
      </c>
      <c r="P169" s="8">
        <f>VLOOKUP(A169,[1]BDD!169:578,61,0)</f>
        <v>45290</v>
      </c>
    </row>
    <row r="170" spans="1:16" ht="16.5">
      <c r="A170" s="11" t="s">
        <v>351</v>
      </c>
      <c r="B170" s="4" t="str">
        <f>VLOOKUP(A170,[1]BDD!170:579,5,0)</f>
        <v>ESTEBAN MEDINA IDÀRRAGA</v>
      </c>
      <c r="C170" s="6" t="s">
        <v>17</v>
      </c>
      <c r="D170" s="6" t="str">
        <f>VLOOKUP(A170,[1]BDD!170:579,30,0)</f>
        <v>CALDAS</v>
      </c>
      <c r="E170" s="6" t="str">
        <f>VLOOKUP(A170,[1]BDD!170:579,31,0)</f>
        <v>MANIZALEZ</v>
      </c>
      <c r="F170" s="6" t="str">
        <f>VLOOKUP(A170,[1]BDD!A169:CL526,85,0)</f>
        <v>ADMINISTRADORA DE EMPRESAS</v>
      </c>
      <c r="G170" s="6" t="s">
        <v>352</v>
      </c>
      <c r="H170" s="4" t="str">
        <f>VLOOKUP(A170,[1]BDD!A169:CL526,8,0)</f>
        <v>PROFESIONAL</v>
      </c>
      <c r="I170" s="6" t="str">
        <f>VLOOKUP(A170,[1]BDD!170:579,44,0)</f>
        <v>SUBDIRECCIÓN DE SOSTENIBILIDAD Y NEGOCIOS AMBIENTALES</v>
      </c>
      <c r="J170" s="6" t="str">
        <f>VLOOKUP(A170,[1]BDD!169:580,84,0)</f>
        <v>esteban.medina@parquesnacionales.gov.co</v>
      </c>
      <c r="K170" s="6">
        <v>3532400</v>
      </c>
      <c r="L170" s="6" t="s">
        <v>19</v>
      </c>
      <c r="M170" s="6" t="str">
        <f>VLOOKUP(A170,[1]BDD!170:579,7,0)</f>
        <v>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v>
      </c>
      <c r="N170" s="7">
        <f>VLOOKUP(A170,[1]BDD!170:579,21,0)</f>
        <v>33990000</v>
      </c>
      <c r="O170" s="8">
        <f>VLOOKUP(A170,[1]BDD!170:579,60,0)</f>
        <v>44987</v>
      </c>
      <c r="P170" s="8">
        <f>VLOOKUP(A170,[1]BDD!170:579,61,0)</f>
        <v>45290</v>
      </c>
    </row>
    <row r="171" spans="1:16" ht="16.5">
      <c r="A171" s="11" t="s">
        <v>353</v>
      </c>
      <c r="B171" s="4" t="str">
        <f>VLOOKUP(A171,[1]BDD!171:580,5,0)</f>
        <v>YURY NATALI SOTELO CRUZ</v>
      </c>
      <c r="C171" s="6" t="s">
        <v>17</v>
      </c>
      <c r="D171" s="6" t="str">
        <f>VLOOKUP(A171,[1]BDD!171:580,30,0)</f>
        <v>CUNDINAMARCA</v>
      </c>
      <c r="E171" s="6" t="str">
        <f>VLOOKUP(A171,[1]BDD!171:580,31,0)</f>
        <v>BOGOTÁ</v>
      </c>
      <c r="F171" s="6" t="str">
        <f>VLOOKUP(A171,[1]BDD!A170:CL527,85,0)</f>
        <v>INGENIERA INDUSTRIAL</v>
      </c>
      <c r="G171" s="6" t="s">
        <v>354</v>
      </c>
      <c r="H171" s="4" t="str">
        <f>VLOOKUP(A171,[1]BDD!A170:CL527,8,0)</f>
        <v>PROFESIONAL</v>
      </c>
      <c r="I171" s="6" t="str">
        <f>VLOOKUP(A171,[1]BDD!171:580,44,0)</f>
        <v xml:space="preserve">OFICINA ASESORA DE PLANEACIÓN </v>
      </c>
      <c r="J171" s="6" t="str">
        <f>VLOOKUP(A171,[1]BDD!170:581,84,0)</f>
        <v>seguimientokfwcentral@parquesnacionales.gov.co</v>
      </c>
      <c r="K171" s="6">
        <v>3532400</v>
      </c>
      <c r="L171" s="6" t="s">
        <v>19</v>
      </c>
      <c r="M171" s="6" t="str">
        <f>VLOOKUP(A171,[1]BDD!171:580,7,0)</f>
        <v>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v>
      </c>
      <c r="N171" s="7">
        <f>VLOOKUP(A171,[1]BDD!171:580,21,0)</f>
        <v>30000000</v>
      </c>
      <c r="O171" s="8">
        <f>VLOOKUP(A171,[1]BDD!171:580,60,0)</f>
        <v>44987</v>
      </c>
      <c r="P171" s="8">
        <f>VLOOKUP(A171,[1]BDD!171:580,61,0)</f>
        <v>45108</v>
      </c>
    </row>
    <row r="172" spans="1:16" ht="16.5">
      <c r="A172" s="11" t="s">
        <v>355</v>
      </c>
      <c r="B172" s="4" t="str">
        <f>VLOOKUP(A172,[1]BDD!172:581,5,0)</f>
        <v>MONICA CARVAJAL CALDERON</v>
      </c>
      <c r="C172" s="6" t="s">
        <v>17</v>
      </c>
      <c r="D172" s="6" t="str">
        <f>VLOOKUP(A172,[1]BDD!172:581,30,0)</f>
        <v>VALLE DEL CAUCA</v>
      </c>
      <c r="E172" s="6" t="str">
        <f>VLOOKUP(A172,[1]BDD!172:581,31,0)</f>
        <v>CALI</v>
      </c>
      <c r="F172" s="6" t="str">
        <f>VLOOKUP(A172,[1]BDD!A171:CL528,85,0)</f>
        <v>ADMINISTRADOR DEL MEDIO AMBIENTE Y DE LOS RECURSOS NATURALES</v>
      </c>
      <c r="G172" s="6" t="s">
        <v>356</v>
      </c>
      <c r="H172" s="4" t="str">
        <f>VLOOKUP(A172,[1]BDD!A171:CL528,8,0)</f>
        <v>PROFESIONAL</v>
      </c>
      <c r="I172" s="6" t="str">
        <f>VLOOKUP(A172,[1]BDD!172:581,44,0)</f>
        <v xml:space="preserve">OFICINA ASESORA DE PLANEACIÓN </v>
      </c>
      <c r="J172" s="6" t="str">
        <f>VLOOKUP(A172,[1]BDD!171:582,84,0)</f>
        <v>N/A@parquesnacionales.gov.co</v>
      </c>
      <c r="K172" s="6">
        <v>3532400</v>
      </c>
      <c r="L172" s="6" t="s">
        <v>19</v>
      </c>
      <c r="M172" s="6" t="str">
        <f>VLOOKUP(A172,[1]BDD!172:581,7,0)</f>
        <v>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v>
      </c>
      <c r="N172" s="7">
        <f>VLOOKUP(A172,[1]BDD!172:581,21,0)</f>
        <v>75000000</v>
      </c>
      <c r="O172" s="8">
        <f>VLOOKUP(A172,[1]BDD!172:581,60,0)</f>
        <v>44987</v>
      </c>
      <c r="P172" s="8">
        <f>VLOOKUP(A172,[1]BDD!172:581,61,0)</f>
        <v>45290</v>
      </c>
    </row>
    <row r="173" spans="1:16" ht="16.5">
      <c r="A173" s="11" t="s">
        <v>357</v>
      </c>
      <c r="B173" s="4" t="str">
        <f>VLOOKUP(A173,[1]BDD!173:582,5,0)</f>
        <v>CESAR FERNANDO GARCIA LLANO</v>
      </c>
      <c r="C173" s="6" t="s">
        <v>17</v>
      </c>
      <c r="D173" s="6" t="str">
        <f>VLOOKUP(A173,[1]BDD!173:582,30,0)</f>
        <v>VALLE DEL CAUCA</v>
      </c>
      <c r="E173" s="6" t="str">
        <f>VLOOKUP(A173,[1]BDD!173:582,31,0)</f>
        <v>CALI</v>
      </c>
      <c r="F173" s="6" t="str">
        <f>VLOOKUP(A173,[1]BDD!A172:CL529,85,0)</f>
        <v>BILOGIA MARINA</v>
      </c>
      <c r="G173" s="6" t="s">
        <v>358</v>
      </c>
      <c r="H173" s="4" t="str">
        <f>VLOOKUP(A173,[1]BDD!A172:CL529,8,0)</f>
        <v>PROFESIONAL</v>
      </c>
      <c r="I173" s="6" t="str">
        <f>VLOOKUP(A173,[1]BDD!173:582,44,0)</f>
        <v>GRUPO DE PLANEACIÓN Y MANEJO</v>
      </c>
      <c r="J173" s="6" t="str">
        <f>VLOOKUP(A173,[1]BDD!172:583,84,0)</f>
        <v>N/A@parquesnacionales.gov.co</v>
      </c>
      <c r="K173" s="6">
        <v>3532400</v>
      </c>
      <c r="L173" s="6" t="s">
        <v>19</v>
      </c>
      <c r="M173" s="6" t="str">
        <f>VLOOKUP(A173,[1]BDD!173:582,7,0)</f>
        <v>Prestación de servicios profesionales para orientar técnicamente a las áreas protegidas en análisis y procesamiento de la información de monitoreo y restauración de los recursos hidrobiológicos y ecosistemas acuáticos.</v>
      </c>
      <c r="N173" s="7">
        <f>VLOOKUP(A173,[1]BDD!173:582,21,0)</f>
        <v>64948540</v>
      </c>
      <c r="O173" s="8">
        <f>VLOOKUP(A173,[1]BDD!173:582,60,0)</f>
        <v>44987</v>
      </c>
      <c r="P173" s="8">
        <f>VLOOKUP(A173,[1]BDD!173:582,61,0)</f>
        <v>45290</v>
      </c>
    </row>
    <row r="174" spans="1:16" ht="16.5">
      <c r="A174" s="11" t="s">
        <v>359</v>
      </c>
      <c r="B174" s="4" t="str">
        <f>VLOOKUP(A174,[1]BDD!174:583,5,0)</f>
        <v>MARYI LORENA SARMIENTO HORTUA</v>
      </c>
      <c r="C174" s="6" t="s">
        <v>17</v>
      </c>
      <c r="D174" s="6" t="str">
        <f>VLOOKUP(A174,[1]BDD!174:583,30,0)</f>
        <v>CUNDINAMARCA</v>
      </c>
      <c r="E174" s="6" t="str">
        <f>VLOOKUP(A174,[1]BDD!174:583,31,0)</f>
        <v>BOGOTÁ</v>
      </c>
      <c r="F174" s="6" t="str">
        <f>VLOOKUP(A174,[1]BDD!A173:CL530,85,0)</f>
        <v>CIENCIAS POLITICAS</v>
      </c>
      <c r="G174" s="6" t="s">
        <v>360</v>
      </c>
      <c r="H174" s="4" t="str">
        <f>VLOOKUP(A174,[1]BDD!A173:CL530,8,0)</f>
        <v>PROFESIONAL</v>
      </c>
      <c r="I174" s="6" t="str">
        <f>VLOOKUP(A174,[1]BDD!174:583,44,0)</f>
        <v>GRUPO DE PLANEACIÓN Y MANEJO</v>
      </c>
      <c r="J174" s="6" t="str">
        <f>VLOOKUP(A174,[1]BDD!173:584,84,0)</f>
        <v>N/A@parquesnacionales.gov.co</v>
      </c>
      <c r="K174" s="6">
        <v>3532400</v>
      </c>
      <c r="L174" s="6" t="s">
        <v>19</v>
      </c>
      <c r="M174" s="6" t="str">
        <f>VLOOKUP(A174,[1]BDD!174:583,7,0)</f>
        <v>Prestación de servicios profesionales para acompañar técnicamente los procesos de consulta previa, en sus diferentes fases para medidas administrativas y planes de manejo de las áreas administradas por Parques Nacionales Naturales de Colombia.</v>
      </c>
      <c r="N174" s="7">
        <f>VLOOKUP(A174,[1]BDD!174:583,21,0)</f>
        <v>64948540</v>
      </c>
      <c r="O174" s="8">
        <f>VLOOKUP(A174,[1]BDD!174:583,60,0)</f>
        <v>44987</v>
      </c>
      <c r="P174" s="8">
        <f>VLOOKUP(A174,[1]BDD!174:583,61,0)</f>
        <v>45197</v>
      </c>
    </row>
    <row r="175" spans="1:16" ht="16.5">
      <c r="A175" s="11" t="s">
        <v>361</v>
      </c>
      <c r="B175" s="4" t="str">
        <f>VLOOKUP(A175,[1]BDD!175:584,5,0)</f>
        <v>JOHN JAIRO ALARCON RESTREPO</v>
      </c>
      <c r="C175" s="6" t="s">
        <v>17</v>
      </c>
      <c r="D175" s="6" t="str">
        <f>VLOOKUP(A175,[1]BDD!175:584,30,0)</f>
        <v>CALDAS</v>
      </c>
      <c r="E175" s="6" t="str">
        <f>VLOOKUP(A175,[1]BDD!175:584,31,0)</f>
        <v>MANIZALEZ</v>
      </c>
      <c r="F175" s="6" t="str">
        <f>VLOOKUP(A175,[1]BDD!A174:CL531,85,0)</f>
        <v>INGENIERO AGRONOMO</v>
      </c>
      <c r="G175" s="6" t="s">
        <v>362</v>
      </c>
      <c r="H175" s="4" t="str">
        <f>VLOOKUP(A175,[1]BDD!A174:CL531,8,0)</f>
        <v>PROFESIONAL</v>
      </c>
      <c r="I175" s="6" t="str">
        <f>VLOOKUP(A175,[1]BDD!175:584,44,0)</f>
        <v>SUBDIRECCIÓN DE SOSTENIBILIDAD Y NEGOCIOS AMBIENTALES</v>
      </c>
      <c r="J175" s="6" t="str">
        <f>VLOOKUP(A175,[1]BDD!174:585,84,0)</f>
        <v>N/A@parquesnacionales.gov.co</v>
      </c>
      <c r="K175" s="6">
        <v>3532400</v>
      </c>
      <c r="L175" s="6" t="s">
        <v>19</v>
      </c>
      <c r="M175" s="6" t="str">
        <f>VLOOKUP(A175,[1]BDD!175:584,7,0)</f>
        <v>Prestar servicios profesionales en la Subdirección de Sostenibilidad y Negocios Ambientales para apoyar el seguimiento de la estrategia de sostenibilidad para la generación de recursos, tendientes a la recuperación de los servicios ecosistémicos y biodiversidad en las áreas en las que tenga influencia Parques Nacionales Naturales de Colombia.</v>
      </c>
      <c r="N175" s="7">
        <f>VLOOKUP(A175,[1]BDD!175:584,21,0)</f>
        <v>90881525</v>
      </c>
      <c r="O175" s="8">
        <f>VLOOKUP(A175,[1]BDD!175:584,60,0)</f>
        <v>44992</v>
      </c>
      <c r="P175" s="8">
        <f>VLOOKUP(A175,[1]BDD!175:584,61,0)</f>
        <v>45290</v>
      </c>
    </row>
    <row r="176" spans="1:16" ht="16.5">
      <c r="A176" s="11" t="s">
        <v>363</v>
      </c>
      <c r="B176" s="4" t="str">
        <f>VLOOKUP(A176,[1]BDD!176:585,5,0)</f>
        <v>JORGE ALBERTO HERNÁNDEZ CASTAÑO</v>
      </c>
      <c r="C176" s="6" t="s">
        <v>17</v>
      </c>
      <c r="D176" s="6" t="str">
        <f>VLOOKUP(A176,[1]BDD!176:585,30,0)</f>
        <v>META</v>
      </c>
      <c r="E176" s="6" t="str">
        <f>VLOOKUP(A176,[1]BDD!176:585,31,0)</f>
        <v>GRANADA</v>
      </c>
      <c r="F176" s="6" t="str">
        <f>VLOOKUP(A176,[1]BDD!A175:CL532,85,0)</f>
        <v>INGENIERO CATASTRAL Y GEODASTA</v>
      </c>
      <c r="G176" s="6" t="s">
        <v>364</v>
      </c>
      <c r="H176" s="4" t="str">
        <f>VLOOKUP(A176,[1]BDD!A175:CL532,8,0)</f>
        <v>PROFESIONAL</v>
      </c>
      <c r="I176" s="6" t="str">
        <f>VLOOKUP(A176,[1]BDD!176:585,44,0)</f>
        <v>GRUPO DE GESTIÓN DEL CONOCIMIENTO E INNOVACIÓN</v>
      </c>
      <c r="J176" s="6" t="str">
        <f>VLOOKUP(A176,[1]BDD!175:586,84,0)</f>
        <v>john.alarcon@parquesnacionales.gov.co</v>
      </c>
      <c r="K176" s="6">
        <v>3532400</v>
      </c>
      <c r="L176" s="6" t="s">
        <v>19</v>
      </c>
      <c r="M176" s="6" t="str">
        <f>VLOOKUP(A176,[1]BDD!176:585,7,0)</f>
        <v>Prestación de servicios profesionales para estructuración y tratamiento de los datos institucionales de prevención, vigilancia y control a través de la plataforma SMART, aplicando los criterios de gestión del conocimiento.</v>
      </c>
      <c r="N176" s="7">
        <f>VLOOKUP(A176,[1]BDD!176:585,21,0)</f>
        <v>64732045</v>
      </c>
      <c r="O176" s="8">
        <f>VLOOKUP(A176,[1]BDD!176:585,60,0)</f>
        <v>44992</v>
      </c>
      <c r="P176" s="8">
        <f>VLOOKUP(A176,[1]BDD!176:585,61,0)</f>
        <v>45290</v>
      </c>
    </row>
    <row r="177" spans="1:16" ht="16.5">
      <c r="A177" s="11" t="s">
        <v>365</v>
      </c>
      <c r="B177" s="4" t="str">
        <f>VLOOKUP(A177,[1]BDD!177:586,5,0)</f>
        <v>ORLANDO RUEDA DIAZ</v>
      </c>
      <c r="C177" s="6" t="s">
        <v>17</v>
      </c>
      <c r="D177" s="6" t="str">
        <f>VLOOKUP(A177,[1]BDD!177:586,30,0)</f>
        <v>SANTANDER</v>
      </c>
      <c r="E177" s="6" t="str">
        <f>VLOOKUP(A177,[1]BDD!177:586,31,0)</f>
        <v>BUCARAMANGA</v>
      </c>
      <c r="F177" s="6" t="str">
        <f>VLOOKUP(A177,[1]BDD!A176:CL533,85,0)</f>
        <v>BIBLIOTECOLOGO Y ARCHIVISTA</v>
      </c>
      <c r="G177" s="6" t="s">
        <v>366</v>
      </c>
      <c r="H177" s="4" t="str">
        <f>VLOOKUP(A177,[1]BDD!A176:CL533,8,0)</f>
        <v>PROFESIONAL</v>
      </c>
      <c r="I177" s="6" t="str">
        <f>VLOOKUP(A177,[1]BDD!177:586,44,0)</f>
        <v>GRUPO DE PROCESOS CORPORATIVOS</v>
      </c>
      <c r="J177" s="6" t="str">
        <f>VLOOKUP(A177,[1]BDD!176:587,84,0)</f>
        <v>orlando.rueda@parquesnacionales.gov.co</v>
      </c>
      <c r="K177" s="6">
        <v>3532400</v>
      </c>
      <c r="L177" s="6" t="s">
        <v>19</v>
      </c>
      <c r="M177" s="6" t="str">
        <f>VLOOKUP(A177,[1]BDD!177:586,7,0)</f>
        <v>Prestar servicios profesionales en el grupo de procesos corporativos para la elaboración y/o actualización del cuadro de clasificación y tablas de retención documental cumpliendo con las normas, metodologías y requisitos establecidos en el modelo de gestión documental y administración de archivos MGDA, del archivo general de la Nación y en la planeación establecida en el plan institucional de archivos PNNC, en cumplimiento del proyecto de fortalecimiento a la capacidad institucional.</v>
      </c>
      <c r="N177" s="7">
        <f>VLOOKUP(A177,[1]BDD!177:586,21,0)</f>
        <v>67239056</v>
      </c>
      <c r="O177" s="8">
        <f>VLOOKUP(A177,[1]BDD!177:586,60,0)</f>
        <v>44993</v>
      </c>
      <c r="P177" s="8">
        <f>VLOOKUP(A177,[1]BDD!177:586,61,0)</f>
        <v>45290</v>
      </c>
    </row>
    <row r="178" spans="1:16" ht="16.5">
      <c r="A178" s="11" t="s">
        <v>367</v>
      </c>
      <c r="B178" s="4" t="str">
        <f>VLOOKUP(A178,[1]BDD!178:587,5,0)</f>
        <v>JOSE FRANCISCO MORALES MARTINEZ</v>
      </c>
      <c r="C178" s="6" t="s">
        <v>17</v>
      </c>
      <c r="D178" s="6" t="str">
        <f>VLOOKUP(A178,[1]BDD!178:587,30,0)</f>
        <v>CUNDINAMARCA</v>
      </c>
      <c r="E178" s="6" t="str">
        <f>VLOOKUP(A178,[1]BDD!178:587,31,0)</f>
        <v>AGUA DE DIOS</v>
      </c>
      <c r="F178" s="6" t="str">
        <f>VLOOKUP(A178,[1]BDD!A177:CL534,85,0)</f>
        <v>UNIVERSITARIO-DERECHO</v>
      </c>
      <c r="G178" s="6" t="s">
        <v>368</v>
      </c>
      <c r="H178" s="4" t="str">
        <f>VLOOKUP(A178,[1]BDD!A177:CL534,8,0)</f>
        <v>APOYO A LA GESTIÓN</v>
      </c>
      <c r="I178" s="6" t="str">
        <f>VLOOKUP(A178,[1]BDD!178:587,44,0)</f>
        <v>OFICINA ASESORA JURIDICA</v>
      </c>
      <c r="J178" s="6" t="str">
        <f>VLOOKUP(A178,[1]BDD!177:588,84,0)</f>
        <v>grupo.predios@parquesnacionales.gov.co</v>
      </c>
      <c r="K178" s="6">
        <v>3532400</v>
      </c>
      <c r="L178" s="6" t="s">
        <v>19</v>
      </c>
      <c r="M178" s="6" t="str">
        <f>VLOOKUP(A178,[1]BDD!178:587,7,0)</f>
        <v>Prestar los servicios de apoyo a la gestión a la Oficina Asesora Jurídica en la adquisición y saneamiento de los predios dentro del Sistema de Parques Nacionales Naturales.</v>
      </c>
      <c r="N178" s="7">
        <f>VLOOKUP(A178,[1]BDD!178:587,21,0)</f>
        <v>19435000</v>
      </c>
      <c r="O178" s="8">
        <f>VLOOKUP(A178,[1]BDD!178:587,60,0)</f>
        <v>44993</v>
      </c>
      <c r="P178" s="8">
        <f>VLOOKUP(A178,[1]BDD!178:587,61,0)</f>
        <v>45289</v>
      </c>
    </row>
    <row r="179" spans="1:16" ht="16.5">
      <c r="A179" s="11" t="s">
        <v>369</v>
      </c>
      <c r="B179" s="4" t="str">
        <f>VLOOKUP(A179,[1]BDD!179:588,5,0)</f>
        <v>MARIA CAROLINA DUARTE TRIVIÑO</v>
      </c>
      <c r="C179" s="6" t="s">
        <v>17</v>
      </c>
      <c r="D179" s="6" t="str">
        <f>VLOOKUP(A179,[1]BDD!179:588,30,0)</f>
        <v>CUNDINAMARCA</v>
      </c>
      <c r="E179" s="6" t="str">
        <f>VLOOKUP(A179,[1]BDD!179:588,31,0)</f>
        <v>BOGOTÁ</v>
      </c>
      <c r="F179" s="6" t="str">
        <f>VLOOKUP(A179,[1]BDD!A178:CL535,85,0)</f>
        <v>ABOGADA</v>
      </c>
      <c r="G179" s="6" t="s">
        <v>370</v>
      </c>
      <c r="H179" s="4" t="str">
        <f>VLOOKUP(A179,[1]BDD!A178:CL535,8,0)</f>
        <v>PROFESIONAL</v>
      </c>
      <c r="I179" s="6" t="str">
        <f>VLOOKUP(A179,[1]BDD!179:588,44,0)</f>
        <v>GRUPO DE PLANEACIÓN Y MANEJO</v>
      </c>
      <c r="J179" s="6" t="str">
        <f>VLOOKUP(A179,[1]BDD!178:589,84,0)</f>
        <v>maria.duarte@parquesnacionales.gov.co</v>
      </c>
      <c r="K179" s="6">
        <v>3532400</v>
      </c>
      <c r="L179" s="6" t="s">
        <v>19</v>
      </c>
      <c r="M179" s="6" t="str">
        <f>VLOOKUP(A179,[1]BDD!179:588,7,0)</f>
        <v>Prestación de servicios profesionales para apoyar los espacios de relacionamiento con campesinos y aportar jurídicamente a la gestión de los conflictos socioambientales en las áreas protegidas administradas por Parques Nacionales Naturales de Colombia y sus zonas de influencia.</v>
      </c>
      <c r="N179" s="7">
        <f>VLOOKUP(A179,[1]BDD!179:588,21,0)</f>
        <v>71273403</v>
      </c>
      <c r="O179" s="8">
        <f>VLOOKUP(A179,[1]BDD!179:588,60,0)</f>
        <v>44993</v>
      </c>
      <c r="P179" s="8">
        <f>VLOOKUP(A179,[1]BDD!179:588,61,0)</f>
        <v>45290</v>
      </c>
    </row>
    <row r="180" spans="1:16" ht="16.5">
      <c r="A180" s="15" t="s">
        <v>371</v>
      </c>
      <c r="B180" s="4" t="str">
        <f>VLOOKUP(A180,[1]BDD!180:589,5,0)</f>
        <v>YURY MERCEDES ARENAS RINCON</v>
      </c>
      <c r="C180" s="6" t="s">
        <v>17</v>
      </c>
      <c r="D180" s="6" t="str">
        <f>VLOOKUP(A180,[1]BDD!180:589,30,0)</f>
        <v>CUNDINAMARCA</v>
      </c>
      <c r="E180" s="6" t="str">
        <f>VLOOKUP(A180,[1]BDD!180:589,31,0)</f>
        <v>BOGOTÁ</v>
      </c>
      <c r="F180" s="6" t="str">
        <f>VLOOKUP(A180,[1]BDD!A179:CL536,85,0)</f>
        <v>ABOGADA</v>
      </c>
      <c r="G180" s="6" t="s">
        <v>372</v>
      </c>
      <c r="H180" s="4" t="str">
        <f>VLOOKUP(A180,[1]BDD!A179:CL536,8,0)</f>
        <v>PROFESIONAL</v>
      </c>
      <c r="I180" s="6" t="str">
        <f>VLOOKUP(A180,[1]BDD!180:589,44,0)</f>
        <v>OFICINA DE CONTROL DISCIPLINARIO INTERNO</v>
      </c>
      <c r="J180" s="6" t="str">
        <f>VLOOKUP(A180,[1]BDD!179:590,84,0)</f>
        <v>yury.arenas@parquesnacionales.gov.co</v>
      </c>
      <c r="K180" s="6">
        <v>3532400</v>
      </c>
      <c r="L180" s="6" t="s">
        <v>19</v>
      </c>
      <c r="M180" s="6" t="str">
        <f>VLOOKUP(A180,[1]BDD!180:589,7,0)</f>
        <v>Prestar servicios profesionales de abogado a la Oficina de Control Disciplinario Interno en la instrucción de los procesos disciplinarios adelantados en contra de servidores y ex servidores de la Entidad, así como en todas las actividades relacionadas con el cumplimiento del Sistema de Gestión de Calidad, en cumplimiento del Proyecto de Fortalecimiento Institucional de Parques Nacionales Naturales de Colombia.</v>
      </c>
      <c r="N180" s="7">
        <f>VLOOKUP(A180,[1]BDD!180:589,21,0)</f>
        <v>67239056</v>
      </c>
      <c r="O180" s="8">
        <f>VLOOKUP(A180,[1]BDD!180:589,60,0)</f>
        <v>44994</v>
      </c>
      <c r="P180" s="8">
        <f>VLOOKUP(A180,[1]BDD!180:589,61,0)</f>
        <v>45290</v>
      </c>
    </row>
    <row r="181" spans="1:16" ht="16.5">
      <c r="A181" s="11" t="s">
        <v>373</v>
      </c>
      <c r="B181" s="4" t="str">
        <f>VLOOKUP(A181,[1]BDD!181:590,5,0)</f>
        <v>JUAN CARLOS MEJIA NARIÑO</v>
      </c>
      <c r="C181" s="6" t="s">
        <v>17</v>
      </c>
      <c r="D181" s="6" t="str">
        <f>VLOOKUP(A181,[1]BDD!181:590,30,0)</f>
        <v>CALDAS</v>
      </c>
      <c r="E181" s="6" t="str">
        <f>VLOOKUP(A181,[1]BDD!181:590,31,0)</f>
        <v>MANIZALEZ</v>
      </c>
      <c r="F181" s="6" t="str">
        <f>VLOOKUP(A181,[1]BDD!A180:CL537,85,0)</f>
        <v>INGENIERO AGRONOMO</v>
      </c>
      <c r="G181" s="6" t="s">
        <v>374</v>
      </c>
      <c r="H181" s="4" t="str">
        <f>VLOOKUP(A181,[1]BDD!A180:CL537,8,0)</f>
        <v>PROFESIONAL</v>
      </c>
      <c r="I181" s="6" t="str">
        <f>VLOOKUP(A181,[1]BDD!181:590,44,0)</f>
        <v xml:space="preserve">OFICINA ASESORA DE PLANEACIÓN </v>
      </c>
      <c r="J181" s="6" t="str">
        <f>VLOOKUP(A181,[1]BDD!180:591,84,0)</f>
        <v>juan.mejia@parquesnacionales.gov.co</v>
      </c>
      <c r="K181" s="6">
        <v>3532400</v>
      </c>
      <c r="L181" s="6" t="s">
        <v>19</v>
      </c>
      <c r="M181" s="6" t="str">
        <f>VLOOKUP(A181,[1]BDD!181:590,7,0)</f>
        <v>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v>
      </c>
      <c r="N181" s="7">
        <f>VLOOKUP(A181,[1]BDD!181:590,21,0)</f>
        <v>93100000</v>
      </c>
      <c r="O181" s="8">
        <f>VLOOKUP(A181,[1]BDD!181:590,60,0)</f>
        <v>44995</v>
      </c>
      <c r="P181" s="8">
        <f>VLOOKUP(A181,[1]BDD!181:590,61,0)</f>
        <v>45290</v>
      </c>
    </row>
    <row r="182" spans="1:16" ht="16.5">
      <c r="A182" s="11" t="s">
        <v>375</v>
      </c>
      <c r="B182" s="4" t="str">
        <f>VLOOKUP(A182,[1]BDD!182:591,5,0)</f>
        <v>XIMENA XAVIER BORRÉ TORRES</v>
      </c>
      <c r="C182" s="6" t="s">
        <v>17</v>
      </c>
      <c r="D182" s="6" t="str">
        <f>VLOOKUP(A182,[1]BDD!182:591,30,0)</f>
        <v>CUNDINAMARCA</v>
      </c>
      <c r="E182" s="6" t="str">
        <f>VLOOKUP(A182,[1]BDD!182:591,31,0)</f>
        <v>BOGOTÁ</v>
      </c>
      <c r="F182" s="6" t="str">
        <f>VLOOKUP(A182,[1]BDD!A181:CL538,85,0)</f>
        <v>INGENIERA EN TELEMÁTICA</v>
      </c>
      <c r="G182" s="6" t="s">
        <v>376</v>
      </c>
      <c r="H182" s="4" t="str">
        <f>VLOOKUP(A182,[1]BDD!A181:CL538,8,0)</f>
        <v>PROFESIONAL</v>
      </c>
      <c r="I182" s="6" t="str">
        <f>VLOOKUP(A182,[1]BDD!182:591,44,0)</f>
        <v>GRUPO DE COMUNICACIONES</v>
      </c>
      <c r="J182" s="6" t="str">
        <f>VLOOKUP(A182,[1]BDD!181:592,84,0)</f>
        <v>paginaweb@parquesnacionales.gov.co</v>
      </c>
      <c r="K182" s="6">
        <v>3532400</v>
      </c>
      <c r="L182" s="6" t="s">
        <v>19</v>
      </c>
      <c r="M182" s="6" t="str">
        <f>VLOOKUP(A182,[1]BDD!182:591,7,0)</f>
        <v>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v>
      </c>
      <c r="N182" s="7">
        <f>VLOOKUP(A182,[1]BDD!182:591,21,0)</f>
        <v>72976180</v>
      </c>
      <c r="O182" s="8">
        <f>VLOOKUP(A182,[1]BDD!182:591,60,0)</f>
        <v>44994</v>
      </c>
      <c r="P182" s="8">
        <f>VLOOKUP(A182,[1]BDD!182:591,61,0)</f>
        <v>45290</v>
      </c>
    </row>
    <row r="183" spans="1:16" ht="16.5">
      <c r="A183" s="11" t="s">
        <v>377</v>
      </c>
      <c r="B183" s="4" t="str">
        <f>VLOOKUP(A183,[1]BDD!183:592,5,0)</f>
        <v>ELSA ROS MERY LEON MARTIN</v>
      </c>
      <c r="C183" s="6" t="s">
        <v>17</v>
      </c>
      <c r="D183" s="6" t="str">
        <f>VLOOKUP(A183,[1]BDD!183:592,30,0)</f>
        <v>CUNDINAMARCA</v>
      </c>
      <c r="E183" s="6" t="str">
        <f>VLOOKUP(A183,[1]BDD!183:592,31,0)</f>
        <v>MANTA</v>
      </c>
      <c r="F183" s="6" t="str">
        <f>VLOOKUP(A183,[1]BDD!A182:CL539,85,0)</f>
        <v>CONTADORA PÚBLICA</v>
      </c>
      <c r="G183" s="6" t="s">
        <v>378</v>
      </c>
      <c r="H183" s="4" t="str">
        <f>VLOOKUP(A183,[1]BDD!A182:CL539,8,0)</f>
        <v>PROFESIONAL</v>
      </c>
      <c r="I183" s="6" t="str">
        <f>VLOOKUP(A183,[1]BDD!183:592,44,0)</f>
        <v>GRUPO DE CONTROL INTERNO</v>
      </c>
      <c r="J183" s="6" t="str">
        <f>VLOOKUP(A183,[1]BDD!182:593,84,0)</f>
        <v>elsa.leon@parquesnacionales.gov.co</v>
      </c>
      <c r="K183" s="6">
        <v>3532400</v>
      </c>
      <c r="L183" s="6" t="s">
        <v>19</v>
      </c>
      <c r="M183" s="6" t="str">
        <f>VLOOKUP(A183,[1]BDD!183:592,7,0)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v>
      </c>
      <c r="N183" s="7">
        <f>VLOOKUP(A183,[1]BDD!183:592,21,0)</f>
        <v>63050000</v>
      </c>
      <c r="O183" s="8">
        <f>VLOOKUP(A183,[1]BDD!183:592,60,0)</f>
        <v>44995</v>
      </c>
      <c r="P183" s="8">
        <f>VLOOKUP(A183,[1]BDD!183:592,61,0)</f>
        <v>45085</v>
      </c>
    </row>
    <row r="184" spans="1:16" ht="16.5">
      <c r="A184" s="11" t="s">
        <v>379</v>
      </c>
      <c r="B184" s="4" t="str">
        <f>VLOOKUP(A184,[1]BDD!184:593,5,0)</f>
        <v>EDNA PATRICIA RANGEL BARRAGAN</v>
      </c>
      <c r="C184" s="6" t="s">
        <v>17</v>
      </c>
      <c r="D184" s="6" t="str">
        <f>VLOOKUP(A184,[1]BDD!184:593,30,0)</f>
        <v>CUNDINAMARCA</v>
      </c>
      <c r="E184" s="6" t="str">
        <f>VLOOKUP(A184,[1]BDD!184:593,31,0)</f>
        <v>BOGOTÁ</v>
      </c>
      <c r="F184" s="6" t="str">
        <f>VLOOKUP(A184,[1]BDD!A183:CL540,85,0)</f>
        <v>ABOGADA</v>
      </c>
      <c r="G184" s="6" t="s">
        <v>380</v>
      </c>
      <c r="H184" s="4" t="str">
        <f>VLOOKUP(A184,[1]BDD!A183:CL540,8,0)</f>
        <v>PROFESIONAL</v>
      </c>
      <c r="I184" s="6" t="str">
        <f>VLOOKUP(A184,[1]BDD!184:593,44,0)</f>
        <v>SUBDIRECCIÓN DE GESTIÓN Y MANEJO Y ÁREAS PROTEGIDAS</v>
      </c>
      <c r="J184" s="6" t="str">
        <f>VLOOKUP(A184,[1]BDD!183:594,84,0)</f>
        <v>edna.rangel@parquesnacionales.gov.co</v>
      </c>
      <c r="K184" s="6">
        <v>3532400</v>
      </c>
      <c r="L184" s="6" t="s">
        <v>19</v>
      </c>
      <c r="M184" s="6" t="str">
        <f>VLOOKUP(A184,[1]BDD!184:593,7,0)</f>
        <v>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v>
      </c>
      <c r="N184" s="7">
        <f>VLOOKUP(A184,[1]BDD!184:593,21,0)</f>
        <v>122607078</v>
      </c>
      <c r="O184" s="8">
        <f>VLOOKUP(A184,[1]BDD!184:593,60,0)</f>
        <v>44999</v>
      </c>
      <c r="P184" s="8">
        <f>VLOOKUP(A184,[1]BDD!184:593,61,0)</f>
        <v>45190</v>
      </c>
    </row>
    <row r="185" spans="1:16" ht="16.5">
      <c r="A185" s="11" t="s">
        <v>381</v>
      </c>
      <c r="B185" s="4" t="str">
        <f>VLOOKUP(A185,[1]BDD!185:594,5,0)</f>
        <v>MARIA CRISTINA RUIZ GONZALEZ</v>
      </c>
      <c r="C185" s="6" t="s">
        <v>17</v>
      </c>
      <c r="D185" s="6" t="str">
        <f>VLOOKUP(A185,[1]BDD!185:594,30,0)</f>
        <v>CUNDINAMARCA</v>
      </c>
      <c r="E185" s="6" t="str">
        <f>VLOOKUP(A185,[1]BDD!185:594,31,0)</f>
        <v>BOGOTÁ</v>
      </c>
      <c r="F185" s="6" t="str">
        <f>VLOOKUP(A185,[1]BDD!A184:CL541,85,0)</f>
        <v>SOCIOLOGA</v>
      </c>
      <c r="G185" s="6" t="s">
        <v>382</v>
      </c>
      <c r="H185" s="4" t="str">
        <f>VLOOKUP(A185,[1]BDD!A184:CL541,8,0)</f>
        <v>PROFESIONAL</v>
      </c>
      <c r="I185" s="6" t="str">
        <f>VLOOKUP(A185,[1]BDD!185:594,44,0)</f>
        <v>GRUPO DE COMUNICACIONES</v>
      </c>
      <c r="J185" s="6" t="str">
        <f>VLOOKUP(A185,[1]BDD!184:595,84,0)</f>
        <v>maria.ruiz@parquesnacionales.gov.co</v>
      </c>
      <c r="K185" s="6">
        <v>3532400</v>
      </c>
      <c r="L185" s="6" t="s">
        <v>19</v>
      </c>
      <c r="M185" s="6" t="str">
        <f>VLOOKUP(A185,[1]BDD!185:594,7,0)</f>
        <v>Prestar servicios profesionales para apoyar la implementación y seguimiento de las estrategias de comunicaciones, vinculando públicos internos en los tres niveles de Gestión y niveles externos, que conlleve al posicionamiento de la entidad.</v>
      </c>
      <c r="N185" s="7">
        <f>VLOOKUP(A185,[1]BDD!185:594,21,0)</f>
        <v>80082799</v>
      </c>
      <c r="O185" s="8">
        <f>VLOOKUP(A185,[1]BDD!185:594,60,0)</f>
        <v>44998</v>
      </c>
      <c r="P185" s="8">
        <f>VLOOKUP(A185,[1]BDD!185:594,61,0)</f>
        <v>45290</v>
      </c>
    </row>
    <row r="186" spans="1:16" ht="16.5">
      <c r="A186" s="11" t="s">
        <v>383</v>
      </c>
      <c r="B186" s="4" t="str">
        <f>VLOOKUP(A186,[1]BDD!186:595,5,0)</f>
        <v>MANUELA CANO BURGOS</v>
      </c>
      <c r="C186" s="6" t="s">
        <v>17</v>
      </c>
      <c r="D186" s="6" t="str">
        <f>VLOOKUP(A186,[1]BDD!186:595,30,0)</f>
        <v>BOYACA</v>
      </c>
      <c r="E186" s="6" t="str">
        <f>VLOOKUP(A186,[1]BDD!186:595,31,0)</f>
        <v>CHIQUINQUIRÁ</v>
      </c>
      <c r="F186" s="6" t="str">
        <f>VLOOKUP(A186,[1]BDD!A185:CL542,85,0)</f>
        <v>COMUNICADORA SOCIAL</v>
      </c>
      <c r="G186" s="6" t="s">
        <v>384</v>
      </c>
      <c r="H186" s="4" t="str">
        <f>VLOOKUP(A186,[1]BDD!A185:CL542,8,0)</f>
        <v>PROFESIONAL</v>
      </c>
      <c r="I186" s="6" t="str">
        <f>VLOOKUP(A186,[1]BDD!186:595,44,0)</f>
        <v>GRUPO DE COMUNICACIONES</v>
      </c>
      <c r="J186" s="6" t="str">
        <f>VLOOKUP(A186,[1]BDD!185:596,84,0)</f>
        <v>guardianes.dechiribiquete@parquesnacionales.gov.co</v>
      </c>
      <c r="K186" s="6">
        <v>3532400</v>
      </c>
      <c r="L186" s="6" t="s">
        <v>19</v>
      </c>
      <c r="M186" s="6" t="str">
        <f>VLOOKUP(A186,[1]BDD!186:595,7,0)</f>
        <v>Prestar Servicios Profesionales para generar los protocolos de relacionamiento con los equipos de las Áreas Protegidas y las Direcciones Territoriales, que permitan generar las estrategias y lineamientos de comunicación con comunidades y diferentes grupos étnicos</v>
      </c>
      <c r="N186" s="7">
        <f>VLOOKUP(A186,[1]BDD!186:595,21,0)</f>
        <v>62350598</v>
      </c>
      <c r="O186" s="8">
        <f>VLOOKUP(A186,[1]BDD!186:595,60,0)</f>
        <v>45001</v>
      </c>
      <c r="P186" s="8">
        <f>VLOOKUP(A186,[1]BDD!186:595,61,0)</f>
        <v>45290</v>
      </c>
    </row>
    <row r="187" spans="1:16" ht="16.5">
      <c r="A187" s="11" t="s">
        <v>385</v>
      </c>
      <c r="B187" s="4" t="str">
        <f>VLOOKUP(A187,[1]BDD!187:596,5,0)</f>
        <v>JESÚS ANTONIO SÁNCHEZ GÓMEZ</v>
      </c>
      <c r="C187" s="6" t="s">
        <v>17</v>
      </c>
      <c r="D187" s="6" t="str">
        <f>VLOOKUP(A187,[1]BDD!187:596,30,0)</f>
        <v xml:space="preserve">TOLIMA </v>
      </c>
      <c r="E187" s="6" t="str">
        <f>VLOOKUP(A187,[1]BDD!187:596,31,0)</f>
        <v>IBAGUÉ</v>
      </c>
      <c r="F187" s="6" t="str">
        <f>VLOOKUP(A187,[1]BDD!A186:CL543,85,0)</f>
        <v>ABOGADO</v>
      </c>
      <c r="G187" s="6" t="s">
        <v>386</v>
      </c>
      <c r="H187" s="4" t="str">
        <f>VLOOKUP(A187,[1]BDD!A186:CL543,8,0)</f>
        <v>PROFESIONAL</v>
      </c>
      <c r="I187" s="6" t="str">
        <f>VLOOKUP(A187,[1]BDD!187:596,44,0)</f>
        <v>OFICINA ASESORA JURIDICA</v>
      </c>
      <c r="J187" s="6" t="str">
        <f>VLOOKUP(A187,[1]BDD!186:597,84,0)</f>
        <v>jesus.sanchez@parquesnacionales.gov.co</v>
      </c>
      <c r="K187" s="6">
        <v>3532400</v>
      </c>
      <c r="L187" s="6" t="s">
        <v>19</v>
      </c>
      <c r="M187" s="6" t="str">
        <f>VLOOKUP(A187,[1]BDD!187:596,7,0)</f>
        <v>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Sistema de Parques Nacionales Naturales de Colombia, revisión de los planes de manejo o instrumentos de planificación de las áreas protegidas, así como en la elaboración de instrumentos normativos que conduzcan al cumplimiento de la misión y funciones de la entidad.</v>
      </c>
      <c r="N187" s="7">
        <f>VLOOKUP(A187,[1]BDD!187:596,21,0)</f>
        <v>48300000</v>
      </c>
      <c r="O187" s="8">
        <f>VLOOKUP(A187,[1]BDD!187:596,60,0)</f>
        <v>44999</v>
      </c>
      <c r="P187" s="8">
        <f>VLOOKUP(A187,[1]BDD!187:596,61,0)</f>
        <v>45290</v>
      </c>
    </row>
    <row r="188" spans="1:16" ht="16.5">
      <c r="A188" s="11" t="s">
        <v>387</v>
      </c>
      <c r="B188" s="4" t="str">
        <f>VLOOKUP(A188,[1]BDD!188:597,5,0)</f>
        <v>HANSEL ANDRE OYUELA PERDOMO</v>
      </c>
      <c r="C188" s="6" t="s">
        <v>17</v>
      </c>
      <c r="D188" s="6" t="str">
        <f>VLOOKUP(A188,[1]BDD!188:597,30,0)</f>
        <v>TOLIMA</v>
      </c>
      <c r="E188" s="6" t="str">
        <f>VLOOKUP(A188,[1]BDD!188:597,31,0)</f>
        <v>IBAGUÉ</v>
      </c>
      <c r="F188" s="6" t="str">
        <f>VLOOKUP(A188,[1]BDD!A187:CL544,85,0)</f>
        <v>BIOLOGO</v>
      </c>
      <c r="G188" s="6" t="s">
        <v>388</v>
      </c>
      <c r="H188" s="4" t="str">
        <f>VLOOKUP(A188,[1]BDD!A187:CL544,8,0)</f>
        <v>PROFESIONAL</v>
      </c>
      <c r="I188" s="6" t="str">
        <f>VLOOKUP(A188,[1]BDD!188:597,44,0)</f>
        <v>GRUPO DE PLANEACIÓN Y MANEJO</v>
      </c>
      <c r="J188" s="6" t="str">
        <f>VLOOKUP(A188,[1]BDD!187:598,84,0)</f>
        <v>cambioclimatico@parquesnacionales.gov.co</v>
      </c>
      <c r="K188" s="6">
        <v>3532400</v>
      </c>
      <c r="L188" s="6" t="s">
        <v>19</v>
      </c>
      <c r="M188" s="6" t="str">
        <f>VLOOKUP(A188,[1]BDD!188:597,7,0)</f>
        <v>Prestación de servicios profesionales para la inclusión de la gestión de los servicios ecosistémicos en la planeación del manejo de las áreas protegidas administradas por Parques Nacionales Naturales de Colombia.</v>
      </c>
      <c r="N188" s="7">
        <f>VLOOKUP(A188,[1]BDD!188:597,21,0)</f>
        <v>32403800</v>
      </c>
      <c r="O188" s="8">
        <f>VLOOKUP(A188,[1]BDD!188:597,60,0)</f>
        <v>45001</v>
      </c>
      <c r="P188" s="8">
        <f>VLOOKUP(A188,[1]BDD!188:597,61,0)</f>
        <v>45290</v>
      </c>
    </row>
    <row r="189" spans="1:16" ht="16.5">
      <c r="A189" s="11" t="s">
        <v>389</v>
      </c>
      <c r="B189" s="4" t="str">
        <f>VLOOKUP(A189,[1]BDD!189:598,5,0)</f>
        <v>MARLA VANESSA QUINTERO MORENO</v>
      </c>
      <c r="C189" s="6" t="s">
        <v>17</v>
      </c>
      <c r="D189" s="6" t="str">
        <f>VLOOKUP(A189,[1]BDD!189:598,30,0)</f>
        <v>CUNDINAMARCA</v>
      </c>
      <c r="E189" s="6" t="str">
        <f>VLOOKUP(A189,[1]BDD!189:598,31,0)</f>
        <v>BOGOTÁ</v>
      </c>
      <c r="F189" s="6" t="str">
        <f>VLOOKUP(A189,[1]BDD!A188:CL545,85,0)</f>
        <v>ABOGADA</v>
      </c>
      <c r="G189" s="6" t="s">
        <v>390</v>
      </c>
      <c r="H189" s="4" t="str">
        <f>VLOOKUP(A189,[1]BDD!A188:CL545,8,0)</f>
        <v>PROFESIONAL</v>
      </c>
      <c r="I189" s="6" t="str">
        <f>VLOOKUP(A189,[1]BDD!189:598,44,0)</f>
        <v>GRUPO DE GESTIÓN HUMANA</v>
      </c>
      <c r="J189" s="6" t="str">
        <f>VLOOKUP(A189,[1]BDD!188:599,84,0)</f>
        <v>marla.quintero@parquesnacionales.gov.co</v>
      </c>
      <c r="K189" s="6">
        <v>3532400</v>
      </c>
      <c r="L189" s="6" t="s">
        <v>19</v>
      </c>
      <c r="M189" s="6" t="str">
        <f>VLOOKUP(A189,[1]BDD!189:598,7,0)</f>
        <v>Prestar los servicios profesionales para apoyar jurídicamente en las actividades requeridas para el desarrollo de los procesos y procedimientos del Grupo de Gestión Humana y las actividades inherentes al cumplimiento de la Política de la Gestión Estratégica de Talento Humano - GETH, de la Dimensión de Talento Humano del Modelo Integrado de Planeación y Gestión - MIPG.</v>
      </c>
      <c r="N189" s="7">
        <f>VLOOKUP(A189,[1]BDD!189:598,21,0)</f>
        <v>56050000</v>
      </c>
      <c r="O189" s="8">
        <f>VLOOKUP(A189,[1]BDD!189:598,60,0)</f>
        <v>45001</v>
      </c>
      <c r="P189" s="8">
        <f>VLOOKUP(A189,[1]BDD!189:598,61,0)</f>
        <v>45290</v>
      </c>
    </row>
    <row r="190" spans="1:16" ht="16.5">
      <c r="A190" s="11" t="s">
        <v>391</v>
      </c>
      <c r="B190" s="4" t="str">
        <f>VLOOKUP(A190,[1]BDD!190:599,5,0)</f>
        <v>JESSIKA ALEXANDRA ZAMBRANO HERNANDEZ</v>
      </c>
      <c r="C190" s="6" t="s">
        <v>17</v>
      </c>
      <c r="D190" s="6" t="str">
        <f>VLOOKUP(A190,[1]BDD!190:599,30,0)</f>
        <v>NARIÑO</v>
      </c>
      <c r="E190" s="6" t="str">
        <f>VLOOKUP(A190,[1]BDD!190:599,31,0)</f>
        <v>BELÉN</v>
      </c>
      <c r="F190" s="6" t="str">
        <f>VLOOKUP(A190,[1]BDD!A189:CL546,85,0)</f>
        <v>INGENIERA TOPOGRAFICA</v>
      </c>
      <c r="G190" s="6" t="s">
        <v>392</v>
      </c>
      <c r="H190" s="4" t="str">
        <f>VLOOKUP(A190,[1]BDD!A189:CL546,8,0)</f>
        <v>PROFESIONAL</v>
      </c>
      <c r="I190" s="6" t="str">
        <f>VLOOKUP(A190,[1]BDD!190:599,44,0)</f>
        <v>GRUPO DE GESTIÓN DEL CONOCIMIENTO E INNOVACIÓN</v>
      </c>
      <c r="J190" s="6" t="str">
        <f>VLOOKUP(A190,[1]BDD!189:600,84,0)</f>
        <v>sectorial.ggci@parquesnacionales.gov.co</v>
      </c>
      <c r="K190" s="6">
        <v>3532400</v>
      </c>
      <c r="L190" s="6" t="s">
        <v>19</v>
      </c>
      <c r="M190" s="6" t="str">
        <f>VLOOKUP(A190,[1]BDD!190:599,7,0)</f>
        <v>Prestación de servicios profesionales para la gestión y seguimiento de la información espacial relacionada con los temas sectoriales aplicando los criterios de gestión del conocimiento.</v>
      </c>
      <c r="N190" s="7">
        <f>VLOOKUP(A190,[1]BDD!190:599,21,0)</f>
        <v>40646082</v>
      </c>
      <c r="O190" s="8">
        <f>VLOOKUP(A190,[1]BDD!190:599,60,0)</f>
        <v>45001</v>
      </c>
      <c r="P190" s="8">
        <f>VLOOKUP(A190,[1]BDD!190:599,61,0)</f>
        <v>45290</v>
      </c>
    </row>
    <row r="191" spans="1:16" ht="16.5">
      <c r="A191" s="11" t="s">
        <v>393</v>
      </c>
      <c r="B191" s="4" t="str">
        <f>VLOOKUP(A191,[1]BDD!191:600,5,0)</f>
        <v>JESSIKA ALEXANDRA ZAMBRANO HERNANDEZ</v>
      </c>
      <c r="C191" s="6" t="s">
        <v>17</v>
      </c>
      <c r="D191" s="6" t="str">
        <f>VLOOKUP(A191,[1]BDD!191:600,30,0)</f>
        <v>CUNDINAMARCA</v>
      </c>
      <c r="E191" s="6" t="str">
        <f>VLOOKUP(A191,[1]BDD!191:600,31,0)</f>
        <v>BOGOTÁ</v>
      </c>
      <c r="F191" s="6" t="str">
        <f>VLOOKUP(A191,[1]BDD!A190:CL547,85,0)</f>
        <v>MAESTRO EN ARTES PLÁSTICAS</v>
      </c>
      <c r="G191" s="6" t="s">
        <v>394</v>
      </c>
      <c r="H191" s="4" t="str">
        <f>VLOOKUP(A191,[1]BDD!A190:CL547,8,0)</f>
        <v>PROFESIONAL</v>
      </c>
      <c r="I191" s="6" t="str">
        <f>VLOOKUP(A191,[1]BDD!191:600,44,0)</f>
        <v>GRUPO DE COMUNICACIONES</v>
      </c>
      <c r="J191" s="6" t="str">
        <f>VLOOKUP(A191,[1]BDD!190:601,84,0)</f>
        <v>diego.rueda@parquesnacionales.gov.co</v>
      </c>
      <c r="K191" s="6">
        <v>3532400</v>
      </c>
      <c r="L191" s="6" t="s">
        <v>19</v>
      </c>
      <c r="M191" s="6" t="str">
        <f>VLOOKUP(A191,[1]BDD!191:600,7,0)</f>
        <v>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v>
      </c>
      <c r="N191" s="7">
        <f>VLOOKUP(A191,[1]BDD!191:600,21,0)</f>
        <v>62350958</v>
      </c>
      <c r="O191" s="8">
        <f>VLOOKUP(A191,[1]BDD!191:600,60,0)</f>
        <v>45006</v>
      </c>
      <c r="P191" s="14">
        <f>VLOOKUP(A191,[1]BDD!191:600,61,0)</f>
        <v>45290</v>
      </c>
    </row>
    <row r="192" spans="1:16" ht="16.5">
      <c r="A192" s="16" t="s">
        <v>395</v>
      </c>
      <c r="B192" s="4" t="str">
        <f>VLOOKUP(A192,[1]BDD!192:601,5,0)</f>
        <v>AMAURY GONZALEZ BEDOYA</v>
      </c>
      <c r="C192" s="6" t="s">
        <v>17</v>
      </c>
      <c r="D192" s="6" t="str">
        <f>VLOOKUP(A192,[1]BDD!192:601,30,0)</f>
        <v>CORDOBA</v>
      </c>
      <c r="E192" s="6" t="str">
        <f>VLOOKUP(A192,[1]BDD!192:601,31,0)</f>
        <v>MONTERIA</v>
      </c>
      <c r="F192" s="6" t="str">
        <f>VLOOKUP(A192,[1]BDD!A191:CL548,85,0)</f>
        <v>ADMINISTRADOR DE EMPRESAS</v>
      </c>
      <c r="G192" s="6" t="s">
        <v>396</v>
      </c>
      <c r="H192" s="4" t="str">
        <f>VLOOKUP(A192,[1]BDD!A191:CL548,8,0)</f>
        <v>PROFESIONAL</v>
      </c>
      <c r="I192" s="6" t="str">
        <f>VLOOKUP(A192,[1]BDD!192:601,44,0)</f>
        <v>GRUPO DE PROCESOS CORPORATIVOS</v>
      </c>
      <c r="J192" s="6" t="str">
        <f>VLOOKUP(A192,[1]BDD!191:602,84,0)</f>
        <v>amaury.gonzalez@parquesnacionales.gov.co</v>
      </c>
      <c r="K192" s="6">
        <v>3532400</v>
      </c>
      <c r="L192" s="6" t="s">
        <v>19</v>
      </c>
      <c r="M192" s="6" t="str">
        <f>VLOOKUP(A192,[1]BDD!192:601,7,0)</f>
        <v>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v>
      </c>
      <c r="N192" s="7">
        <f>VLOOKUP(A192,[1]BDD!192:601,21,0)</f>
        <v>33473934</v>
      </c>
      <c r="O192" s="8">
        <f>VLOOKUP(A192,[1]BDD!192:601,60,0)</f>
        <v>45006</v>
      </c>
      <c r="P192" s="14">
        <f>VLOOKUP(A192,[1]BDD!192:601,61,0)</f>
        <v>45290</v>
      </c>
    </row>
    <row r="193" spans="1:16" ht="16.5">
      <c r="A193" s="16" t="s">
        <v>397</v>
      </c>
      <c r="B193" s="4" t="str">
        <f>VLOOKUP(A193,[1]BDD!193:602,5,0)</f>
        <v>STEFANY DEL CARMEN ARROYO ESCUDERO</v>
      </c>
      <c r="C193" s="6" t="s">
        <v>17</v>
      </c>
      <c r="D193" s="6" t="str">
        <f>VLOOKUP(A193,[1]BDD!193:602,30,0)</f>
        <v>CUNDINAMARCA</v>
      </c>
      <c r="E193" s="6" t="str">
        <f>VLOOKUP(A193,[1]BDD!193:602,31,0)</f>
        <v>BOGOTÁ</v>
      </c>
      <c r="F193" s="6" t="str">
        <f>VLOOKUP(A193,[1]BDD!A192:CL549,85,0)</f>
        <v>ABOGADA</v>
      </c>
      <c r="G193" s="6" t="s">
        <v>398</v>
      </c>
      <c r="H193" s="4" t="str">
        <f>VLOOKUP(A193,[1]BDD!A192:CL549,8,0)</f>
        <v>PROFESIONAL</v>
      </c>
      <c r="I193" s="6" t="str">
        <f>VLOOKUP(A193,[1]BDD!193:602,44,0)</f>
        <v>GRUPO DE ATENCIÓN AL CIUDADANO</v>
      </c>
      <c r="J193" s="6" t="str">
        <f>VLOOKUP(A193,[1]BDD!192:603,84,0)</f>
        <v>stefany.arroyo@parquesnacionales.gov.co</v>
      </c>
      <c r="K193" s="6">
        <v>3532400</v>
      </c>
      <c r="L193" s="6" t="s">
        <v>19</v>
      </c>
      <c r="M193" s="6" t="str">
        <f>VLOOKUP(A193,[1]BDD!193:602,7,0)</f>
        <v>Prestar los servicios profesionales al Grupo de Atención al Ciudadano -GAU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de fortalecimiento a la capacidad institucional.</v>
      </c>
      <c r="N193" s="7">
        <f>VLOOKUP(A193,[1]BDD!193:602,21,0)</f>
        <v>42909322</v>
      </c>
      <c r="O193" s="8">
        <f>VLOOKUP(A193,[1]BDD!193:602,60,0)</f>
        <v>45006</v>
      </c>
      <c r="P193" s="14">
        <f>VLOOKUP(A193,[1]BDD!193:602,61,0)</f>
        <v>45290</v>
      </c>
    </row>
    <row r="194" spans="1:16" ht="16.5">
      <c r="A194" s="11" t="s">
        <v>399</v>
      </c>
      <c r="B194" s="4" t="str">
        <f>VLOOKUP(A194,[1]BDD!194:603,5,0)</f>
        <v>EDDY JAZMINA QUINTERO PERILLA</v>
      </c>
      <c r="C194" s="6" t="s">
        <v>17</v>
      </c>
      <c r="D194" s="6" t="str">
        <f>VLOOKUP(A194,[1]BDD!194:603,30,0)</f>
        <v xml:space="preserve">CASANARE </v>
      </c>
      <c r="E194" s="6" t="str">
        <f>VLOOKUP(A194,[1]BDD!194:603,31,0)</f>
        <v>YOPAL</v>
      </c>
      <c r="F194" s="6" t="str">
        <f>VLOOKUP(A194,[1]BDD!A193:CL550,85,0)</f>
        <v>ADMINISTRADORA DE EMPRESAS</v>
      </c>
      <c r="G194" s="6" t="s">
        <v>400</v>
      </c>
      <c r="H194" s="4" t="str">
        <f>VLOOKUP(A194,[1]BDD!A193:CL550,8,0)</f>
        <v>PROFESIONAL</v>
      </c>
      <c r="I194" s="6" t="str">
        <f>VLOOKUP(A194,[1]BDD!194:603,44,0)</f>
        <v xml:space="preserve">OFICINA ASESORA DE PLANEACIÓN </v>
      </c>
      <c r="J194" s="6" t="str">
        <f>VLOOKUP(A194,[1]BDD!193:604,84,0)</f>
        <v>eddy.quintero@parquesnacionales.gov.co</v>
      </c>
      <c r="K194" s="6">
        <v>3532400</v>
      </c>
      <c r="L194" s="6" t="s">
        <v>19</v>
      </c>
      <c r="M194" s="6" t="str">
        <f>VLOOKUP(A194,[1]BDD!194:603,7,0)</f>
        <v>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v>
      </c>
      <c r="N194" s="7">
        <f>VLOOKUP(A194,[1]BDD!194:603,21,0)</f>
        <v>76000000</v>
      </c>
      <c r="O194" s="8">
        <f>VLOOKUP(A194,[1]BDD!194:603,60,0)</f>
        <v>45006</v>
      </c>
      <c r="P194" s="14">
        <f>VLOOKUP(A194,[1]BDD!194:603,61,0)</f>
        <v>45290</v>
      </c>
    </row>
    <row r="195" spans="1:16" ht="16.5">
      <c r="A195" s="11" t="s">
        <v>401</v>
      </c>
      <c r="B195" s="4" t="str">
        <f>VLOOKUP(A195,[1]BDD!195:604,5,0)</f>
        <v>DANIEL ESTEBAN VIASUS GOMEZ</v>
      </c>
      <c r="C195" s="6" t="s">
        <v>17</v>
      </c>
      <c r="D195" s="6" t="str">
        <f>VLOOKUP(A195,[1]BDD!195:604,30,0)</f>
        <v>CUNDINAMARCA</v>
      </c>
      <c r="E195" s="6" t="str">
        <f>VLOOKUP(A195,[1]BDD!195:604,31,0)</f>
        <v>BOGOTÁ</v>
      </c>
      <c r="F195" s="6" t="str">
        <f>VLOOKUP(A195,[1]BDD!A194:CL551,85,0)</f>
        <v>INGENIERO TOPOGRAFICO</v>
      </c>
      <c r="G195" s="6" t="s">
        <v>402</v>
      </c>
      <c r="H195" s="4" t="str">
        <f>VLOOKUP(A195,[1]BDD!A194:CL551,8,0)</f>
        <v>PROFESIONAL</v>
      </c>
      <c r="I195" s="6" t="str">
        <f>VLOOKUP(A195,[1]BDD!195:604,44,0)</f>
        <v>GRUPO DE GESTIÓN DEL CONOCIMIENTO E INNOVACIÓN</v>
      </c>
      <c r="J195" s="6" t="str">
        <f>VLOOKUP(A195,[1]BDD!194:605,84,0)</f>
        <v>relacionamiento.campesino-acuerdos@parquesnacionales.gov.co</v>
      </c>
      <c r="K195" s="6">
        <v>3532400</v>
      </c>
      <c r="L195" s="6" t="s">
        <v>19</v>
      </c>
      <c r="M195" s="6" t="str">
        <f>VLOOKUP(A195,[1]BDD!195:604,7,0)</f>
        <v>Prestación de servicios profesionales para administrar el componente espacial en las aplicaciones utilizadas en el proceso de relacionamiento con campesinos respecto a caracterización, suscripción de acuerdos. Así mismo las Iniciativas Ambientales INA.</v>
      </c>
      <c r="N195" s="7">
        <f>VLOOKUP(A195,[1]BDD!195:604,21,0)</f>
        <v>55642188</v>
      </c>
      <c r="O195" s="8">
        <f>VLOOKUP(A195,[1]BDD!195:604,60,0)</f>
        <v>45007</v>
      </c>
      <c r="P195" s="14">
        <f>VLOOKUP(A195,[1]BDD!195:604,61,0)</f>
        <v>45077</v>
      </c>
    </row>
    <row r="196" spans="1:16" ht="16.5">
      <c r="A196" s="11" t="s">
        <v>403</v>
      </c>
      <c r="B196" s="4" t="str">
        <f>VLOOKUP(A196,[1]BDD!196:605,5,0)</f>
        <v>LAURA JULIANA PEÑUELA MOJICA</v>
      </c>
      <c r="C196" s="6" t="s">
        <v>17</v>
      </c>
      <c r="D196" s="6" t="str">
        <f>VLOOKUP(A196,[1]BDD!196:605,30,0)</f>
        <v>CUNDINAMARCA</v>
      </c>
      <c r="E196" s="6" t="str">
        <f>VLOOKUP(A196,[1]BDD!196:605,31,0)</f>
        <v>BOGOTÁ</v>
      </c>
      <c r="F196" s="6" t="str">
        <f>VLOOKUP(A196,[1]BDD!A195:CL552,85,0)</f>
        <v>INGENIERA AGRONOMA</v>
      </c>
      <c r="G196" s="6" t="s">
        <v>404</v>
      </c>
      <c r="H196" s="4" t="str">
        <f>VLOOKUP(A196,[1]BDD!A195:CL552,8,0)</f>
        <v>PROFESIONAL</v>
      </c>
      <c r="I196" s="6" t="str">
        <f>VLOOKUP(A196,[1]BDD!196:605,44,0)</f>
        <v xml:space="preserve">OFICINA ASESORA DE PLANEACIÓN </v>
      </c>
      <c r="J196" s="6" t="str">
        <f>VLOOKUP(A196,[1]BDD!195:606,84,0)</f>
        <v>laura.penuela@parquesnacionales.gov.co</v>
      </c>
      <c r="K196" s="6">
        <v>3532400</v>
      </c>
      <c r="L196" s="6" t="s">
        <v>19</v>
      </c>
      <c r="M196" s="6" t="str">
        <f>VLOOKUP(A196,[1]BDD!196:605,7,0)</f>
        <v>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v>
      </c>
      <c r="N196" s="7">
        <f>VLOOKUP(A196,[1]BDD!196:605,21,0)</f>
        <v>29280664</v>
      </c>
      <c r="O196" s="8">
        <f>VLOOKUP(A196,[1]BDD!196:605,60,0)</f>
        <v>45006</v>
      </c>
      <c r="P196" s="14">
        <f>VLOOKUP(A196,[1]BDD!196:605,61,0)</f>
        <v>45290</v>
      </c>
    </row>
    <row r="197" spans="1:16" ht="16.5">
      <c r="A197" s="11" t="s">
        <v>405</v>
      </c>
      <c r="B197" s="4" t="str">
        <f>VLOOKUP(A197,[1]BDD!197:606,5,0)</f>
        <v>JUAN CAMILO ALARCÓN JARAMILLO</v>
      </c>
      <c r="C197" s="6" t="s">
        <v>17</v>
      </c>
      <c r="D197" s="6" t="str">
        <f>VLOOKUP(A197,[1]BDD!197:606,30,0)</f>
        <v>VALLE DEL CAUCA</v>
      </c>
      <c r="E197" s="6" t="str">
        <f>VLOOKUP(A197,[1]BDD!197:606,31,0)</f>
        <v>CALI</v>
      </c>
      <c r="F197" s="6" t="str">
        <f>VLOOKUP(A197,[1]BDD!A196:CL553,85,0)</f>
        <v>PROFESIONAL EN INGENIERIA MECATRONICA</v>
      </c>
      <c r="G197" s="6" t="s">
        <v>406</v>
      </c>
      <c r="H197" s="4" t="str">
        <f>VLOOKUP(A197,[1]BDD!A196:CL553,8,0)</f>
        <v>PROFESIONAL</v>
      </c>
      <c r="I197" s="6" t="str">
        <f>VLOOKUP(A197,[1]BDD!197:606,44,0)</f>
        <v xml:space="preserve">OFICINA ASESORA DE PLANEACIÓN </v>
      </c>
      <c r="J197" s="6" t="str">
        <f>VLOOKUP(A197,[1]BDD!196:607,84,0)</f>
        <v>juan.alarcon@parquesnacionales.gov.co</v>
      </c>
      <c r="K197" s="6">
        <v>3532400</v>
      </c>
      <c r="L197" s="6" t="s">
        <v>19</v>
      </c>
      <c r="M197" s="6" t="str">
        <f>VLOOKUP(A197,[1]BDD!197:606,7,0)</f>
        <v>Prestar servicios profesionales a la Oficina Asesora de Planeación para apoyar el desarrollo de estrategias de gestión de la información en el marco de la política de gestión del conocimiento e innovación en Parques Nacionales Naturales de Colombia.</v>
      </c>
      <c r="N197" s="7">
        <f>VLOOKUP(A197,[1]BDD!197:606,21,0)</f>
        <v>33709666</v>
      </c>
      <c r="O197" s="8">
        <f>VLOOKUP(A197,[1]BDD!197:606,60,0)</f>
        <v>45006</v>
      </c>
      <c r="P197" s="14">
        <f>VLOOKUP(A197,[1]BDD!197:606,61,0)</f>
        <v>45290</v>
      </c>
    </row>
    <row r="198" spans="1:16" ht="16.5">
      <c r="A198" s="11" t="s">
        <v>407</v>
      </c>
      <c r="B198" s="4" t="str">
        <f>VLOOKUP(A198,[1]BDD!198:607,5,0)</f>
        <v>MARIA ANDREA ALZATE HERNANDEZ</v>
      </c>
      <c r="C198" s="6" t="s">
        <v>17</v>
      </c>
      <c r="D198" s="6" t="str">
        <f>VLOOKUP(A198,[1]BDD!198:607,30,0)</f>
        <v>RISARALDA</v>
      </c>
      <c r="E198" s="6" t="str">
        <f>VLOOKUP(A198,[1]BDD!198:607,31,0)</f>
        <v>PEREIRA</v>
      </c>
      <c r="F198" s="6" t="str">
        <f>VLOOKUP(A198,[1]BDD!A197:CL554,85,0)</f>
        <v>ABOGADA</v>
      </c>
      <c r="G198" s="6" t="s">
        <v>408</v>
      </c>
      <c r="H198" s="4" t="str">
        <f>VLOOKUP(A198,[1]BDD!A197:CL554,8,0)</f>
        <v>PROFESIONAL</v>
      </c>
      <c r="I198" s="6" t="str">
        <f>VLOOKUP(A198,[1]BDD!198:607,44,0)</f>
        <v>GRUPO DE TRÁMITES Y EVALUACIÓN AMBIENTAL</v>
      </c>
      <c r="J198" s="6" t="str">
        <f>VLOOKUP(A198,[1]BDD!197:608,84,0)</f>
        <v>N/A@parquesnacionales.gov.co</v>
      </c>
      <c r="K198" s="6">
        <v>3532400</v>
      </c>
      <c r="L198" s="6" t="s">
        <v>19</v>
      </c>
      <c r="M198" s="6" t="str">
        <f>VLOOKUP(A198,[1]BDD!198:607,7,0)</f>
        <v>Prestación de servicios jurídicos, para el impulso de solicitudes de registro de Reservas Naturales de la Sociedad Civil, en el marco del proceso de Coordinación del SINAP</v>
      </c>
      <c r="N198" s="7">
        <f>VLOOKUP(A198,[1]BDD!198:607,21,0)</f>
        <v>25671204</v>
      </c>
      <c r="O198" s="8">
        <f>VLOOKUP(A198,[1]BDD!198:607,60,0)</f>
        <v>45006</v>
      </c>
      <c r="P198" s="8">
        <f>VLOOKUP(A198,[1]BDD!198:607,61,0)</f>
        <v>45280</v>
      </c>
    </row>
    <row r="199" spans="1:16" ht="16.5">
      <c r="A199" s="11" t="s">
        <v>409</v>
      </c>
      <c r="B199" s="4" t="str">
        <f>VLOOKUP(A199,[1]BDD!199:608,5,0)</f>
        <v>LUISA PALOMINO MORERA</v>
      </c>
      <c r="C199" s="6" t="s">
        <v>17</v>
      </c>
      <c r="D199" s="6" t="str">
        <f>VLOOKUP(A199,[1]BDD!199:608,30,0)</f>
        <v>CUNDINAMARCA</v>
      </c>
      <c r="E199" s="6" t="str">
        <f>VLOOKUP(A199,[1]BDD!199:608,31,0)</f>
        <v>BOGOTÁ</v>
      </c>
      <c r="F199" s="6" t="str">
        <f>VLOOKUP(A199,[1]BDD!A198:CL555,85,0)</f>
        <v>INGENIERA AMBIENTAL</v>
      </c>
      <c r="G199" s="6" t="s">
        <v>308</v>
      </c>
      <c r="H199" s="4" t="str">
        <f>VLOOKUP(A199,[1]BDD!A198:CL555,8,0)</f>
        <v>PROFESIONAL</v>
      </c>
      <c r="I199" s="6" t="str">
        <f>VLOOKUP(A199,[1]BDD!199:608,44,0)</f>
        <v>GRUPO DE PLANEACIÓN Y MANEJO</v>
      </c>
      <c r="J199" s="6" t="str">
        <f>VLOOKUP(A199,[1]BDD!198:609,84,0)</f>
        <v>N/A@parquesnacionales.gov.co</v>
      </c>
      <c r="K199" s="6">
        <v>3532400</v>
      </c>
      <c r="L199" s="6" t="s">
        <v>19</v>
      </c>
      <c r="M199" s="6" t="str">
        <f>VLOOKUP(A199,[1]BDD!199:608,7,0)</f>
        <v>Prestación de servicios profesionales para realizar la formulación y seguimiento de los instrumentos de planeación así como la implementación del CONPES 4050 en las áreas administradas por Parques Nacionales Naturales de Colombia.</v>
      </c>
      <c r="N199" s="7">
        <f>VLOOKUP(A199,[1]BDD!199:608,21,0)</f>
        <v>35266176</v>
      </c>
      <c r="O199" s="8">
        <f>VLOOKUP(A199,[1]BDD!199:608,60,0)</f>
        <v>45006</v>
      </c>
      <c r="P199" s="8">
        <f>VLOOKUP(A199,[1]BDD!199:608,61,0)</f>
        <v>45280</v>
      </c>
    </row>
    <row r="200" spans="1:16" ht="16.5">
      <c r="A200" s="11" t="s">
        <v>410</v>
      </c>
      <c r="B200" s="4" t="str">
        <f>VLOOKUP(A200,[1]BDD!200:609,5,0)</f>
        <v>DIANA MARCELA SANTANA MARTINEZ</v>
      </c>
      <c r="C200" s="6" t="s">
        <v>17</v>
      </c>
      <c r="D200" s="6" t="str">
        <f>VLOOKUP(A200,[1]BDD!200:609,30,0)</f>
        <v>CUNDINAMARCA</v>
      </c>
      <c r="E200" s="6" t="str">
        <f>VLOOKUP(A200,[1]BDD!200:609,31,0)</f>
        <v>BOGOTÁ</v>
      </c>
      <c r="F200" s="6" t="str">
        <f>VLOOKUP(A200,[1]BDD!A199:CL556,85,0)</f>
        <v>LICENCIADA EN BIOLOGIA</v>
      </c>
      <c r="G200" s="6" t="s">
        <v>411</v>
      </c>
      <c r="H200" s="4" t="str">
        <f>VLOOKUP(A200,[1]BDD!A199:CL556,8,0)</f>
        <v>PROFESIONAL</v>
      </c>
      <c r="I200" s="6" t="str">
        <f>VLOOKUP(A200,[1]BDD!200:609,44,0)</f>
        <v>GRUPO DE PLANEACIÓN Y MANEJO</v>
      </c>
      <c r="J200" s="6" t="str">
        <f>VLOOKUP(A200,[1]BDD!199:610,84,0)</f>
        <v>smart.central@parquesnacionales.gov.co</v>
      </c>
      <c r="K200" s="6">
        <v>3532400</v>
      </c>
      <c r="L200" s="6" t="s">
        <v>19</v>
      </c>
      <c r="M200" s="6" t="str">
        <f>VLOOKUP(A200,[1]BDD!200:609,7,0)</f>
        <v>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v>
      </c>
      <c r="N200" s="7">
        <f>VLOOKUP(A200,[1]BDD!200:609,21,0)</f>
        <v>35266176</v>
      </c>
      <c r="O200" s="8">
        <f>VLOOKUP(A200,[1]BDD!200:609,60,0)</f>
        <v>45007</v>
      </c>
      <c r="P200" s="8">
        <f>VLOOKUP(A200,[1]BDD!200:609,61,0)</f>
        <v>45281</v>
      </c>
    </row>
    <row r="201" spans="1:16" ht="16.5">
      <c r="A201" s="11" t="s">
        <v>412</v>
      </c>
      <c r="B201" s="4" t="str">
        <f>VLOOKUP(A201,[1]BDD!201:610,5,0)</f>
        <v>WILMER EUSEBIO ALFONSO HERRERA</v>
      </c>
      <c r="C201" s="6" t="s">
        <v>17</v>
      </c>
      <c r="D201" s="6" t="str">
        <f>VLOOKUP(A201,[1]BDD!201:610,30,0)</f>
        <v>BOYACA</v>
      </c>
      <c r="E201" s="6" t="str">
        <f>VLOOKUP(A201,[1]BDD!201:610,31,0)</f>
        <v>GARAGOA</v>
      </c>
      <c r="F201" s="6" t="str">
        <f>VLOOKUP(A201,[1]BDD!A200:CL557,85,0)</f>
        <v>INGENIERO TOPOGRAFICO</v>
      </c>
      <c r="G201" s="6" t="s">
        <v>413</v>
      </c>
      <c r="H201" s="4" t="str">
        <f>VLOOKUP(A201,[1]BDD!A200:CL557,8,0)</f>
        <v>PROFESIONAL</v>
      </c>
      <c r="I201" s="6" t="str">
        <f>VLOOKUP(A201,[1]BDD!201:610,44,0)</f>
        <v>GRUPO DE GESTIÓN DEL CONOCIMIENTO E INNOVACIÓN</v>
      </c>
      <c r="J201" s="6" t="str">
        <f>VLOOKUP(A201,[1]BDD!200:611,84,0)</f>
        <v>gestioncatastro.ggci@parquesnacionales.gov.co</v>
      </c>
      <c r="K201" s="6">
        <v>3532400</v>
      </c>
      <c r="L201" s="6" t="s">
        <v>19</v>
      </c>
      <c r="M201" s="6" t="str">
        <f>VLOOKUP(A201,[1]BDD!201:610,7,0)</f>
        <v>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v>
      </c>
      <c r="N201" s="7">
        <f>VLOOKUP(A201,[1]BDD!201:610,21,0)</f>
        <v>52899264</v>
      </c>
      <c r="O201" s="8">
        <f>VLOOKUP(A201,[1]BDD!201:610,60,0)</f>
        <v>45008</v>
      </c>
      <c r="P201" s="14">
        <f>VLOOKUP(A201,[1]BDD!201:610,61,0)</f>
        <v>45282</v>
      </c>
    </row>
    <row r="202" spans="1:16" ht="16.5">
      <c r="A202" s="11" t="s">
        <v>414</v>
      </c>
      <c r="B202" s="4" t="str">
        <f>VLOOKUP(A202,[1]BDD!202:611,5,0)</f>
        <v>MARLON ANDRES MORENO MILLÁN</v>
      </c>
      <c r="C202" s="6" t="s">
        <v>17</v>
      </c>
      <c r="D202" s="6" t="str">
        <f>VLOOKUP(A202,[1]BDD!202:611,30,0)</f>
        <v>VALLE DEL CAUCA</v>
      </c>
      <c r="E202" s="6" t="str">
        <f>VLOOKUP(A202,[1]BDD!202:611,31,0)</f>
        <v>CALI</v>
      </c>
      <c r="F202" s="6" t="str">
        <f>VLOOKUP(A202,[1]BDD!A201:CL558,85,0)</f>
        <v>ABOGADO</v>
      </c>
      <c r="G202" s="6" t="s">
        <v>415</v>
      </c>
      <c r="H202" s="4" t="str">
        <f>VLOOKUP(A202,[1]BDD!A201:CL558,8,0)</f>
        <v>PROFESIONAL</v>
      </c>
      <c r="I202" s="6" t="str">
        <f>VLOOKUP(A202,[1]BDD!202:611,44,0)</f>
        <v>SUBDIRECCIÓN DE SOSTENIBILIDAD Y NEGOCIOS AMBIENTALES</v>
      </c>
      <c r="J202" s="6" t="str">
        <f>VLOOKUP(A202,[1]BDD!201:612,84,0)</f>
        <v>marlon.moreno@parquesnacionales.gov.co</v>
      </c>
      <c r="K202" s="6">
        <v>3532400</v>
      </c>
      <c r="L202" s="6" t="s">
        <v>19</v>
      </c>
      <c r="M202" s="6" t="str">
        <f>VLOOKUP(A202,[1]BDD!202:611,7,0)</f>
        <v>Prestar servicios profesionales a la Subdirección de Sostenibilidad y Negocios Ambientales en la elaboración de documentos, realización de análisis jurídicos y control de legalidad a documentos técnicos relacionados con compensaciones, transferencias y valoraciones.</v>
      </c>
      <c r="N202" s="7">
        <f>VLOOKUP(A202,[1]BDD!202:611,21,0)</f>
        <v>67867838</v>
      </c>
      <c r="O202" s="8">
        <f>VLOOKUP(A202,[1]BDD!202:611,60,0)</f>
        <v>45009</v>
      </c>
      <c r="P202" s="14">
        <f>VLOOKUP(A202,[1]BDD!202:611,61,0)</f>
        <v>45290</v>
      </c>
    </row>
    <row r="203" spans="1:16" ht="16.5">
      <c r="A203" s="11" t="s">
        <v>416</v>
      </c>
      <c r="B203" s="4" t="str">
        <f>VLOOKUP(A203,[1]BDD!203:612,5,0)</f>
        <v>LEE ANNE DÍAZ CAICEDO</v>
      </c>
      <c r="C203" s="6" t="s">
        <v>17</v>
      </c>
      <c r="D203" s="6" t="str">
        <f>VLOOKUP(A203,[1]BDD!203:612,30,0)</f>
        <v>CUNDINAMARCA</v>
      </c>
      <c r="E203" s="6" t="str">
        <f>VLOOKUP(A203,[1]BDD!203:612,31,0)</f>
        <v>BOGOTÁ</v>
      </c>
      <c r="F203" s="6" t="str">
        <f>VLOOKUP(A203,[1]BDD!A202:CL559,85,0)</f>
        <v>BACHILLER ACADEMICO</v>
      </c>
      <c r="G203" s="6" t="s">
        <v>338</v>
      </c>
      <c r="H203" s="4" t="str">
        <f>VLOOKUP(A203,[1]BDD!A202:CL559,8,0)</f>
        <v>APOYO A LA GESTIÓN</v>
      </c>
      <c r="I203" s="6" t="str">
        <f>VLOOKUP(A203,[1]BDD!203:612,44,0)</f>
        <v>GRUPO DE TRÁMITES Y EVALUACIÓN AMBIENTAL</v>
      </c>
      <c r="J203" s="6" t="str">
        <f>VLOOKUP(A203,[1]BDD!202:613,84,0)</f>
        <v>N/A@parquesnacionales.gov.co</v>
      </c>
      <c r="K203" s="6">
        <v>3532400</v>
      </c>
      <c r="L203" s="6" t="s">
        <v>19</v>
      </c>
      <c r="M203" s="6" t="str">
        <f>VLOOKUP(A203,[1]BDD!203:612,7,0)</f>
        <v>Prestación de servicios de apoyo operativo para realizar la articulación con las corporaciones y alcaldías y lo que corresponde al registro de reservas de la sociedad civil conforme al proceso de coordinación Sinap.</v>
      </c>
      <c r="N203" s="7">
        <f>VLOOKUP(A203,[1]BDD!203:612,21,0)</f>
        <v>13141584</v>
      </c>
      <c r="O203" s="8">
        <f>VLOOKUP(A203,[1]BDD!203:612,60,0)</f>
        <v>45009</v>
      </c>
      <c r="P203" s="8">
        <f>VLOOKUP(A203,[1]BDD!203:612,61,0)</f>
        <v>45283</v>
      </c>
    </row>
    <row r="204" spans="1:16" ht="16.5">
      <c r="A204" s="17" t="s">
        <v>417</v>
      </c>
      <c r="B204" s="4" t="str">
        <f>VLOOKUP(A204,[1]BDD!204:613,5,0)</f>
        <v>ROSSMERY CHAPARRO FORERO</v>
      </c>
      <c r="C204" s="6" t="s">
        <v>17</v>
      </c>
      <c r="D204" s="6" t="str">
        <f>VLOOKUP(A204,[1]BDD!204:613,30,0)</f>
        <v>CUNDINAMARCA</v>
      </c>
      <c r="E204" s="6" t="str">
        <f>VLOOKUP(A204,[1]BDD!204:613,31,0)</f>
        <v>BOGOTÁ</v>
      </c>
      <c r="F204" s="6" t="str">
        <f>VLOOKUP(A204,[1]BDD!A203:CL560,85,0)</f>
        <v>ABOGADA</v>
      </c>
      <c r="G204" s="6" t="s">
        <v>418</v>
      </c>
      <c r="H204" s="4" t="str">
        <f>VLOOKUP(A204,[1]BDD!A203:CL560,8,0)</f>
        <v>PROFESIONAL</v>
      </c>
      <c r="I204" s="6" t="str">
        <f>VLOOKUP(A204,[1]BDD!204:613,44,0)</f>
        <v>OFICINA ASESORA JURIDICA</v>
      </c>
      <c r="J204" s="6" t="str">
        <f>VLOOKUP(A204,[1]BDD!203:614,84,0)</f>
        <v>disciplinarios.juzgamiento@parquesnacionales.gov.co</v>
      </c>
      <c r="K204" s="6">
        <v>3532400</v>
      </c>
      <c r="L204" s="6" t="s">
        <v>19</v>
      </c>
      <c r="M204" s="6" t="str">
        <f>VLOOKUP(A204,[1]BDD!204:613,7,0)</f>
        <v>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v>
      </c>
      <c r="N204" s="7">
        <f>VLOOKUP(A204,[1]BDD!204:613,21,0)</f>
        <v>48300000</v>
      </c>
      <c r="O204" s="8">
        <f>VLOOKUP(A204,[1]BDD!204:613,60,0)</f>
        <v>45009</v>
      </c>
      <c r="P204" s="14">
        <f>VLOOKUP(A204,[1]BDD!204:613,61,0)</f>
        <v>45290</v>
      </c>
    </row>
    <row r="205" spans="1:16" ht="16.5">
      <c r="A205" s="11" t="s">
        <v>419</v>
      </c>
      <c r="B205" s="4" t="str">
        <f>VLOOKUP(A205,[1]BDD!205:614,5,0)</f>
        <v>SANDRA MILENA AYA ROJAS</v>
      </c>
      <c r="C205" s="6" t="s">
        <v>17</v>
      </c>
      <c r="D205" s="6" t="str">
        <f>VLOOKUP(A205,[1]BDD!205:614,30,0)</f>
        <v>CUNDINAMARCA</v>
      </c>
      <c r="E205" s="6" t="str">
        <f>VLOOKUP(A205,[1]BDD!205:614,31,0)</f>
        <v>FUSAGASUGA</v>
      </c>
      <c r="F205" s="6" t="str">
        <f>VLOOKUP(A205,[1]BDD!A204:CL561,85,0)</f>
        <v>INGENIERA AGRONOMA</v>
      </c>
      <c r="G205" s="6" t="s">
        <v>420</v>
      </c>
      <c r="H205" s="4" t="str">
        <f>VLOOKUP(A205,[1]BDD!A204:CL561,8,0)</f>
        <v>PROFESIONAL</v>
      </c>
      <c r="I205" s="6" t="str">
        <f>VLOOKUP(A205,[1]BDD!205:614,44,0)</f>
        <v>GRUPO DE PLANEACIÓN Y MANEJO</v>
      </c>
      <c r="J205" s="6" t="str">
        <f>VLOOKUP(A205,[1]BDD!204:615,84,0)</f>
        <v>sandra.aya@parquesnacionales.gov.co</v>
      </c>
      <c r="K205" s="6">
        <v>3532400</v>
      </c>
      <c r="L205" s="6" t="s">
        <v>19</v>
      </c>
      <c r="M205" s="6" t="str">
        <f>VLOOKUP(A205,[1]BDD!205:614,7,0)</f>
        <v>Prestación de servicios profesionales para orientar técnicamente los sistemas sostenibles para la conservación con enfoque agroecológico en las zonas de influencia de las áreas protegidas administradas por Parques Nacionales Naturales de Colombia.</v>
      </c>
      <c r="N205" s="7">
        <f>VLOOKUP(A205,[1]BDD!205:614,21,0)</f>
        <v>46412856</v>
      </c>
      <c r="O205" s="8">
        <f>VLOOKUP(A205,[1]BDD!205:614,60,0)</f>
        <v>45012</v>
      </c>
      <c r="P205" s="14">
        <f>VLOOKUP(A205,[1]BDD!205:614,61,0)</f>
        <v>45286</v>
      </c>
    </row>
    <row r="206" spans="1:16" ht="16.5">
      <c r="A206" s="11" t="s">
        <v>421</v>
      </c>
      <c r="B206" s="4" t="str">
        <f>VLOOKUP(A206,[1]BDD!206:615,5,0)</f>
        <v>BEATRIZ ANDREA ALVAREZ VELEZ</v>
      </c>
      <c r="C206" s="6" t="s">
        <v>17</v>
      </c>
      <c r="D206" s="6" t="str">
        <f>VLOOKUP(A206,[1]BDD!206:615,30,0)</f>
        <v>VENEZUELA</v>
      </c>
      <c r="E206" s="6">
        <f>VLOOKUP(A206,[1]BDD!206:615,31,0)</f>
        <v>0</v>
      </c>
      <c r="F206" s="6" t="str">
        <f>VLOOKUP(A206,[1]BDD!A205:CL562,85,0)</f>
        <v>PSICOLOGA</v>
      </c>
      <c r="G206" s="6" t="s">
        <v>422</v>
      </c>
      <c r="H206" s="4" t="str">
        <f>VLOOKUP(A206,[1]BDD!A205:CL562,8,0)</f>
        <v>PROFESIONAL</v>
      </c>
      <c r="I206" s="6" t="str">
        <f>VLOOKUP(A206,[1]BDD!206:615,44,0)</f>
        <v>GRUPO DE GESTIÓN HUMANA</v>
      </c>
      <c r="J206" s="6" t="str">
        <f>VLOOKUP(A206,[1]BDD!205:616,84,0)</f>
        <v>N/A@parquesnacionales.gov.co</v>
      </c>
      <c r="K206" s="6">
        <v>3532400</v>
      </c>
      <c r="L206" s="6" t="s">
        <v>19</v>
      </c>
      <c r="M206" s="6" t="str">
        <f>VLOOKUP(A206,[1]BDD!206:615,7,0)</f>
        <v>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SGSST y selección de personal, conforme con la normatividad vigente y tendiendo por el fortalecimiento de Parques Nacionales Naturales de Colombia.</v>
      </c>
      <c r="N206" s="7">
        <f>VLOOKUP(A206,[1]BDD!206:615,21,0)</f>
        <v>54800000</v>
      </c>
      <c r="O206" s="8">
        <f>VLOOKUP(A206,[1]BDD!206:615,60,0)</f>
        <v>45012</v>
      </c>
      <c r="P206" s="14">
        <f>VLOOKUP(A206,[1]BDD!206:615,61,0)</f>
        <v>45290</v>
      </c>
    </row>
    <row r="207" spans="1:16" ht="16.5">
      <c r="A207" s="11" t="s">
        <v>423</v>
      </c>
      <c r="B207" s="4" t="str">
        <f>VLOOKUP(A207,[1]BDD!207:616,5,0)</f>
        <v>EMERSON CRUZ ALDANA</v>
      </c>
      <c r="C207" s="6" t="s">
        <v>17</v>
      </c>
      <c r="D207" s="6" t="str">
        <f>VLOOKUP(A207,[1]BDD!207:616,30,0)</f>
        <v>CUNDINAMARCA</v>
      </c>
      <c r="E207" s="6" t="str">
        <f>VLOOKUP(A207,[1]BDD!207:616,31,0)</f>
        <v>BOGOTÁ</v>
      </c>
      <c r="F207" s="6" t="str">
        <f>VLOOKUP(A207,[1]BDD!A206:CL563,85,0)</f>
        <v>INGENIERO DE SISTEMAS</v>
      </c>
      <c r="G207" s="6" t="s">
        <v>424</v>
      </c>
      <c r="H207" s="4" t="str">
        <f>VLOOKUP(A207,[1]BDD!A206:CL563,8,0)</f>
        <v>PROFESIONAL</v>
      </c>
      <c r="I207" s="6" t="str">
        <f>VLOOKUP(A207,[1]BDD!207:616,44,0)</f>
        <v>GRUPO DE TECNOLOGÍAS DE LA INFORMACIÓN Y LAS COMUNICACIONES</v>
      </c>
      <c r="J207" s="6" t="str">
        <f>VLOOKUP(A207,[1]BDD!206:617,84,0)</f>
        <v>monitoreo.tic@parquesnacionales.gov.co</v>
      </c>
      <c r="K207" s="6">
        <v>3532400</v>
      </c>
      <c r="L207" s="6" t="s">
        <v>19</v>
      </c>
      <c r="M207" s="6" t="str">
        <f>VLOOKUP(A207,[1]BDD!207:616,7,0)</f>
        <v>Prestar servicios profesionales para soportar y mantener la infraestructura tecnológica del centro de cómputo de la entidad, contribuyendo al Proyecto de fortalecimiento de la capacidad institucional.</v>
      </c>
      <c r="N207" s="7">
        <f>VLOOKUP(A207,[1]BDD!207:616,21,0)</f>
        <v>32946000</v>
      </c>
      <c r="O207" s="8">
        <f>VLOOKUP(A207,[1]BDD!207:616,60,0)</f>
        <v>45012</v>
      </c>
      <c r="P207" s="8">
        <f>VLOOKUP(A207,[1]BDD!207:616,61,0)</f>
        <v>45286</v>
      </c>
    </row>
    <row r="208" spans="1:16" ht="16.5">
      <c r="A208" s="17" t="s">
        <v>425</v>
      </c>
      <c r="B208" s="4" t="str">
        <f>VLOOKUP(A208,[1]BDD!208:617,5,0)</f>
        <v>ADRIANA LORENA BERNAL FONSECA</v>
      </c>
      <c r="C208" s="6" t="s">
        <v>17</v>
      </c>
      <c r="D208" s="6" t="str">
        <f>VLOOKUP(A208,[1]BDD!208:617,30,0)</f>
        <v>BOYACA</v>
      </c>
      <c r="E208" s="6" t="str">
        <f>VLOOKUP(A208,[1]BDD!208:617,31,0)</f>
        <v>SOGAMOSO</v>
      </c>
      <c r="F208" s="6" t="str">
        <f>VLOOKUP(A208,[1]BDD!A207:CL564,85,0)</f>
        <v>INGENIERA SANITARIA Y AMBIENTAL</v>
      </c>
      <c r="G208" s="6" t="s">
        <v>426</v>
      </c>
      <c r="H208" s="4" t="str">
        <f>VLOOKUP(A208,[1]BDD!A207:CL564,8,0)</f>
        <v>PROFESIONAL</v>
      </c>
      <c r="I208" s="6" t="str">
        <f>VLOOKUP(A208,[1]BDD!208:617,44,0)</f>
        <v>GRUPO DE TECNOLOGÍAS DE LA INFORMACIÓN Y LAS COMUNICACIONES</v>
      </c>
      <c r="J208" s="6" t="str">
        <f>VLOOKUP(A208,[1]BDD!207:618,84,0)</f>
        <v>adriana.bernal@parquesnacionales.gov.co</v>
      </c>
      <c r="K208" s="6">
        <v>3532400</v>
      </c>
      <c r="L208" s="6" t="s">
        <v>19</v>
      </c>
      <c r="M208" s="6" t="str">
        <f>VLOOKUP(A208,[1]BDD!208:617,7,0)</f>
        <v>Prestar servicios profesionales para gestionar el cumplimiento de la política de Gobierno Digital y de Arquitectura Empresarial reguladas por el Ministerio de las TIC, contribuyendo al Proyecto de fortalecimiento de la capacidad institucional</v>
      </c>
      <c r="N208" s="7">
        <f>VLOOKUP(A208,[1]BDD!208:617,21,0)</f>
        <v>53838000</v>
      </c>
      <c r="O208" s="8">
        <f>VLOOKUP(A208,[1]BDD!208:617,60,0)</f>
        <v>45014</v>
      </c>
      <c r="P208" s="8">
        <f>VLOOKUP(A208,[1]BDD!208:617,61,0)</f>
        <v>45288</v>
      </c>
    </row>
    <row r="209" spans="1:16" ht="16.5">
      <c r="A209" s="11" t="s">
        <v>427</v>
      </c>
      <c r="B209" s="4" t="str">
        <f>VLOOKUP(A209,[1]BDD!209:618,5,0)</f>
        <v>EDGAR JUNIOR CASTRO ESCORCIA</v>
      </c>
      <c r="C209" s="6" t="s">
        <v>17</v>
      </c>
      <c r="D209" s="6" t="str">
        <f>VLOOKUP(A209,[1]BDD!209:618,30,0)</f>
        <v xml:space="preserve">CUNDINAMARCA   </v>
      </c>
      <c r="E209" s="6" t="str">
        <f>VLOOKUP(A209,[1]BDD!209:618,31,0)</f>
        <v>BOGOTÁ</v>
      </c>
      <c r="F209" s="6" t="str">
        <f>VLOOKUP(A209,[1]BDD!A208:CL565,85,0)</f>
        <v>INGENIERO DE SISTEMAS</v>
      </c>
      <c r="G209" s="6" t="s">
        <v>428</v>
      </c>
      <c r="H209" s="4" t="str">
        <f>VLOOKUP(A209,[1]BDD!A208:CL565,8,0)</f>
        <v>PROFESIONAL</v>
      </c>
      <c r="I209" s="6" t="str">
        <f>VLOOKUP(A209,[1]BDD!209:618,44,0)</f>
        <v>GRUPO DE TECNOLOGÍAS DE LA INFORMACIÓN Y LAS COMUNICACIONES</v>
      </c>
      <c r="J209" s="6" t="str">
        <f>VLOOKUP(A209,[1]BDD!208:619,84,0)</f>
        <v>desarrolladores@parquesnacionales.gov.co</v>
      </c>
      <c r="K209" s="6">
        <v>3532400</v>
      </c>
      <c r="L209" s="6" t="s">
        <v>19</v>
      </c>
      <c r="M209" s="6" t="str">
        <f>VLOOKUP(A209,[1]BDD!209:618,7,0)</f>
        <v>Prestar servicios profesionales para desarrollar, implementar, actualizar, documentar y soportar los sistemas de información que le sean asignados, contribuyendo al Proyecto de fortalecimiento de la capacidad institucional.</v>
      </c>
      <c r="N209" s="7">
        <f>VLOOKUP(A209,[1]BDD!209:618,21,0)</f>
        <v>41986920</v>
      </c>
      <c r="O209" s="8">
        <f>VLOOKUP(A209,[1]BDD!209:618,60,0)</f>
        <v>45014</v>
      </c>
      <c r="P209" s="8">
        <f>VLOOKUP(A209,[1]BDD!209:618,61,0)</f>
        <v>45288</v>
      </c>
    </row>
    <row r="210" spans="1:16" ht="16.5">
      <c r="A210" s="17" t="s">
        <v>429</v>
      </c>
      <c r="B210" s="4" t="str">
        <f>VLOOKUP(A210,[1]BDD!210:619,5,0)</f>
        <v>KAROL CONSTANZA RAMIREZ HERNANDEZ</v>
      </c>
      <c r="C210" s="6" t="s">
        <v>17</v>
      </c>
      <c r="D210" s="6" t="str">
        <f>VLOOKUP(A210,[1]BDD!210:619,30,0)</f>
        <v>SANTANDER</v>
      </c>
      <c r="E210" s="6" t="str">
        <f>VLOOKUP(A210,[1]BDD!210:619,31,0)</f>
        <v>BUCARAMANGA</v>
      </c>
      <c r="F210" s="6" t="str">
        <f>VLOOKUP(A210,[1]BDD!A209:CL566,85,0)</f>
        <v>INGENIERA FORESTAL</v>
      </c>
      <c r="G210" s="6" t="s">
        <v>430</v>
      </c>
      <c r="H210" s="4" t="str">
        <f>VLOOKUP(A210,[1]BDD!A209:CL566,8,0)</f>
        <v>PROFESIONAL</v>
      </c>
      <c r="I210" s="6" t="str">
        <f>VLOOKUP(A210,[1]BDD!210:619,44,0)</f>
        <v>GRUPO DE GESTIÓN DEL CONOCIMIENTO E INNOVACIÓN</v>
      </c>
      <c r="J210" s="6" t="str">
        <f>VLOOKUP(A210,[1]BDD!209:620,84,0)</f>
        <v>N/A@parquesnacionales.gov.co</v>
      </c>
      <c r="K210" s="6">
        <v>3532400</v>
      </c>
      <c r="L210" s="6" t="s">
        <v>19</v>
      </c>
      <c r="M210" s="6" t="str">
        <f>VLOOKUP(A210,[1]BDD!210:619,7,0)</f>
        <v>Prestación de servicios profesionales para apoyar en la estructuración de los datos del monitoreo de coberturas de la tierra, generados a partir de interpretación de sensoramiento remoto, aplicando los criterios de gestión del conocimiento.</v>
      </c>
      <c r="N210" s="7">
        <f>VLOOKUP(A210,[1]BDD!210:619,21,0)</f>
        <v>43180409</v>
      </c>
      <c r="O210" s="8">
        <f>VLOOKUP(A210,[1]BDD!210:619,60,0)</f>
        <v>45014</v>
      </c>
      <c r="P210" s="14">
        <f>VLOOKUP(A210,[1]BDD!210:619,61,0)</f>
        <v>45290</v>
      </c>
    </row>
    <row r="211" spans="1:16" ht="16.5">
      <c r="A211" s="11" t="s">
        <v>431</v>
      </c>
      <c r="B211" s="4" t="str">
        <f>VLOOKUP(A211,[1]BDD!211:620,5,0)</f>
        <v>JOHANNA ESPERANZA ROMERO MURCIA</v>
      </c>
      <c r="C211" s="6" t="s">
        <v>17</v>
      </c>
      <c r="D211" s="6" t="str">
        <f>VLOOKUP(A211,[1]BDD!211:620,30,0)</f>
        <v>TOLIMA</v>
      </c>
      <c r="E211" s="6" t="str">
        <f>VLOOKUP(A211,[1]BDD!211:620,31,0)</f>
        <v>IBAGUÉ</v>
      </c>
      <c r="F211" s="6" t="str">
        <f>VLOOKUP(A211,[1]BDD!A210:CL567,85,0)</f>
        <v>BIOLOGA</v>
      </c>
      <c r="G211" s="6" t="s">
        <v>432</v>
      </c>
      <c r="H211" s="4" t="str">
        <f>VLOOKUP(A211,[1]BDD!A210:CL567,8,0)</f>
        <v>PROFESIONAL</v>
      </c>
      <c r="I211" s="6" t="str">
        <f>VLOOKUP(A211,[1]BDD!211:620,44,0)</f>
        <v>GRUPO DE PLANEACIÓN Y MANEJO</v>
      </c>
      <c r="J211" s="6" t="str">
        <f>VLOOKUP(A211,[1]BDD!210:621,84,0)</f>
        <v>N/A@parquesnacionales.gov.co</v>
      </c>
      <c r="K211" s="6">
        <v>3532400</v>
      </c>
      <c r="L211" s="6" t="s">
        <v>19</v>
      </c>
      <c r="M211" s="6" t="str">
        <f>VLOOKUP(A211,[1]BDD!211:620,7,0)</f>
        <v>Prestación de servicios profesionales para orientar el manejo de los viveros, la sistematización y planes de propagación de material vegetal en las áreas protegidas administradas por Parques Nacionales Naturales de Colombia.</v>
      </c>
      <c r="N211" s="7">
        <f>VLOOKUP(A211,[1]BDD!211:620,21,0)</f>
        <v>58020696</v>
      </c>
      <c r="O211" s="8">
        <f>VLOOKUP(A211,[1]BDD!211:620,60,0)</f>
        <v>45019</v>
      </c>
      <c r="P211" s="14">
        <f>VLOOKUP(A211,[1]BDD!211:620,61,0)</f>
        <v>45290</v>
      </c>
    </row>
    <row r="212" spans="1:16" ht="16.5">
      <c r="A212" s="11" t="s">
        <v>433</v>
      </c>
      <c r="B212" s="4" t="str">
        <f>VLOOKUP(A212,[1]BDD!212:621,5,0)</f>
        <v>EDGAR CAMILO PIRAJAN PRIETO</v>
      </c>
      <c r="C212" s="6" t="s">
        <v>17</v>
      </c>
      <c r="D212" s="6" t="str">
        <f>VLOOKUP(A212,[1]BDD!212:621,30,0)</f>
        <v>CUNDINAMARCA</v>
      </c>
      <c r="E212" s="6" t="str">
        <f>VLOOKUP(A212,[1]BDD!212:621,31,0)</f>
        <v>BOGOTÁ</v>
      </c>
      <c r="F212" s="6" t="str">
        <f>VLOOKUP(A212,[1]BDD!A211:CL568,85,0)</f>
        <v>MEDICO VETERINARIO</v>
      </c>
      <c r="G212" s="6" t="s">
        <v>434</v>
      </c>
      <c r="H212" s="4" t="str">
        <f>VLOOKUP(A212,[1]BDD!A211:CL568,8,0)</f>
        <v>PROFESIONAL</v>
      </c>
      <c r="I212" s="6" t="str">
        <f>VLOOKUP(A212,[1]BDD!212:621,44,0)</f>
        <v>GRUPO DE PLANEACIÓN Y MANEJO</v>
      </c>
      <c r="J212" s="6" t="str">
        <f>VLOOKUP(A212,[1]BDD!211:622,84,0)</f>
        <v>N/A@parquesnacionales.gov.co</v>
      </c>
      <c r="K212" s="6">
        <v>3532400</v>
      </c>
      <c r="L212" s="6" t="s">
        <v>19</v>
      </c>
      <c r="M212" s="6" t="str">
        <f>VLOOKUP(A212,[1]BDD!212:621,7,0)</f>
        <v>Prestación de servicios profesionales para la consolidación de líneas base de los VOC, interacciones de la biodiversidad con la gente y gestión de la investigación en biodiversidad en las áreas administradas por Parques Nacionales Naturales de Colombia.</v>
      </c>
      <c r="N212" s="7">
        <f>VLOOKUP(A212,[1]BDD!212:621,21,0)</f>
        <v>38969118</v>
      </c>
      <c r="O212" s="8">
        <f>VLOOKUP(A212,[1]BDD!212:621,60,0)</f>
        <v>45020</v>
      </c>
      <c r="P212" s="14">
        <f>VLOOKUP(A212,[1]BDD!212:621,61,0)</f>
        <v>45290</v>
      </c>
    </row>
    <row r="213" spans="1:16" ht="16.5">
      <c r="A213" s="11" t="s">
        <v>435</v>
      </c>
      <c r="B213" s="4" t="str">
        <f>VLOOKUP(A213,[1]BDD!213:622,5,0)</f>
        <v>NORMA CAROLINA ESPEJO DELGADO</v>
      </c>
      <c r="C213" s="6" t="s">
        <v>17</v>
      </c>
      <c r="D213" s="6" t="str">
        <f>VLOOKUP(A213,[1]BDD!213:622,30,0)</f>
        <v>CUNDINAMARCA</v>
      </c>
      <c r="E213" s="6" t="str">
        <f>VLOOKUP(A213,[1]BDD!213:622,31,0)</f>
        <v>BOGOTÁ</v>
      </c>
      <c r="F213" s="6" t="str">
        <f>VLOOKUP(A213,[1]BDD!A212:CL569,85,0)</f>
        <v>INGENIERA FORESTAL</v>
      </c>
      <c r="G213" s="6" t="s">
        <v>328</v>
      </c>
      <c r="H213" s="4" t="str">
        <f>VLOOKUP(A213,[1]BDD!A212:CL569,8,0)</f>
        <v>PROFESIONAL</v>
      </c>
      <c r="I213" s="6" t="str">
        <f>VLOOKUP(A213,[1]BDD!213:622,44,0)</f>
        <v>GRUPO DE GESTIÓN DEL CONOCIMIENTO E INNOVACIÓN</v>
      </c>
      <c r="J213" s="6" t="str">
        <f>VLOOKUP(A213,[1]BDD!212:623,84,0)</f>
        <v>N/A@parquesnacionales.gov.co</v>
      </c>
      <c r="K213" s="6">
        <v>3532400</v>
      </c>
      <c r="L213" s="6" t="s">
        <v>19</v>
      </c>
      <c r="M213" s="6" t="str">
        <f>VLOOKUP(A213,[1]BDD!213:622,7,0)</f>
        <v>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v>
      </c>
      <c r="N213" s="7">
        <f>VLOOKUP(A213,[1]BDD!213:622,21,0)</f>
        <v>58020696</v>
      </c>
      <c r="O213" s="8">
        <f>VLOOKUP(A213,[1]BDD!213:622,60,0)</f>
        <v>45020</v>
      </c>
      <c r="P213" s="14">
        <f>VLOOKUP(A213,[1]BDD!213:622,61,0)</f>
        <v>45290</v>
      </c>
    </row>
    <row r="214" spans="1:16" ht="16.5">
      <c r="A214" s="11" t="s">
        <v>436</v>
      </c>
      <c r="B214" s="4" t="str">
        <f>VLOOKUP(A214,[1]BDD!214:623,5,0)</f>
        <v>JORGE YOVANI GOMEZ RODRIGUEZ</v>
      </c>
      <c r="C214" s="6" t="s">
        <v>17</v>
      </c>
      <c r="D214" s="6" t="str">
        <f>VLOOKUP(A214,[1]BDD!214:623,30,0)</f>
        <v>CUNDINAMARCA</v>
      </c>
      <c r="E214" s="6" t="str">
        <f>VLOOKUP(A214,[1]BDD!214:623,31,0)</f>
        <v>BOGOTÁ</v>
      </c>
      <c r="F214" s="6" t="str">
        <f>VLOOKUP(A214,[1]BDD!A213:CL570,85,0)</f>
        <v>INGENIERO CATASTRAL Y GEODASTA</v>
      </c>
      <c r="G214" s="6" t="s">
        <v>437</v>
      </c>
      <c r="H214" s="4" t="str">
        <f>VLOOKUP(A214,[1]BDD!A213:CL570,8,0)</f>
        <v>PROFESIONAL</v>
      </c>
      <c r="I214" s="6" t="str">
        <f>VLOOKUP(A214,[1]BDD!214:623,44,0)</f>
        <v>GRUPO DE GESTIÓN E INTEGRACIÓN DEL SINAP</v>
      </c>
      <c r="J214" s="6">
        <f>VLOOKUP(A214,[1]BDD!213:624,84,0)</f>
        <v>0</v>
      </c>
      <c r="K214" s="6">
        <v>3532400</v>
      </c>
      <c r="L214" s="6" t="s">
        <v>19</v>
      </c>
      <c r="M214" s="6" t="str">
        <f>VLOOKUP(A214,[1]BDD!214:623,7,0)</f>
        <v>Prestación de servicios profesionales para la administración en el componente geográfico del Registro Único Nacional de Áreas Protegidas - RUNAP en el marco de las funciones de Parques Nacionales de Colombia.</v>
      </c>
      <c r="N214" s="7">
        <f>VLOOKUP(A214,[1]BDD!214:623,21,0)</f>
        <v>27927872</v>
      </c>
      <c r="O214" s="8">
        <f>VLOOKUP(A214,[1]BDD!214:623,60,0)</f>
        <v>45163</v>
      </c>
      <c r="P214" s="14">
        <f>VLOOKUP(A214,[1]BDD!214:623,61,0)</f>
        <v>45290</v>
      </c>
    </row>
    <row r="215" spans="1:16" ht="16.5">
      <c r="A215" s="18" t="s">
        <v>438</v>
      </c>
      <c r="B215" s="4" t="str">
        <f>VLOOKUP(A215,[1]BDD!215:624,5,0)</f>
        <v>CAMILO ESTEBAN BENAVIDES ZARATE</v>
      </c>
      <c r="C215" s="6" t="s">
        <v>17</v>
      </c>
      <c r="D215" s="6" t="str">
        <f>VLOOKUP(A215,[1]BDD!215:624,30,0)</f>
        <v>CUNDINAMARCA</v>
      </c>
      <c r="E215" s="6" t="str">
        <f>VLOOKUP(A215,[1]BDD!215:624,31,0)</f>
        <v>BOGOTÁ</v>
      </c>
      <c r="F215" s="6" t="str">
        <f>VLOOKUP(A215,[1]BDD!A214:CL571,85,0)</f>
        <v>INGENIERO CIVIL</v>
      </c>
      <c r="G215" s="6" t="s">
        <v>439</v>
      </c>
      <c r="H215" s="4" t="str">
        <f>VLOOKUP(A215,[1]BDD!A214:CL571,8,0)</f>
        <v>PROFESIONAL</v>
      </c>
      <c r="I215" s="6" t="str">
        <f>VLOOKUP(A215,[1]BDD!215:624,44,0)</f>
        <v>GRUPO DE INFRAESTRUCTURA</v>
      </c>
      <c r="J215" s="6" t="str">
        <f>VLOOKUP(A215,[1]BDD!214:625,84,0)</f>
        <v>N/A@parquesnacionales.gov.co</v>
      </c>
      <c r="K215" s="6">
        <v>3532400</v>
      </c>
      <c r="L215" s="6" t="s">
        <v>19</v>
      </c>
      <c r="M215" s="6" t="str">
        <f>VLOOKUP(A215,[1]BDD!215:624,7,0)</f>
        <v>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como fortalecimiento a la normativa vigente.</v>
      </c>
      <c r="N215" s="7">
        <f>VLOOKUP(A215,[1]BDD!215:624,21,0)</f>
        <v>57587705</v>
      </c>
      <c r="O215" s="8">
        <f>VLOOKUP(A215,[1]BDD!215:624,60,0)</f>
        <v>45021</v>
      </c>
      <c r="P215" s="14">
        <f>VLOOKUP(A215,[1]BDD!215:624,61,0)</f>
        <v>45290</v>
      </c>
    </row>
    <row r="216" spans="1:16" ht="16.5">
      <c r="A216" s="18" t="s">
        <v>440</v>
      </c>
      <c r="B216" s="4" t="str">
        <f>VLOOKUP(A216,[1]BDD!217:625,5,0)</f>
        <v>NICOLAS SAENZ ROJAS</v>
      </c>
      <c r="C216" s="6" t="s">
        <v>17</v>
      </c>
      <c r="D216" s="6" t="str">
        <f>VLOOKUP(A216,[1]BDD!217:625,30,0)</f>
        <v>CUNDINAMARCA</v>
      </c>
      <c r="E216" s="6" t="str">
        <f>VLOOKUP(A216,[1]BDD!217:625,31,0)</f>
        <v>BOGOTÁ</v>
      </c>
      <c r="F216" s="6" t="str">
        <f>VLOOKUP(A216,[1]BDD!A215:CL572,85,0)</f>
        <v>INGENIERO FORESTAL</v>
      </c>
      <c r="G216" s="6" t="s">
        <v>441</v>
      </c>
      <c r="H216" s="4" t="str">
        <f>VLOOKUP(A216,[1]BDD!A215:CL572,8,0)</f>
        <v>PROFESIONAL</v>
      </c>
      <c r="I216" s="6" t="str">
        <f>VLOOKUP(A216,[1]BDD!217:625,44,0)</f>
        <v>GRUPO DE GESTIÓN DEL CONOCIMIENTO E INNOVACIÓN</v>
      </c>
      <c r="J216" s="6" t="str">
        <f>VLOOKUP(A216,[1]BDD!215:626,84,0)</f>
        <v>sinap.ggci@parquesnacionales.gov.co</v>
      </c>
      <c r="K216" s="6">
        <v>3532400</v>
      </c>
      <c r="L216" s="6" t="s">
        <v>19</v>
      </c>
      <c r="M216" s="6" t="str">
        <f>VLOOKUP(A216,[1]BDD!217:625,7,0)</f>
        <v>Prestación de servicios profesionales para gestionar el conocimiento en el marco de la implementación de la Política pública CONPES 4050 en la línea estratégica 11.</v>
      </c>
      <c r="N216" s="7">
        <f>VLOOKUP(A216,[1]BDD!217:625,21,0)</f>
        <v>52507418</v>
      </c>
      <c r="O216" s="8">
        <f>VLOOKUP(A216,[1]BDD!217:625,60,0)</f>
        <v>45026</v>
      </c>
      <c r="P216" s="14">
        <f>VLOOKUP(A216,[1]BDD!217:625,61,0)</f>
        <v>45290</v>
      </c>
    </row>
    <row r="217" spans="1:16" ht="16.5">
      <c r="A217" s="18" t="s">
        <v>442</v>
      </c>
      <c r="B217" s="4" t="str">
        <f>VLOOKUP(A217,[1]BDD!218:626,5,0)</f>
        <v>CLARA PAOLA CARDENAS SOLANO</v>
      </c>
      <c r="C217" s="6" t="s">
        <v>17</v>
      </c>
      <c r="D217" s="6" t="str">
        <f>VLOOKUP(A217,[1]BDD!218:626,30,0)</f>
        <v>CUNDINAMARCA</v>
      </c>
      <c r="E217" s="6" t="str">
        <f>VLOOKUP(A217,[1]BDD!218:626,31,0)</f>
        <v>BOGOTÁ</v>
      </c>
      <c r="F217" s="6" t="str">
        <f>VLOOKUP(A217,[1]BDD!A216:CL573,85,0)</f>
        <v>POLITOLOGA</v>
      </c>
      <c r="G217" s="6" t="s">
        <v>424</v>
      </c>
      <c r="H217" s="4" t="str">
        <f>VLOOKUP(A217,[1]BDD!A216:CL573,8,0)</f>
        <v>PROFESIONAL</v>
      </c>
      <c r="I217" s="6" t="str">
        <f>VLOOKUP(A217,[1]BDD!218:626,44,0)</f>
        <v xml:space="preserve">OFICINA ASESORA DE PLANEACIÓN </v>
      </c>
      <c r="J217" s="6" t="str">
        <f>VLOOKUP(A217,[1]BDD!216:627,84,0)</f>
        <v>clara.cardenas@parquesnacionales.gov.co</v>
      </c>
      <c r="K217" s="6">
        <v>3532400</v>
      </c>
      <c r="L217" s="6" t="s">
        <v>19</v>
      </c>
      <c r="M217" s="6" t="str">
        <f>VLOOKUP(A217,[1]BDD!218:626,7,0)</f>
        <v>Prestar servicios profesionales para la implementación de los requisitos asociados a las políticas de gestión y desempeño institucional del Modelo Integrado de Planeación y Gestión MIPG acorde con las prioridades estratégicas definidas en el Plan Nacional de Desarrollo 2022-2026 y la articulación con el Sistema de Gestión Integrado de Parques Nacionales Naturales de Colombia.</v>
      </c>
      <c r="N217" s="7">
        <f>VLOOKUP(A217,[1]BDD!218:626,21,0)</f>
        <v>50677667</v>
      </c>
      <c r="O217" s="8">
        <f>VLOOKUP(A217,[1]BDD!218:626,60,0)</f>
        <v>45028</v>
      </c>
      <c r="P217" s="14">
        <f>VLOOKUP(A217,[1]BDD!218:626,61,0)</f>
        <v>45290</v>
      </c>
    </row>
    <row r="218" spans="1:16" ht="16.5">
      <c r="A218" s="18" t="s">
        <v>443</v>
      </c>
      <c r="B218" s="4" t="str">
        <f>VLOOKUP(A218,[1]BDD!219:627,5,0)</f>
        <v>MARCIA JOHANA VARGAS PEÑA</v>
      </c>
      <c r="C218" s="6" t="s">
        <v>17</v>
      </c>
      <c r="D218" s="6" t="str">
        <f>VLOOKUP(A218,[1]BDD!219:627,30,0)</f>
        <v>HUILA</v>
      </c>
      <c r="E218" s="6" t="str">
        <f>VLOOKUP(A218,[1]BDD!219:627,31,0)</f>
        <v>SALADOBLANCO</v>
      </c>
      <c r="F218" s="6" t="str">
        <f>VLOOKUP(A218,[1]BDD!A217:CL574,85,0)</f>
        <v>GEOGRAFA</v>
      </c>
      <c r="G218" s="6" t="s">
        <v>444</v>
      </c>
      <c r="H218" s="4" t="str">
        <f>VLOOKUP(A218,[1]BDD!A217:CL574,8,0)</f>
        <v>PROFESIONAL</v>
      </c>
      <c r="I218" s="6" t="str">
        <f>VLOOKUP(A218,[1]BDD!219:627,44,0)</f>
        <v>OFICINA GESTION DEL RIESGO</v>
      </c>
      <c r="J218" s="6" t="str">
        <f>VLOOKUP(A218,[1]BDD!217:628,84,0)</f>
        <v>N/A@parquesnacionales.gov.co</v>
      </c>
      <c r="K218" s="6">
        <v>3532400</v>
      </c>
      <c r="L218" s="6" t="s">
        <v>19</v>
      </c>
      <c r="M218" s="6" t="str">
        <f>VLOOKUP(A218,[1]BDD!219:627,7,0)</f>
        <v>Prestar los servicios profesionales en la Oficina de Gestión del Riesgo en el análisis espacial de información de deforestación, cultivos ilícitos, minería, minas antipersonas e incendios forestales y riesgo público en áreas protegidas administradas por Parques Nacionales Naturales de Colombia a partir de información oficial existente.</v>
      </c>
      <c r="N218" s="7">
        <f>VLOOKUP(A218,[1]BDD!219:627,21,0)</f>
        <v>24400000</v>
      </c>
      <c r="O218" s="8">
        <f>VLOOKUP(A218,[1]BDD!219:627,60,0)</f>
        <v>45028</v>
      </c>
      <c r="P218" s="14">
        <f>VLOOKUP(A218,[1]BDD!219:627,61,0)</f>
        <v>45149</v>
      </c>
    </row>
    <row r="219" spans="1:16" ht="16.5">
      <c r="A219" s="18" t="s">
        <v>445</v>
      </c>
      <c r="B219" s="4" t="str">
        <f>VLOOKUP(A219,[1]BDD!220:628,5,0)</f>
        <v>CARLOS FREDY REY CAMACHO</v>
      </c>
      <c r="C219" s="6" t="s">
        <v>17</v>
      </c>
      <c r="D219" s="6" t="str">
        <f>VLOOKUP(A219,[1]BDD!220:628,30,0)</f>
        <v>CUNDINAMARCA</v>
      </c>
      <c r="E219" s="6" t="str">
        <f>VLOOKUP(A219,[1]BDD!220:628,31,0)</f>
        <v>GUADUAS</v>
      </c>
      <c r="F219" s="6" t="str">
        <f>VLOOKUP(A219,[1]BDD!A218:CL575,85,0)</f>
        <v>INGENIERO DE SISTEMAS</v>
      </c>
      <c r="G219" s="6" t="s">
        <v>446</v>
      </c>
      <c r="H219" s="4" t="str">
        <f>VLOOKUP(A219,[1]BDD!A218:CL575,8,0)</f>
        <v>PROFESIONAL</v>
      </c>
      <c r="I219" s="6" t="str">
        <f>VLOOKUP(A219,[1]BDD!220:628,44,0)</f>
        <v>GRUPO DE CONTROL INTERNO</v>
      </c>
      <c r="J219" s="6" t="str">
        <f>VLOOKUP(A219,[1]BDD!218:629,84,0)</f>
        <v>carlos.rey@parquesnacionales.gov.co</v>
      </c>
      <c r="K219" s="6">
        <v>3532400</v>
      </c>
      <c r="L219" s="6" t="s">
        <v>19</v>
      </c>
      <c r="M219" s="6" t="str">
        <f>VLOOKUP(A219,[1]BDD!220:628,7,0)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v>
      </c>
      <c r="N219" s="7">
        <f>VLOOKUP(A219,[1]BDD!220:628,21,0)</f>
        <v>56550000</v>
      </c>
      <c r="O219" s="8">
        <f>VLOOKUP(A219,[1]BDD!220:628,60,0)</f>
        <v>45030</v>
      </c>
      <c r="P219" s="14">
        <f>VLOOKUP(A219,[1]BDD!220:628,61,0)</f>
        <v>45290</v>
      </c>
    </row>
    <row r="220" spans="1:16" ht="16.5">
      <c r="A220" s="11" t="s">
        <v>447</v>
      </c>
      <c r="B220" s="4" t="str">
        <f>VLOOKUP(A220,[1]BDD!221:629,5,0)</f>
        <v>LEONEL IVAN PORRAS LARROTTA</v>
      </c>
      <c r="C220" s="6" t="s">
        <v>17</v>
      </c>
      <c r="D220" s="6" t="str">
        <f>VLOOKUP(A220,[1]BDD!221:629,30,0)</f>
        <v>SANTANDER</v>
      </c>
      <c r="E220" s="6" t="str">
        <f>VLOOKUP(A220,[1]BDD!221:629,31,0)</f>
        <v>CHARALA</v>
      </c>
      <c r="F220" s="6" t="str">
        <f>VLOOKUP(A220,[1]BDD!A219:CL576,85,0)</f>
        <v>GEOLOGO</v>
      </c>
      <c r="G220" s="6" t="s">
        <v>448</v>
      </c>
      <c r="H220" s="4" t="str">
        <f>VLOOKUP(A220,[1]BDD!A219:CL576,8,0)</f>
        <v>PROFESIONAL</v>
      </c>
      <c r="I220" s="6" t="str">
        <f>VLOOKUP(A220,[1]BDD!221:629,44,0)</f>
        <v>OFICINA GESTION DEL RIESGO</v>
      </c>
      <c r="J220" s="6" t="str">
        <f>VLOOKUP(A220,[1]BDD!219:630,84,0)</f>
        <v>leonel.porras@parquesnacionales.gov.co</v>
      </c>
      <c r="K220" s="6">
        <v>3532400</v>
      </c>
      <c r="L220" s="6" t="s">
        <v>19</v>
      </c>
      <c r="M220" s="6" t="str">
        <f>VLOOKUP(A220,[1]BDD!221:629,7,0)</f>
        <v>Prestar los servicios profesionales en la Oficina de Gestión del Riesgo para la revisión y asistencia técnica de los planes de emergencias y contingencias por desastres naturales y socionaturales de las áreas protegidas administradas por PNNC adscritas a las DTS Andes Occidentales y Pacífico en su formulación actualización e implementación así como la preparación y revisión técnica de otros institucionales que requieran el análisis para la gestión del riesgo de desastres naturales y socionatural</v>
      </c>
      <c r="N220" s="7">
        <f>VLOOKUP(A220,[1]BDD!221:629,21,0)</f>
        <v>24400000</v>
      </c>
      <c r="O220" s="8">
        <f>VLOOKUP(A220,[1]BDD!221:629,60,0)</f>
        <v>45033</v>
      </c>
      <c r="P220" s="8">
        <f>VLOOKUP(A220,[1]BDD!221:629,61,0)</f>
        <v>45154</v>
      </c>
    </row>
    <row r="221" spans="1:16" ht="16.5">
      <c r="A221" s="11" t="s">
        <v>449</v>
      </c>
      <c r="B221" s="4" t="str">
        <f>VLOOKUP(A221,[1]BDD!222:630,5,0)</f>
        <v>PAULA ANDREA ARCINIEGAS VALERO</v>
      </c>
      <c r="C221" s="6" t="s">
        <v>17</v>
      </c>
      <c r="D221" s="6" t="str">
        <f>VLOOKUP(A221,[1]BDD!222:630,30,0)</f>
        <v>CUNDINAMARCA</v>
      </c>
      <c r="E221" s="6" t="str">
        <f>VLOOKUP(A221,[1]BDD!222:630,31,0)</f>
        <v>BOGOTÁ</v>
      </c>
      <c r="F221" s="6" t="str">
        <f>VLOOKUP(A221,[1]BDD!A220:CL577,85,0)</f>
        <v>INGENIERA AMBIENTAL</v>
      </c>
      <c r="G221" s="6" t="s">
        <v>450</v>
      </c>
      <c r="H221" s="4" t="str">
        <f>VLOOKUP(A221,[1]BDD!A220:CL577,8,0)</f>
        <v>PROFESIONAL</v>
      </c>
      <c r="I221" s="6" t="str">
        <f>VLOOKUP(A221,[1]BDD!222:630,44,0)</f>
        <v>GRUPO DE CONTROL INTERNO</v>
      </c>
      <c r="J221" s="6" t="str">
        <f>VLOOKUP(A221,[1]BDD!220:631,84,0)</f>
        <v>paula.arcienegas@parquesnacionales.gov.co</v>
      </c>
      <c r="K221" s="6">
        <v>3532400</v>
      </c>
      <c r="L221" s="6" t="s">
        <v>19</v>
      </c>
      <c r="M221" s="6" t="str">
        <f>VLOOKUP(A221,[1]BDD!222:630,7,0)</f>
        <v>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v>
      </c>
      <c r="N221" s="7">
        <f>VLOOKUP(A221,[1]BDD!222:630,21,0)</f>
        <v>34666667</v>
      </c>
      <c r="O221" s="8">
        <f>VLOOKUP(A221,[1]BDD!222:630,60,0)</f>
        <v>45030</v>
      </c>
      <c r="P221" s="8">
        <f>VLOOKUP(A221,[1]BDD!222:630,61,0)</f>
        <v>45290</v>
      </c>
    </row>
    <row r="222" spans="1:16" ht="16.5">
      <c r="A222" s="11" t="s">
        <v>451</v>
      </c>
      <c r="B222" s="4" t="str">
        <f>VLOOKUP(A222,[1]BDD!223:631,5,0)</f>
        <v>LUIS ALEJANDRO CAMPOS MORA</v>
      </c>
      <c r="C222" s="6" t="s">
        <v>17</v>
      </c>
      <c r="D222" s="6" t="str">
        <f>VLOOKUP(A222,[1]BDD!223:631,30,0)</f>
        <v>CUNDINAMARCA</v>
      </c>
      <c r="E222" s="6" t="str">
        <f>VLOOKUP(A222,[1]BDD!223:631,31,0)</f>
        <v>SOACHA</v>
      </c>
      <c r="F222" s="6" t="str">
        <f>VLOOKUP(A222,[1]BDD!A221:CL578,85,0)</f>
        <v>SOCIOLOGO</v>
      </c>
      <c r="G222" s="6" t="s">
        <v>452</v>
      </c>
      <c r="H222" s="4" t="str">
        <f>VLOOKUP(A222,[1]BDD!A221:CL578,8,0)</f>
        <v>PROFESIONAL</v>
      </c>
      <c r="I222" s="6" t="str">
        <f>VLOOKUP(A222,[1]BDD!223:631,44,0)</f>
        <v>OFICINA GESTION DEL RIESGO</v>
      </c>
      <c r="J222" s="6" t="str">
        <f>VLOOKUP(A222,[1]BDD!221:632,84,0)</f>
        <v>luis.campos@parquesnacionales.gov.co</v>
      </c>
      <c r="K222" s="6">
        <v>3532400</v>
      </c>
      <c r="L222" s="6" t="s">
        <v>19</v>
      </c>
      <c r="M222" s="6" t="str">
        <f>VLOOKUP(A222,[1]BDD!223:631,7,0)</f>
        <v>Prestar los servicios profesionales en la Oficina de Gestión del Riesgo para la gestión de riesgo público en el cumplimento de la misión de Parques Nacionales Naturales de Colombia en áreas protegidas adscritas a las direcciones territoriales Andes Occidentales y Pacífico.</v>
      </c>
      <c r="N222" s="7">
        <f>VLOOKUP(A222,[1]BDD!223:631,21,0)</f>
        <v>24400000</v>
      </c>
      <c r="O222" s="8">
        <f>VLOOKUP(A222,[1]BDD!223:631,60,0)</f>
        <v>45033</v>
      </c>
      <c r="P222" s="8">
        <f>VLOOKUP(A222,[1]BDD!223:631,61,0)</f>
        <v>45154</v>
      </c>
    </row>
    <row r="223" spans="1:16" ht="16.5">
      <c r="A223" s="11" t="s">
        <v>453</v>
      </c>
      <c r="B223" s="4" t="str">
        <f>VLOOKUP(A223,[1]BDD!224:632,5,0)</f>
        <v>NESTOR JAVIER RONCANCIO DUQUE</v>
      </c>
      <c r="C223" s="6" t="s">
        <v>17</v>
      </c>
      <c r="D223" s="6" t="str">
        <f>VLOOKUP(A223,[1]BDD!224:632,30,0)</f>
        <v>CALDAS</v>
      </c>
      <c r="E223" s="6" t="str">
        <f>VLOOKUP(A223,[1]BDD!224:632,31,0)</f>
        <v>MANIZALES</v>
      </c>
      <c r="F223" s="6" t="str">
        <f>VLOOKUP(A223,[1]BDD!A222:CL579,85,0)</f>
        <v>MEDICO VETERINARIO ZOOTECNISTA</v>
      </c>
      <c r="G223" s="6" t="s">
        <v>454</v>
      </c>
      <c r="H223" s="4" t="str">
        <f>VLOOKUP(A223,[1]BDD!A222:CL579,8,0)</f>
        <v>PROFESIONAL</v>
      </c>
      <c r="I223" s="6" t="str">
        <f>VLOOKUP(A223,[1]BDD!224:632,44,0)</f>
        <v>GRUPO DE PLANEACIÓN Y MANEJO</v>
      </c>
      <c r="J223" s="6" t="str">
        <f>VLOOKUP(A223,[1]BDD!222:633,84,0)</f>
        <v>N/A@parquesnacionales.gov.co</v>
      </c>
      <c r="K223" s="6">
        <v>3532400</v>
      </c>
      <c r="L223" s="6" t="s">
        <v>19</v>
      </c>
      <c r="M223" s="6" t="str">
        <f>VLOOKUP(A223,[1]BDD!224:632,7,0)</f>
        <v>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v>
      </c>
      <c r="N223" s="7">
        <f>VLOOKUP(A223,[1]BDD!224:632,21,0)</f>
        <v>32131405</v>
      </c>
      <c r="O223" s="8">
        <f>VLOOKUP(A223,[1]BDD!224:632,60,0)</f>
        <v>45033</v>
      </c>
      <c r="P223" s="8">
        <f>VLOOKUP(A223,[1]BDD!224:632,61,0)</f>
        <v>45098</v>
      </c>
    </row>
    <row r="224" spans="1:16" ht="16.5">
      <c r="A224" s="11" t="s">
        <v>455</v>
      </c>
      <c r="B224" s="4" t="str">
        <f>VLOOKUP(A224,[1]BDD!225:633,5,0)</f>
        <v>SANDRA BIVIANA CARDONA OSPINA</v>
      </c>
      <c r="C224" s="6" t="s">
        <v>17</v>
      </c>
      <c r="D224" s="6" t="str">
        <f>VLOOKUP(A224,[1]BDD!225:633,30,0)</f>
        <v>CALDAS</v>
      </c>
      <c r="E224" s="6" t="str">
        <f>VLOOKUP(A224,[1]BDD!225:633,31,0)</f>
        <v>MANIZALES</v>
      </c>
      <c r="F224" s="6" t="str">
        <f>VLOOKUP(A224,[1]BDD!A223:CL580,85,0)</f>
        <v>ADMNISTRADORA DE EMPRESAS</v>
      </c>
      <c r="G224" s="6" t="s">
        <v>456</v>
      </c>
      <c r="H224" s="4" t="str">
        <f>VLOOKUP(A224,[1]BDD!A223:CL580,8,0)</f>
        <v>PROFESIONAL</v>
      </c>
      <c r="I224" s="6" t="str">
        <f>VLOOKUP(A224,[1]BDD!225:633,44,0)</f>
        <v>GRUPO DE PLANEACIÓN Y MANEJO</v>
      </c>
      <c r="J224" s="6" t="str">
        <f>VLOOKUP(A224,[1]BDD!223:634,84,0)</f>
        <v>sandra.cardona@parquesnacionales.gov.co</v>
      </c>
      <c r="K224" s="6">
        <v>3532400</v>
      </c>
      <c r="L224" s="6" t="s">
        <v>19</v>
      </c>
      <c r="M224" s="6" t="str">
        <f>VLOOKUP(A224,[1]BDD!225:633,7,0)</f>
        <v>Prestación de servicios profesionales para apoyar la formulación y/o actualización de los instrumentos de planeación de las áreas protegidas en Parques Nacionales Naturales de Colombia.</v>
      </c>
      <c r="N224" s="7">
        <f>VLOOKUP(A224,[1]BDD!225:633,21,0)</f>
        <v>35266176</v>
      </c>
      <c r="O224" s="8">
        <f>VLOOKUP(A224,[1]BDD!225:633,60,0)</f>
        <v>45036</v>
      </c>
      <c r="P224" s="8">
        <f>VLOOKUP(A224,[1]BDD!225:633,61,0)</f>
        <v>45290</v>
      </c>
    </row>
    <row r="225" spans="1:16" ht="16.5">
      <c r="A225" s="11" t="s">
        <v>457</v>
      </c>
      <c r="B225" s="4" t="str">
        <f>VLOOKUP(A225,[1]BDD!226:634,5,0)</f>
        <v>HECTOR EDUARDO PINZÓN LOPEZ</v>
      </c>
      <c r="C225" s="6" t="s">
        <v>17</v>
      </c>
      <c r="D225" s="6" t="str">
        <f>VLOOKUP(A225,[1]BDD!226:634,30,0)</f>
        <v>CUNDINAMARCA</v>
      </c>
      <c r="E225" s="6" t="str">
        <f>VLOOKUP(A225,[1]BDD!226:634,31,0)</f>
        <v>BOGOTÁ</v>
      </c>
      <c r="F225" s="6" t="str">
        <f>VLOOKUP(A225,[1]BDD!A224:CL581,85,0)</f>
        <v>INGENIERO INDUSTRIAL</v>
      </c>
      <c r="G225" s="6" t="s">
        <v>458</v>
      </c>
      <c r="H225" s="4" t="str">
        <f>VLOOKUP(A225,[1]BDD!A224:CL581,8,0)</f>
        <v>PROFESIONAL</v>
      </c>
      <c r="I225" s="6" t="str">
        <f>VLOOKUP(A225,[1]BDD!226:634,44,0)</f>
        <v>SUBDIRECCIÓN DE SOSTENIBILIDAD Y NEGOCIOS AMBIENTALES</v>
      </c>
      <c r="J225" s="6" t="str">
        <f>VLOOKUP(A225,[1]BDD!224:635,84,0)</f>
        <v>hector.pinzon@parquesnacionales.gov.co</v>
      </c>
      <c r="K225" s="6">
        <v>3532400</v>
      </c>
      <c r="L225" s="6" t="s">
        <v>19</v>
      </c>
      <c r="M225" s="6" t="str">
        <f>VLOOKUP(A225,[1]BDD!226:634,7,0)</f>
        <v>Prestar los servicios profesionales a la Subdirección de Sostenibilidad y Negocios Ambientales para apoyar la implementación, seguimiento y mejora del modelo integrado de planeación y gestión, acorde con las prioridades institucionales y lineamientos vigentes.</v>
      </c>
      <c r="N225" s="7">
        <f>VLOOKUP(A225,[1]BDD!226:634,21,0)</f>
        <v>77942461</v>
      </c>
      <c r="O225" s="8">
        <f>VLOOKUP(A225,[1]BDD!226:634,60,0)</f>
        <v>45036</v>
      </c>
      <c r="P225" s="8">
        <f>VLOOKUP(A225,[1]BDD!226:634,61,0)</f>
        <v>45290</v>
      </c>
    </row>
    <row r="226" spans="1:16" ht="16.5">
      <c r="A226" s="11" t="s">
        <v>459</v>
      </c>
      <c r="B226" s="4" t="str">
        <f>VLOOKUP(A226,[1]BDD!227:635,5,0)</f>
        <v>MONICA MARIA RODRIGUEZ ARIAS</v>
      </c>
      <c r="C226" s="6" t="s">
        <v>17</v>
      </c>
      <c r="D226" s="6" t="str">
        <f>VLOOKUP(A226,[1]BDD!227:635,30,0)</f>
        <v>CUNDINAMARCA</v>
      </c>
      <c r="E226" s="6" t="str">
        <f>VLOOKUP(A226,[1]BDD!227:635,31,0)</f>
        <v>GUASCA</v>
      </c>
      <c r="F226" s="6" t="str">
        <f>VLOOKUP(A226,[1]BDD!A225:CL582,85,0)</f>
        <v>ABOGADA</v>
      </c>
      <c r="G226" s="6" t="s">
        <v>460</v>
      </c>
      <c r="H226" s="4" t="str">
        <f>VLOOKUP(A226,[1]BDD!A225:CL582,8,0)</f>
        <v>PROFESIONAL</v>
      </c>
      <c r="I226" s="6" t="str">
        <f>VLOOKUP(A226,[1]BDD!227:635,44,0)</f>
        <v>GRUPO DE PLANEACIÓN Y MANEJO</v>
      </c>
      <c r="J226" s="6" t="str">
        <f>VLOOKUP(A226,[1]BDD!225:636,84,0)</f>
        <v>coordinacion.heco@parquesnacionales.gov.co</v>
      </c>
      <c r="K226" s="6">
        <v>3532400</v>
      </c>
      <c r="L226" s="6" t="s">
        <v>19</v>
      </c>
      <c r="M226" s="6" t="str">
        <f>VLOOKUP(A226,[1]BDD!227:635,7,0)</f>
        <v>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v>
      </c>
      <c r="N226" s="7">
        <f>VLOOKUP(A226,[1]BDD!227:635,21,0)</f>
        <v>64462292</v>
      </c>
      <c r="O226" s="8">
        <f>VLOOKUP(A226,[1]BDD!227:635,60,0)</f>
        <v>45037</v>
      </c>
      <c r="P226" s="8">
        <f>VLOOKUP(A226,[1]BDD!227:635,61,0)</f>
        <v>45290</v>
      </c>
    </row>
    <row r="227" spans="1:16" ht="16.5">
      <c r="A227" s="11" t="s">
        <v>461</v>
      </c>
      <c r="B227" s="4" t="str">
        <f>VLOOKUP(A227,[1]BDD!228:636,5,0)</f>
        <v>JAIRO ARNOY ROJAS MORALES</v>
      </c>
      <c r="C227" s="6" t="s">
        <v>17</v>
      </c>
      <c r="D227" s="6" t="str">
        <f>VLOOKUP(A227,[1]BDD!228:636,30,0)</f>
        <v>CUNDINAMARCA</v>
      </c>
      <c r="E227" s="6" t="str">
        <f>VLOOKUP(A227,[1]BDD!228:636,31,0)</f>
        <v>BOGOTÁ</v>
      </c>
      <c r="F227" s="6" t="str">
        <f>VLOOKUP(A227,[1]BDD!A226:CL583,85,0)</f>
        <v>INGENIERO INDUSTRIAL</v>
      </c>
      <c r="G227" s="6" t="s">
        <v>462</v>
      </c>
      <c r="H227" s="4" t="str">
        <f>VLOOKUP(A227,[1]BDD!A226:CL583,8,0)</f>
        <v>PROFESIONAL</v>
      </c>
      <c r="I227" s="6" t="str">
        <f>VLOOKUP(A227,[1]BDD!228:636,44,0)</f>
        <v>OFICINA ASESORA JURIDICA</v>
      </c>
      <c r="J227" s="6" t="str">
        <f>VLOOKUP(A227,[1]BDD!226:637,84,0)</f>
        <v>jairo.rojas@parquesnacionales.gov.co</v>
      </c>
      <c r="K227" s="6">
        <v>3532400</v>
      </c>
      <c r="L227" s="6" t="s">
        <v>19</v>
      </c>
      <c r="M227" s="6" t="str">
        <f>VLOOKUP(A227,[1]BDD!228:636,7,0)</f>
        <v>Prestar los servicios profesionales en la Oficina Asesora Jurídica para apoyar las actividades relacionadas con el Modelo Integrado de Planeación y Gestión, los procesos presupuestales; así como lo correspondiente a los procesos prediales en su componente financiero.</v>
      </c>
      <c r="N227" s="7">
        <f>VLOOKUP(A227,[1]BDD!228:636,21,0)</f>
        <v>48300000</v>
      </c>
      <c r="O227" s="8">
        <f>VLOOKUP(A227,[1]BDD!228:636,60,0)</f>
        <v>45040</v>
      </c>
      <c r="P227" s="8">
        <f>VLOOKUP(A227,[1]BDD!228:636,61,0)</f>
        <v>45290</v>
      </c>
    </row>
    <row r="228" spans="1:16" ht="16.5">
      <c r="A228" s="11" t="s">
        <v>463</v>
      </c>
      <c r="B228" s="4" t="str">
        <f>VLOOKUP(A228,[1]BDD!229:637,5,0)</f>
        <v>WILLIAM FELIPE HUERTAS GARCIA</v>
      </c>
      <c r="C228" s="6" t="s">
        <v>17</v>
      </c>
      <c r="D228" s="6" t="str">
        <f>VLOOKUP(A228,[1]BDD!229:637,30,0)</f>
        <v>CUNDINAMARCA</v>
      </c>
      <c r="E228" s="6" t="str">
        <f>VLOOKUP(A228,[1]BDD!229:637,31,0)</f>
        <v>BOGOTÁ</v>
      </c>
      <c r="F228" s="6" t="str">
        <f>VLOOKUP(A228,[1]BDD!A227:CL584,85,0)</f>
        <v>INGENIERO CATASTRAL Y GEODASTA</v>
      </c>
      <c r="G228" s="6" t="s">
        <v>464</v>
      </c>
      <c r="H228" s="4" t="str">
        <f>VLOOKUP(A228,[1]BDD!A227:CL584,8,0)</f>
        <v>PROFESIONAL</v>
      </c>
      <c r="I228" s="6" t="str">
        <f>VLOOKUP(A228,[1]BDD!229:637,44,0)</f>
        <v>SUBDIRECCIÓN DE SOSTENIBILIDAD Y NEGOCIOS AMBIENTALES</v>
      </c>
      <c r="J228" s="6" t="str">
        <f>VLOOKUP(A228,[1]BDD!227:638,84,0)</f>
        <v>william.huertas@parquesnacionales.gov.co</v>
      </c>
      <c r="K228" s="6">
        <v>3532400</v>
      </c>
      <c r="L228" s="6" t="s">
        <v>19</v>
      </c>
      <c r="M228" s="6" t="str">
        <f>VLOOKUP(A228,[1]BDD!229:637,7,0)</f>
        <v>Prestar servicios profesionales a la Subdirección de Sostenibilidad y Negocios Ambientales para apoyar la organización y sistematización de la información relacionada con Transferencias del Sector Eléctrico a través de herramientas tecnológicas que permitan su gestión y organización.</v>
      </c>
      <c r="N228" s="7">
        <f>VLOOKUP(A228,[1]BDD!229:637,21,0)</f>
        <v>38925397</v>
      </c>
      <c r="O228" s="8">
        <f>VLOOKUP(A228,[1]BDD!229:637,60,0)</f>
        <v>45040</v>
      </c>
      <c r="P228" s="8">
        <f>VLOOKUP(A228,[1]BDD!229:637,61,0)</f>
        <v>45290</v>
      </c>
    </row>
    <row r="229" spans="1:16" ht="16.5">
      <c r="A229" s="19" t="s">
        <v>465</v>
      </c>
      <c r="B229" s="4" t="str">
        <f>VLOOKUP(A229,[1]BDD!230:638,5,0)</f>
        <v>ALVARO FERNANDO RAMIREZ RAMIREZ</v>
      </c>
      <c r="C229" s="6" t="s">
        <v>17</v>
      </c>
      <c r="D229" s="6" t="str">
        <f>VLOOKUP(A229,[1]BDD!230:638,30,0)</f>
        <v>CUNDINAMARCA</v>
      </c>
      <c r="E229" s="6" t="str">
        <f>VLOOKUP(A229,[1]BDD!230:638,31,0)</f>
        <v>BOGOTÁ</v>
      </c>
      <c r="F229" s="6" t="str">
        <f>VLOOKUP(A229,[1]BDD!A228:CL585,85,0)</f>
        <v>INGENIERO DE SISTEMAS</v>
      </c>
      <c r="G229" s="6" t="s">
        <v>466</v>
      </c>
      <c r="H229" s="4" t="str">
        <f>VLOOKUP(A229,[1]BDD!A228:CL585,8,0)</f>
        <v>PROFESIONAL</v>
      </c>
      <c r="I229" s="6" t="str">
        <f>VLOOKUP(A229,[1]BDD!230:638,44,0)</f>
        <v>SUBDIRECCIÓN ADMINISTRATIVA Y FINANCIERA</v>
      </c>
      <c r="J229" s="6" t="str">
        <f>VLOOKUP(A229,[1]BDD!228:639,84,0)</f>
        <v>alvaro.ramirez@parquesnacionales.gov.co</v>
      </c>
      <c r="K229" s="6">
        <v>3532400</v>
      </c>
      <c r="L229" s="6" t="s">
        <v>19</v>
      </c>
      <c r="M229" s="6" t="str">
        <f>VLOOKUP(A229,[1]BDD!230:638,7,0)</f>
        <v>Prestar sus servicios profesionales en la subdirección administrativa y financiera y en el grupo de GTIC para apoyar el desarrollo e implementación del sistema KLIC en parques nacionales naturales de Colombia en virtud del proyecto de fortalecimiento a la capacidad institucional.</v>
      </c>
      <c r="N229" s="7">
        <f>VLOOKUP(A229,[1]BDD!230:638,21,0)</f>
        <v>25100744</v>
      </c>
      <c r="O229" s="8">
        <f>VLOOKUP(A229,[1]BDD!230:638,60,0)</f>
        <v>45043</v>
      </c>
      <c r="P229" s="8">
        <f>VLOOKUP(A229,[1]BDD!230:638,61,0)</f>
        <v>45225</v>
      </c>
    </row>
    <row r="230" spans="1:16" ht="16.5">
      <c r="A230" s="11" t="s">
        <v>467</v>
      </c>
      <c r="B230" s="4" t="str">
        <f>VLOOKUP(A230,[1]BDD!231:639,5,0)</f>
        <v>NATALI SANCHEZ GOMEZ</v>
      </c>
      <c r="C230" s="6" t="s">
        <v>17</v>
      </c>
      <c r="D230" s="6" t="str">
        <f>VLOOKUP(A230,[1]BDD!231:639,30,0)</f>
        <v>CUNDINAMARCA</v>
      </c>
      <c r="E230" s="6" t="str">
        <f>VLOOKUP(A230,[1]BDD!231:639,31,0)</f>
        <v>BOGOTÁ</v>
      </c>
      <c r="F230" s="6" t="str">
        <f>VLOOKUP(A230,[1]BDD!A229:CL586,85,0)</f>
        <v>BIOLOGA</v>
      </c>
      <c r="G230" s="6" t="s">
        <v>468</v>
      </c>
      <c r="H230" s="4" t="str">
        <f>VLOOKUP(A230,[1]BDD!A229:CL586,8,0)</f>
        <v>PROFESIONAL</v>
      </c>
      <c r="I230" s="6" t="str">
        <f>VLOOKUP(A230,[1]BDD!231:639,44,0)</f>
        <v>GRUPO DE PLANEACIÓN Y MANEJO</v>
      </c>
      <c r="J230" s="6" t="str">
        <f>VLOOKUP(A230,[1]BDD!229:640,84,0)</f>
        <v>@parquesnacionales.gov.co</v>
      </c>
      <c r="K230" s="6">
        <v>3532400</v>
      </c>
      <c r="L230" s="6" t="s">
        <v>19</v>
      </c>
      <c r="M230" s="6" t="str">
        <f>VLOOKUP(A230,[1]BDD!231:639,7,0)</f>
        <v>Prestación de servicios profesionales para realizar monitoreo a la restauración ecológica de las áreas protegidas administradas por Parques Nacionales Naturales de Colombia</v>
      </c>
      <c r="N230" s="7">
        <f>VLOOKUP(A230,[1]BDD!231:639,21,0)</f>
        <v>44280407</v>
      </c>
      <c r="O230" s="8">
        <f>VLOOKUP(A230,[1]BDD!231:639,60,0)</f>
        <v>45051</v>
      </c>
      <c r="P230" s="8">
        <f>VLOOKUP(A230,[1]BDD!231:639,61,0)</f>
        <v>45290</v>
      </c>
    </row>
    <row r="231" spans="1:16" ht="16.5">
      <c r="A231" s="11" t="s">
        <v>469</v>
      </c>
      <c r="B231" s="4" t="str">
        <f>VLOOKUP(A231,[1]BDD!232:640,5,0)</f>
        <v>ADRIANA VASQUEZ CERON</v>
      </c>
      <c r="C231" s="6" t="s">
        <v>17</v>
      </c>
      <c r="D231" s="6" t="str">
        <f>VLOOKUP(A231,[1]BDD!232:640,30,0)</f>
        <v>CUNDINAMARCA</v>
      </c>
      <c r="E231" s="6" t="str">
        <f>VLOOKUP(A231,[1]BDD!232:640,31,0)</f>
        <v>BOGOTÁ</v>
      </c>
      <c r="F231" s="6" t="str">
        <f>VLOOKUP(A231,[1]BDD!A230:CL587,85,0)</f>
        <v>PROFESIONAL EN ESTUDIO LITERARIOS</v>
      </c>
      <c r="G231" s="6" t="s">
        <v>470</v>
      </c>
      <c r="H231" s="4" t="str">
        <f>VLOOKUP(A231,[1]BDD!A230:CL587,8,0)</f>
        <v>PROFESIONAL</v>
      </c>
      <c r="I231" s="6" t="str">
        <f>VLOOKUP(A231,[1]BDD!232:640,44,0)</f>
        <v>GRUPO DE COMUNICACIONES</v>
      </c>
      <c r="J231" s="6" t="str">
        <f>VLOOKUP(A231,[1]BDD!230:641,84,0)</f>
        <v>adriana.vasquez@parquesnacionales.gov.co</v>
      </c>
      <c r="K231" s="6">
        <v>3532400</v>
      </c>
      <c r="L231" s="6" t="s">
        <v>19</v>
      </c>
      <c r="M231" s="6" t="str">
        <f>VLOOKUP(A231,[1]BDD!232:640,7,0)</f>
        <v>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v>
      </c>
      <c r="N231" s="7">
        <f>VLOOKUP(A231,[1]BDD!232:640,21,0)</f>
        <v>99433919</v>
      </c>
      <c r="O231" s="8">
        <f>VLOOKUP(A231,[1]BDD!232:640,60,0)</f>
        <v>45054</v>
      </c>
      <c r="P231" s="8">
        <f>VLOOKUP(A231,[1]BDD!232:640,61,0)</f>
        <v>45290</v>
      </c>
    </row>
    <row r="232" spans="1:16" ht="16.5">
      <c r="A232" s="11" t="s">
        <v>471</v>
      </c>
      <c r="B232" s="4" t="str">
        <f>VLOOKUP(A232,[1]BDD!233:641,5,0)</f>
        <v>LAURA NATALIA PAVA ALFONSO</v>
      </c>
      <c r="C232" s="6" t="s">
        <v>17</v>
      </c>
      <c r="D232" s="6" t="str">
        <f>VLOOKUP(A232,[1]BDD!233:641,30,0)</f>
        <v>BOYACA</v>
      </c>
      <c r="E232" s="6" t="str">
        <f>VLOOKUP(A232,[1]BDD!233:641,31,0)</f>
        <v>SOGAMOSO</v>
      </c>
      <c r="F232" s="6" t="str">
        <f>VLOOKUP(A232,[1]BDD!A231:CL588,85,0)</f>
        <v>GEOLOGA</v>
      </c>
      <c r="G232" s="6" t="s">
        <v>472</v>
      </c>
      <c r="H232" s="4" t="str">
        <f>VLOOKUP(A232,[1]BDD!A231:CL588,8,0)</f>
        <v>PROFESIONAL</v>
      </c>
      <c r="I232" s="6" t="str">
        <f>VLOOKUP(A232,[1]BDD!233:641,44,0)</f>
        <v>OFICINA GESTION DEL RIESGO</v>
      </c>
      <c r="J232" s="6" t="str">
        <f>VLOOKUP(A232,[1]BDD!231:642,84,0)</f>
        <v>laura.pava@parquesnacionales.gov.co</v>
      </c>
      <c r="K232" s="6">
        <v>3532400</v>
      </c>
      <c r="L232" s="6" t="s">
        <v>19</v>
      </c>
      <c r="M232" s="6" t="str">
        <f>VLOOKUP(A232,[1]BDD!233:641,7,0)</f>
        <v>Prestar los servicios profesionales en la Oficina de Gestión del Riesgo para desarrollar las actividades relacionadas con la gestión del riesgo de desastres por eventos naturales y socionaturales de las áreas protegidas administradas por Parques Nacionales Naturales de Colombia.</v>
      </c>
      <c r="N232" s="7">
        <f>VLOOKUP(A232,[1]BDD!233:641,21,0)</f>
        <v>53469966</v>
      </c>
      <c r="O232" s="8">
        <f>VLOOKUP(A232,[1]BDD!233:641,60,0)</f>
        <v>45054</v>
      </c>
      <c r="P232" s="8">
        <f>VLOOKUP(A232,[1]BDD!233:641,61,0)</f>
        <v>45290</v>
      </c>
    </row>
    <row r="233" spans="1:16" ht="16.5">
      <c r="A233" s="11" t="s">
        <v>473</v>
      </c>
      <c r="B233" s="4" t="str">
        <f>VLOOKUP(A233,[1]BDD!234:642,5,0)</f>
        <v>OMAR JARAMILLO RODRIGUEZ.</v>
      </c>
      <c r="C233" s="6" t="s">
        <v>17</v>
      </c>
      <c r="D233" s="6" t="str">
        <f>VLOOKUP(A233,[1]BDD!234:642,30,0)</f>
        <v>CUNDINAMARCA</v>
      </c>
      <c r="E233" s="6" t="str">
        <f>VLOOKUP(A233,[1]BDD!234:642,31,0)</f>
        <v>ZIPAQUIRA</v>
      </c>
      <c r="F233" s="6" t="str">
        <f>VLOOKUP(A233,[1]BDD!A232:CL589,85,0)</f>
        <v>GEOGRAFO</v>
      </c>
      <c r="G233" s="6" t="s">
        <v>474</v>
      </c>
      <c r="H233" s="4" t="str">
        <f>VLOOKUP(A233,[1]BDD!A232:CL589,8,0)</f>
        <v>PROFESIONAL</v>
      </c>
      <c r="I233" s="6" t="str">
        <f>VLOOKUP(A233,[1]BDD!234:642,44,0)</f>
        <v>GRUPO DE GESTIÓN E INTEGRACIÓN DEL SINAP</v>
      </c>
      <c r="J233" s="6" t="str">
        <f>VLOOKUP(A233,[1]BDD!232:643,84,0)</f>
        <v>@parquesnacionales.gov.co</v>
      </c>
      <c r="K233" s="6">
        <v>3532400</v>
      </c>
      <c r="L233" s="6" t="s">
        <v>19</v>
      </c>
      <c r="M233" s="6" t="str">
        <f>VLOOKUP(A233,[1]BDD!234:642,7,0)</f>
        <v>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v>
      </c>
      <c r="N233" s="7">
        <f>VLOOKUP(A233,[1]BDD!234:642,21,0)</f>
        <v>59305316</v>
      </c>
      <c r="O233" s="8">
        <f>VLOOKUP(A233,[1]BDD!234:642,60,0)</f>
        <v>45062</v>
      </c>
      <c r="P233" s="8">
        <f>VLOOKUP(A233,[1]BDD!234:642,61,0)</f>
        <v>45290</v>
      </c>
    </row>
    <row r="234" spans="1:16" ht="16.5">
      <c r="A234" s="11" t="s">
        <v>475</v>
      </c>
      <c r="B234" s="4" t="str">
        <f>VLOOKUP(A234,[1]BDD!235:643,5,0)</f>
        <v>DANIELA FERNANDA AMAYA TORRES</v>
      </c>
      <c r="C234" s="6" t="s">
        <v>17</v>
      </c>
      <c r="D234" s="6" t="str">
        <f>VLOOKUP(A234,[1]BDD!235:643,30,0)</f>
        <v>CUNDINAMARCA</v>
      </c>
      <c r="E234" s="6" t="str">
        <f>VLOOKUP(A234,[1]BDD!235:643,31,0)</f>
        <v>BOGOTÁ</v>
      </c>
      <c r="F234" s="6" t="str">
        <f>VLOOKUP(A234,[1]BDD!A233:CL590,85,0)</f>
        <v>ADMINISTRACION AMBIENTAL</v>
      </c>
      <c r="G234" s="6" t="s">
        <v>268</v>
      </c>
      <c r="H234" s="4" t="str">
        <f>VLOOKUP(A234,[1]BDD!A233:CL590,8,0)</f>
        <v>PROFESIONAL</v>
      </c>
      <c r="I234" s="6" t="str">
        <f>VLOOKUP(A234,[1]BDD!235:643,44,0)</f>
        <v>GRUPO DE TRÁMITES Y EVALUACIÓN AMBIENTAL</v>
      </c>
      <c r="J234" s="6" t="str">
        <f>VLOOKUP(A234,[1]BDD!233:644,84,0)</f>
        <v>@parquesnacionales.gov.co</v>
      </c>
      <c r="K234" s="6">
        <v>3532400</v>
      </c>
      <c r="L234" s="6" t="s">
        <v>19</v>
      </c>
      <c r="M234" s="6" t="str">
        <f>VLOOKUP(A234,[1]BDD!235:643,7,0)</f>
        <v>Prestación de servicios profesionales para apoyar la gestión de los trámites ambientales, procesos sancionatorios, evaluación ambiental de proyectos y registro de reservas naturales de la sociedad civil, de competencia del Grupo de Trámites y Evaluación Ambiental</v>
      </c>
      <c r="N234" s="7">
        <f>VLOOKUP(A234,[1]BDD!235:643,21,0)</f>
        <v>25671204</v>
      </c>
      <c r="O234" s="8">
        <f>VLOOKUP(A234,[1]BDD!235:643,60,0)</f>
        <v>45065</v>
      </c>
      <c r="P234" s="8">
        <f>VLOOKUP(A234,[1]BDD!235:643,61,0)</f>
        <v>45290</v>
      </c>
    </row>
    <row r="235" spans="1:16" ht="16.5">
      <c r="A235" s="19" t="s">
        <v>476</v>
      </c>
      <c r="B235" s="4" t="str">
        <f>VLOOKUP(A235,[1]BDD!236:644,5,0)</f>
        <v>IVONNE ASTRID TRILLOS MEDINA</v>
      </c>
      <c r="C235" s="6" t="s">
        <v>17</v>
      </c>
      <c r="D235" s="6" t="str">
        <f>VLOOKUP(A235,[1]BDD!236:644,30,0)</f>
        <v>SANTANDER</v>
      </c>
      <c r="E235" s="6" t="str">
        <f>VLOOKUP(A235,[1]BDD!236:644,31,0)</f>
        <v>BARRANCABERMEJA</v>
      </c>
      <c r="F235" s="6" t="str">
        <f>VLOOKUP(A235,[1]BDD!A234:CL591,85,0)</f>
        <v>INGENIERIA DE DISEÑO PRODUCTO</v>
      </c>
      <c r="G235" s="6" t="s">
        <v>477</v>
      </c>
      <c r="H235" s="4" t="str">
        <f>VLOOKUP(A235,[1]BDD!A234:CL591,8,0)</f>
        <v>APOYO A LA GESTIÓN</v>
      </c>
      <c r="I235" s="6" t="str">
        <f>VLOOKUP(A235,[1]BDD!236:644,44,0)</f>
        <v>SUBDIRECCIÓN DE SOSTENIBILIDAD Y NEGOCIOS AMBIENTALES</v>
      </c>
      <c r="J235" s="6" t="str">
        <f>VLOOKUP(A235,[1]BDD!234:645,84,0)</f>
        <v>Ivonne.trillos@parquesnacionales.gov.co</v>
      </c>
      <c r="K235" s="6">
        <v>3532400</v>
      </c>
      <c r="L235" s="6" t="s">
        <v>19</v>
      </c>
      <c r="M235" s="6" t="str">
        <f>VLOOKUP(A235,[1]BDD!236:644,7,0)</f>
        <v>Prestar servicios de apoyo a la gestión en la Subdirección de Sostenibilidad y Negocios Ambientales para el fortalecimiento de los negocios ambientales vinculados a la Tiendas de Parques Nacionales Naturales.</v>
      </c>
      <c r="N235" s="7">
        <f>VLOOKUP(A235,[1]BDD!236:644,21,0)</f>
        <v>25492492</v>
      </c>
      <c r="O235" s="8">
        <f>VLOOKUP(A235,[1]BDD!236:644,60,0)</f>
        <v>45065</v>
      </c>
      <c r="P235" s="8">
        <f>VLOOKUP(A235,[1]BDD!236:644,61,0)</f>
        <v>45290</v>
      </c>
    </row>
    <row r="236" spans="1:16" ht="16.5">
      <c r="A236" s="19" t="s">
        <v>478</v>
      </c>
      <c r="B236" s="4" t="str">
        <f>VLOOKUP(A236,[1]BDD!237:645,5,0)</f>
        <v>CARLOS ALBERTO BARRERO CANTOR</v>
      </c>
      <c r="C236" s="6" t="s">
        <v>17</v>
      </c>
      <c r="D236" s="6" t="str">
        <f>VLOOKUP(A236,[1]BDD!237:645,30,0)</f>
        <v>CUNDINAMARCA</v>
      </c>
      <c r="E236" s="6" t="str">
        <f>VLOOKUP(A236,[1]BDD!237:645,31,0)</f>
        <v>BOGOTÁ</v>
      </c>
      <c r="F236" s="6" t="str">
        <f>VLOOKUP(A236,[1]BDD!A235:CL592,85,0)</f>
        <v>INGENIERO DE SISTEMAS</v>
      </c>
      <c r="G236" s="6" t="s">
        <v>479</v>
      </c>
      <c r="H236" s="4" t="str">
        <f>VLOOKUP(A236,[1]BDD!A235:CL592,8,0)</f>
        <v>PROFESIONAL</v>
      </c>
      <c r="I236" s="6" t="str">
        <f>VLOOKUP(A236,[1]BDD!237:645,44,0)</f>
        <v>GRUPO DE TECNOLOGÍAS DE LA INFORMACIÓN Y LAS COMUNICACIONES</v>
      </c>
      <c r="J236" s="6" t="str">
        <f>VLOOKUP(A236,[1]BDD!235:646,84,0)</f>
        <v>orfeo@parquesnacionales.gov.co</v>
      </c>
      <c r="K236" s="6">
        <v>3532400</v>
      </c>
      <c r="L236" s="6" t="s">
        <v>19</v>
      </c>
      <c r="M236" s="6" t="str">
        <f>VLOOKUP(A236,[1]BDD!237:645,7,0)</f>
        <v>Prestar servicios profesionales para desarrollar, implementar, actualizar, documentar y soportar los sistemas de información que le sean asignados, contribuyendo al Proyecto de fortalecimiento de la capacidad institucional.</v>
      </c>
      <c r="N236" s="7">
        <f>VLOOKUP(A236,[1]BDD!237:645,21,0)</f>
        <v>41986920</v>
      </c>
      <c r="O236" s="8">
        <f>VLOOKUP(A236,[1]BDD!237:645,60,0)</f>
        <v>45072</v>
      </c>
      <c r="P236" s="8">
        <f>VLOOKUP(A236,[1]BDD!237:645,61,0)</f>
        <v>45291</v>
      </c>
    </row>
    <row r="237" spans="1:16" ht="16.5">
      <c r="A237" s="19" t="s">
        <v>480</v>
      </c>
      <c r="B237" s="4" t="str">
        <f>VLOOKUP(A237,[1]BDD!238:646,5,0)</f>
        <v>CRISTIAN FERNANDO LEGUIZAMÓN CASTAÑEDA</v>
      </c>
      <c r="C237" s="6" t="s">
        <v>17</v>
      </c>
      <c r="D237" s="6" t="str">
        <f>VLOOKUP(A237,[1]BDD!238:646,30,0)</f>
        <v>CUNDINAMARCA</v>
      </c>
      <c r="E237" s="6" t="str">
        <f>VLOOKUP(A237,[1]BDD!238:646,31,0)</f>
        <v>AGUA DE DIOS</v>
      </c>
      <c r="F237" s="6" t="str">
        <f>VLOOKUP(A237,[1]BDD!A236:CL593,85,0)</f>
        <v>PROFESIONAL EN MEDIOS AUDIOVISUALES</v>
      </c>
      <c r="G237" s="6" t="s">
        <v>481</v>
      </c>
      <c r="H237" s="4" t="str">
        <f>VLOOKUP(A237,[1]BDD!A236:CL593,8,0)</f>
        <v>PROFESIONAL</v>
      </c>
      <c r="I237" s="6" t="str">
        <f>VLOOKUP(A237,[1]BDD!238:646,44,0)</f>
        <v>GRUPO DE COMUNICACIONES</v>
      </c>
      <c r="J237" s="6" t="str">
        <f>VLOOKUP(A237,[1]BDD!236:647,84,0)</f>
        <v>@parquesnacionales.gov.co</v>
      </c>
      <c r="K237" s="6">
        <v>3532400</v>
      </c>
      <c r="L237" s="6" t="s">
        <v>19</v>
      </c>
      <c r="M237" s="6" t="str">
        <f>VLOOKUP(A237,[1]BDD!238:646,7,0)</f>
        <v>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v>
      </c>
      <c r="N237" s="7">
        <f>VLOOKUP(A237,[1]BDD!238:646,21,0)</f>
        <v>45463978</v>
      </c>
      <c r="O237" s="8">
        <f>VLOOKUP(A237,[1]BDD!238:646,60,0)</f>
        <v>45079</v>
      </c>
      <c r="P237" s="8">
        <f>VLOOKUP(A237,[1]BDD!238:646,61,0)</f>
        <v>45290</v>
      </c>
    </row>
    <row r="238" spans="1:16" ht="16.5">
      <c r="A238" s="17" t="s">
        <v>482</v>
      </c>
      <c r="B238" s="4" t="str">
        <f>VLOOKUP(A238,[1]BDD!239:647,5,0)</f>
        <v>MARGARITA MARÍA PULGARÍN PÉREZ</v>
      </c>
      <c r="C238" s="6" t="s">
        <v>17</v>
      </c>
      <c r="D238" s="6" t="str">
        <f>VLOOKUP(A238,[1]BDD!239:647,30,0)</f>
        <v>VALLE DEL CAUCA</v>
      </c>
      <c r="E238" s="6" t="str">
        <f>VLOOKUP(A238,[1]BDD!239:647,31,0)</f>
        <v>GUADALAJARA DE BUGA</v>
      </c>
      <c r="F238" s="6" t="str">
        <f>VLOOKUP(A238,[1]BDD!A237:CL594,85,0)</f>
        <v>ANTROPOLOGA</v>
      </c>
      <c r="G238" s="6" t="s">
        <v>483</v>
      </c>
      <c r="H238" s="4" t="str">
        <f>VLOOKUP(A238,[1]BDD!A237:CL594,8,0)</f>
        <v>PROFESIONAL</v>
      </c>
      <c r="I238" s="6" t="str">
        <f>VLOOKUP(A238,[1]BDD!239:647,44,0)</f>
        <v>GRUPO DE PROCESOS CORPORATIVOS</v>
      </c>
      <c r="J238" s="6" t="str">
        <f>VLOOKUP(A238,[1]BDD!237:648,84,0)</f>
        <v>@parquesnacionales.gov.co</v>
      </c>
      <c r="K238" s="6">
        <v>3532400</v>
      </c>
      <c r="L238" s="6" t="s">
        <v>19</v>
      </c>
      <c r="M238" s="6" t="str">
        <f>VLOOKUP(A238,[1]BDD!239:647,7,0)</f>
        <v>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v>
      </c>
      <c r="N238" s="7">
        <f>VLOOKUP(A238,[1]BDD!239:647,21,0)</f>
        <v>36900332</v>
      </c>
      <c r="O238" s="8">
        <f>VLOOKUP(A238,[1]BDD!239:647,60,0)</f>
        <v>45079</v>
      </c>
      <c r="P238" s="8">
        <f>VLOOKUP(A238,[1]BDD!239:647,61,0)</f>
        <v>45290</v>
      </c>
    </row>
    <row r="239" spans="1:16" ht="16.5">
      <c r="A239" s="17" t="s">
        <v>484</v>
      </c>
      <c r="B239" s="4" t="str">
        <f>VLOOKUP(A239,[1]BDD!240:648,5,0)</f>
        <v>LADY VIVIANA ESTEBAN GARCÍA</v>
      </c>
      <c r="C239" s="6" t="s">
        <v>17</v>
      </c>
      <c r="D239" s="6" t="str">
        <f>VLOOKUP(A239,[1]BDD!240:648,30,0)</f>
        <v>CUNDINAMARCA</v>
      </c>
      <c r="E239" s="6" t="str">
        <f>VLOOKUP(A239,[1]BDD!240:648,31,0)</f>
        <v>BOGOTÁ</v>
      </c>
      <c r="F239" s="6" t="str">
        <f>VLOOKUP(A239,[1]BDD!A238:CL595,85,0)</f>
        <v>BIOLOGA</v>
      </c>
      <c r="G239" s="6" t="s">
        <v>485</v>
      </c>
      <c r="H239" s="4" t="str">
        <f>VLOOKUP(A239,[1]BDD!A238:CL595,8,0)</f>
        <v>PROFESIONAL</v>
      </c>
      <c r="I239" s="6" t="str">
        <f>VLOOKUP(A239,[1]BDD!240:648,44,0)</f>
        <v>GRUPO DE GESTIÓN E INTEGRACIÓN DEL SINAP</v>
      </c>
      <c r="J239" s="6" t="str">
        <f>VLOOKUP(A239,[1]BDD!238:649,84,0)</f>
        <v>@parquesnacionales.gov.co</v>
      </c>
      <c r="K239" s="6">
        <v>3532400</v>
      </c>
      <c r="L239" s="6" t="s">
        <v>19</v>
      </c>
      <c r="M239" s="6" t="str">
        <f>VLOOKUP(A239,[1]BDD!240:648,7,0)</f>
        <v>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v>
      </c>
      <c r="N239" s="7">
        <f>VLOOKUP(A239,[1]BDD!240:648,21,0)</f>
        <v>41307276</v>
      </c>
      <c r="O239" s="8">
        <f>VLOOKUP(A239,[1]BDD!240:648,60,0)</f>
        <v>45084</v>
      </c>
      <c r="P239" s="8">
        <f>VLOOKUP(A239,[1]BDD!240:648,61,0)</f>
        <v>45117</v>
      </c>
    </row>
    <row r="240" spans="1:16" ht="16.5">
      <c r="A240" s="19" t="s">
        <v>486</v>
      </c>
      <c r="B240" s="4" t="str">
        <f>VLOOKUP(A240,[1]BDD!241:649,5,0)</f>
        <v>MIGUEL ANGEL OLARTE REYES</v>
      </c>
      <c r="C240" s="6" t="s">
        <v>17</v>
      </c>
      <c r="D240" s="6" t="str">
        <f>VLOOKUP(A240,[1]BDD!241:649,30,0)</f>
        <v>CUNDINAMARCA</v>
      </c>
      <c r="E240" s="6" t="str">
        <f>VLOOKUP(A240,[1]BDD!241:649,31,0)</f>
        <v>BOGOTÁ</v>
      </c>
      <c r="F240" s="6" t="str">
        <f>VLOOKUP(A240,[1]BDD!A239:CL596,85,0)</f>
        <v>ADMINISTRADOR DE EMPRESAS</v>
      </c>
      <c r="G240" s="6" t="s">
        <v>487</v>
      </c>
      <c r="H240" s="4" t="str">
        <f>VLOOKUP(A240,[1]BDD!A239:CL596,8,0)</f>
        <v>PROFESIONAL</v>
      </c>
      <c r="I240" s="6" t="str">
        <f>VLOOKUP(A240,[1]BDD!241:649,44,0)</f>
        <v xml:space="preserve">OFICINA ASESORA DE PLANEACIÓN </v>
      </c>
      <c r="J240" s="6" t="str">
        <f>VLOOKUP(A240,[1]BDD!239:650,84,0)</f>
        <v>miguel.olarte@parquesnacionales.gov.co</v>
      </c>
      <c r="K240" s="6">
        <v>3532400</v>
      </c>
      <c r="L240" s="6" t="s">
        <v>19</v>
      </c>
      <c r="M240" s="6" t="str">
        <f>VLOOKUP(A240,[1]BDD!241:649,7,0)</f>
        <v>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v>
      </c>
      <c r="N240" s="7">
        <f>VLOOKUP(A240,[1]BDD!241:649,21,0)</f>
        <v>52000000</v>
      </c>
      <c r="O240" s="8">
        <f>VLOOKUP(A240,[1]BDD!241:649,60,0)</f>
        <v>45086</v>
      </c>
      <c r="P240" s="8">
        <f>VLOOKUP(A240,[1]BDD!241:649,61,0)</f>
        <v>45290</v>
      </c>
    </row>
    <row r="241" spans="1:16" ht="16.5">
      <c r="A241" s="11" t="s">
        <v>488</v>
      </c>
      <c r="B241" s="4" t="str">
        <f>VLOOKUP(A241,[1]BDD!242:650,5,0)</f>
        <v>FABIAN ENRIQUE CASTRO VARGAS</v>
      </c>
      <c r="C241" s="6" t="s">
        <v>17</v>
      </c>
      <c r="D241" s="6" t="str">
        <f>VLOOKUP(A241,[1]BDD!242:650,30,0)</f>
        <v>CUNDINAMARCA</v>
      </c>
      <c r="E241" s="6" t="str">
        <f>VLOOKUP(A241,[1]BDD!242:650,31,0)</f>
        <v>BOGOTÁ</v>
      </c>
      <c r="F241" s="6" t="str">
        <f>VLOOKUP(A241,[1]BDD!A240:CL597,85,0)</f>
        <v>PROFESIONAL EN SISTEMAS DE INFORAMACION Y DOCUMENTACION, BIBLIOTECOLOGO Y ARCHIVISTICO</v>
      </c>
      <c r="G241" s="6" t="s">
        <v>489</v>
      </c>
      <c r="H241" s="4" t="str">
        <f>VLOOKUP(A241,[1]BDD!A240:CL597,8,0)</f>
        <v>PROFESIONAL</v>
      </c>
      <c r="I241" s="6" t="str">
        <f>VLOOKUP(A241,[1]BDD!242:650,44,0)</f>
        <v>GRUPO DE PROCESOS CORPORATIVOS</v>
      </c>
      <c r="J241" s="6" t="str">
        <f>VLOOKUP(A241,[1]BDD!240:651,84,0)</f>
        <v>Fabián.castro@parquesnacionales.gov.co</v>
      </c>
      <c r="K241" s="6">
        <v>3532400</v>
      </c>
      <c r="L241" s="6" t="s">
        <v>19</v>
      </c>
      <c r="M241" s="6" t="str">
        <f>VLOOKUP(A241,[1]BDD!242:650,7,0)</f>
        <v>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v>
      </c>
      <c r="N241" s="7">
        <f>VLOOKUP(A241,[1]BDD!242:650,21,0)</f>
        <v>34264594</v>
      </c>
      <c r="O241" s="8">
        <f>VLOOKUP(A241,[1]BDD!242:650,60,0)</f>
        <v>45093</v>
      </c>
      <c r="P241" s="8">
        <f>VLOOKUP(A241,[1]BDD!242:650,61,0)</f>
        <v>45290</v>
      </c>
    </row>
    <row r="242" spans="1:16" ht="16.5">
      <c r="A242" s="11" t="s">
        <v>490</v>
      </c>
      <c r="B242" s="4" t="str">
        <f>VLOOKUP(A242,[1]BDD!243:651,5,0)</f>
        <v>HUGO ENRIQUE NAVARRO MANRIQUE</v>
      </c>
      <c r="C242" s="6" t="s">
        <v>17</v>
      </c>
      <c r="D242" s="6" t="str">
        <f>VLOOKUP(A242,[1]BDD!243:651,30,0)</f>
        <v>TOLIMA</v>
      </c>
      <c r="E242" s="6" t="str">
        <f>VLOOKUP(A242,[1]BDD!243:651,31,0)</f>
        <v>ESPINAL</v>
      </c>
      <c r="F242" s="6" t="str">
        <f>VLOOKUP(A242,[1]BDD!A241:CL598,85,0)</f>
        <v>ECONOMISTA</v>
      </c>
      <c r="G242" s="6" t="s">
        <v>491</v>
      </c>
      <c r="H242" s="4" t="str">
        <f>VLOOKUP(A242,[1]BDD!A241:CL598,8,0)</f>
        <v>PROFESIONAL</v>
      </c>
      <c r="I242" s="6" t="str">
        <f>VLOOKUP(A242,[1]BDD!243:651,44,0)</f>
        <v>GRUPO DE GESTIÓN DEL CONOCIMIENTO E INNOVACIÓN</v>
      </c>
      <c r="J242" s="6" t="str">
        <f>VLOOKUP(A242,[1]BDD!241:652,84,0)</f>
        <v>@parquesnacionales.gov.co</v>
      </c>
      <c r="K242" s="6">
        <v>3532400</v>
      </c>
      <c r="L242" s="6" t="s">
        <v>19</v>
      </c>
      <c r="M242" s="6" t="str">
        <f>VLOOKUP(A242,[1]BDD!243:651,7,0)</f>
        <v>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v>
      </c>
      <c r="N242" s="7">
        <f>VLOOKUP(A242,[1]BDD!243:651,21,0)</f>
        <v>61552986</v>
      </c>
      <c r="O242" s="8">
        <f>VLOOKUP(A242,[1]BDD!243:651,60,0)</f>
        <v>45098</v>
      </c>
      <c r="P242" s="8">
        <f>VLOOKUP(A242,[1]BDD!243:651,61,0)</f>
        <v>45280</v>
      </c>
    </row>
    <row r="243" spans="1:16" ht="16.5">
      <c r="A243" s="11" t="s">
        <v>492</v>
      </c>
      <c r="B243" s="4" t="str">
        <f>VLOOKUP(A243,[1]BDD!244:652,5,0)</f>
        <v>MIGUEL ÁNGEL RICO RAMÍREZ</v>
      </c>
      <c r="C243" s="6" t="s">
        <v>17</v>
      </c>
      <c r="D243" s="6" t="str">
        <f>VLOOKUP(A243,[1]BDD!244:652,30,0)</f>
        <v>CUNDINAMARCA</v>
      </c>
      <c r="E243" s="6" t="str">
        <f>VLOOKUP(A243,[1]BDD!244:652,31,0)</f>
        <v>BOGOTÁ</v>
      </c>
      <c r="F243" s="6" t="str">
        <f>VLOOKUP(A243,[1]BDD!A242:CL599,85,0)</f>
        <v>COMUNICADOR SOCIAL</v>
      </c>
      <c r="G243" s="6" t="s">
        <v>444</v>
      </c>
      <c r="H243" s="4" t="str">
        <f>VLOOKUP(A243,[1]BDD!A242:CL599,8,0)</f>
        <v>PROFESIONAL</v>
      </c>
      <c r="I243" s="6" t="str">
        <f>VLOOKUP(A243,[1]BDD!244:652,44,0)</f>
        <v>GRUPO DE ATENCIÓN AL CIUDADANO</v>
      </c>
      <c r="J243" s="6" t="str">
        <f>VLOOKUP(A243,[1]BDD!242:653,84,0)</f>
        <v>Miguel.rico@parquesnacionales.gov.co</v>
      </c>
      <c r="K243" s="6">
        <v>3532400</v>
      </c>
      <c r="L243" s="6" t="s">
        <v>19</v>
      </c>
      <c r="M243" s="6" t="str">
        <f>VLOOKUP(A243,[1]BDD!244:652,7,0)</f>
        <v>Prestar servicios profesionales al Grupo de Atención al Ciudadano - GAU, para la implementación de las políticas relacionadas con la estrategia de servicio al ciudadano de Parques Nacionales Naturales de Colombia, en virtud de Fortalecer la capacidad institucional</v>
      </c>
      <c r="N243" s="7">
        <f>VLOOKUP(A243,[1]BDD!244:652,21,0)</f>
        <v>34264600</v>
      </c>
      <c r="O243" s="8">
        <f>VLOOKUP(A243,[1]BDD!244:652,60,0)</f>
        <v>45097</v>
      </c>
      <c r="P243" s="8">
        <f>VLOOKUP(A243,[1]BDD!244:652,61,0)</f>
        <v>45290</v>
      </c>
    </row>
    <row r="244" spans="1:16" ht="16.5">
      <c r="A244" s="11" t="s">
        <v>493</v>
      </c>
      <c r="B244" s="4" t="str">
        <f>VLOOKUP(A244,[1]BDD!245:653,5,0)</f>
        <v>MARIA MERCEDES MEDINA OROZCO</v>
      </c>
      <c r="C244" s="6" t="s">
        <v>17</v>
      </c>
      <c r="D244" s="6" t="str">
        <f>VLOOKUP(A244,[1]BDD!245:653,30,0)</f>
        <v>NEIVA</v>
      </c>
      <c r="E244" s="6" t="str">
        <f>VLOOKUP(A244,[1]BDD!245:653,31,0)</f>
        <v>HUILA</v>
      </c>
      <c r="F244" s="6" t="str">
        <f>VLOOKUP(A244,[1]BDD!A243:CL600,85,0)</f>
        <v>ABOGADA</v>
      </c>
      <c r="G244" s="6" t="s">
        <v>494</v>
      </c>
      <c r="H244" s="4" t="str">
        <f>VLOOKUP(A244,[1]BDD!A243:CL600,8,0)</f>
        <v>PROFESIONAL</v>
      </c>
      <c r="I244" s="6" t="str">
        <f>VLOOKUP(A244,[1]BDD!245:653,44,0)</f>
        <v>GRUPO DE CONTROL INTERNO</v>
      </c>
      <c r="J244" s="6" t="str">
        <f>VLOOKUP(A244,[1]BDD!243:654,84,0)</f>
        <v>maria.orozco@parquesnacionales.gov.co</v>
      </c>
      <c r="K244" s="6">
        <v>3532400</v>
      </c>
      <c r="L244" s="6" t="s">
        <v>19</v>
      </c>
      <c r="M244" s="6" t="str">
        <f>VLOOKUP(A244,[1]BDD!245:653,7,0)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jurídico y contractual, y demás obligaciones asignadas por la Coordinadora del Grupo de Control Interno.</v>
      </c>
      <c r="N244" s="7">
        <f>VLOOKUP(A244,[1]BDD!245:653,21,0)</f>
        <v>45500000</v>
      </c>
      <c r="O244" s="8">
        <f>VLOOKUP(A244,[1]BDD!245:653,60,0)</f>
        <v>45098</v>
      </c>
      <c r="P244" s="8">
        <f>VLOOKUP(A244,[1]BDD!245:653,61,0)</f>
        <v>45290</v>
      </c>
    </row>
    <row r="245" spans="1:16" ht="16.5">
      <c r="A245" s="17" t="s">
        <v>495</v>
      </c>
      <c r="B245" s="4" t="str">
        <f>VLOOKUP(A245,[1]BDD!246:654,5,0)</f>
        <v>ANDREA CAROLINA PAEZ MALDONADO</v>
      </c>
      <c r="C245" s="6" t="s">
        <v>17</v>
      </c>
      <c r="D245" s="6" t="str">
        <f>VLOOKUP(A245,[1]BDD!246:654,30,0)</f>
        <v>CUNDINAMARCA</v>
      </c>
      <c r="E245" s="6" t="str">
        <f>VLOOKUP(A245,[1]BDD!246:654,31,0)</f>
        <v>BOGOTÁ</v>
      </c>
      <c r="F245" s="6" t="str">
        <f>VLOOKUP(A245,[1]BDD!A244:CL601,85,0)</f>
        <v>INGENIERA AMBIENTAL Y SANITARIA</v>
      </c>
      <c r="G245" s="6" t="s">
        <v>250</v>
      </c>
      <c r="H245" s="4" t="str">
        <f>VLOOKUP(A245,[1]BDD!A244:CL601,8,0)</f>
        <v>PROFESIONAL</v>
      </c>
      <c r="I245" s="6" t="str">
        <f>VLOOKUP(A245,[1]BDD!246:654,44,0)</f>
        <v>OFICINA GESTION DEL RIESGO</v>
      </c>
      <c r="J245" s="6" t="str">
        <f>VLOOKUP(A245,[1]BDD!244:655,84,0)</f>
        <v>area.gestion@parquesnacionales.gov.co</v>
      </c>
      <c r="K245" s="6">
        <v>3532400</v>
      </c>
      <c r="L245" s="6" t="s">
        <v>19</v>
      </c>
      <c r="M245" s="6" t="str">
        <f>VLOOKUP(A245,[1]BDD!246:654,7,0)</f>
        <v>Prestar los servicios profesionales a la Oficina Gestión del Riesgo en el marco de los procesos de planeación y gestión administrativa, asociada al cumplimiento del Modelo Integrado de Planeación y Gestión de Parques Nacionales Naturales de Colombia.</v>
      </c>
      <c r="N245" s="7">
        <f>VLOOKUP(A245,[1]BDD!246:654,21,0)</f>
        <v>40533333</v>
      </c>
      <c r="O245" s="8">
        <f>VLOOKUP(A245,[1]BDD!246:654,60,0)</f>
        <v>45104</v>
      </c>
      <c r="P245" s="8">
        <f>VLOOKUP(A245,[1]BDD!246:654,61,0)</f>
        <v>45290</v>
      </c>
    </row>
    <row r="246" spans="1:16" ht="16.5">
      <c r="A246" s="17" t="s">
        <v>496</v>
      </c>
      <c r="B246" s="4" t="str">
        <f>VLOOKUP(A246,[1]BDD!247:655,5,0)</f>
        <v>ANDREA DEL MAR RIVERA VILLATE</v>
      </c>
      <c r="C246" s="6" t="s">
        <v>17</v>
      </c>
      <c r="D246" s="6" t="str">
        <f>VLOOKUP(A246,[1]BDD!247:655,30,0)</f>
        <v>BOYACA</v>
      </c>
      <c r="E246" s="6" t="str">
        <f>VLOOKUP(A246,[1]BDD!247:655,31,0)</f>
        <v>DUITAMA</v>
      </c>
      <c r="F246" s="6" t="str">
        <f>VLOOKUP(A246,[1]BDD!A245:CL602,85,0)</f>
        <v>SOCIOLOGA</v>
      </c>
      <c r="G246" s="6" t="s">
        <v>272</v>
      </c>
      <c r="H246" s="4" t="str">
        <f>VLOOKUP(A246,[1]BDD!A245:CL602,8,0)</f>
        <v>PROFESIONAL</v>
      </c>
      <c r="I246" s="6" t="str">
        <f>VLOOKUP(A246,[1]BDD!247:655,44,0)</f>
        <v>OFICINA GESTION DEL RIESGO</v>
      </c>
      <c r="J246" s="6" t="str">
        <f>VLOOKUP(A246,[1]BDD!245:656,84,0)</f>
        <v>andrea.rivera@parquesnacionales.gov.co</v>
      </c>
      <c r="K246" s="6">
        <v>3532400</v>
      </c>
      <c r="L246" s="6" t="s">
        <v>19</v>
      </c>
      <c r="M246" s="6" t="str">
        <f>VLOOKUP(A246,[1]BDD!247:655,7,0)</f>
        <v>Prestar los servicios profesionales a la Oficina de Gestión del Riesgo en el marco de la prevención, acompañamiento y gestión de las situaciones de riesgo público en las áreas protegidas de Parques Nacionales Naturales de Colombia.</v>
      </c>
      <c r="N246" s="7">
        <f>VLOOKUP(A246,[1]BDD!247:655,21,0)</f>
        <v>40533333</v>
      </c>
      <c r="O246" s="8">
        <f>VLOOKUP(A246,[1]BDD!247:655,60,0)</f>
        <v>45104</v>
      </c>
      <c r="P246" s="8">
        <f>VLOOKUP(A246,[1]BDD!247:655,61,0)</f>
        <v>45290</v>
      </c>
    </row>
    <row r="247" spans="1:16" ht="16.5">
      <c r="A247" s="17" t="s">
        <v>497</v>
      </c>
      <c r="B247" s="4" t="str">
        <f>VLOOKUP(A247,[1]BDD!248:656,5,0)</f>
        <v>EDUARDO CHILITO PAREDES</v>
      </c>
      <c r="C247" s="6" t="s">
        <v>17</v>
      </c>
      <c r="D247" s="6" t="str">
        <f>VLOOKUP(A247,[1]BDD!248:656,30,0)</f>
        <v>CAUCA</v>
      </c>
      <c r="E247" s="6" t="str">
        <f>VLOOKUP(A247,[1]BDD!248:656,31,0)</f>
        <v>ROSAS</v>
      </c>
      <c r="F247" s="6" t="str">
        <f>VLOOKUP(A247,[1]BDD!A246:CL603,85,0)</f>
        <v>ECOLOGO</v>
      </c>
      <c r="G247" s="6" t="s">
        <v>284</v>
      </c>
      <c r="H247" s="4" t="str">
        <f>VLOOKUP(A247,[1]BDD!A246:CL603,8,0)</f>
        <v>PROFESIONAL</v>
      </c>
      <c r="I247" s="6" t="str">
        <f>VLOOKUP(A247,[1]BDD!248:656,44,0)</f>
        <v>OFICINA GESTION DEL RIESGO</v>
      </c>
      <c r="J247" s="6" t="str">
        <f>VLOOKUP(A247,[1]BDD!246:657,84,0)</f>
        <v>Eduardo.chilito@parquesnacionales.gov.co</v>
      </c>
      <c r="K247" s="6">
        <v>3532400</v>
      </c>
      <c r="L247" s="6" t="s">
        <v>19</v>
      </c>
      <c r="M247" s="6" t="str">
        <f>VLOOKUP(A247,[1]BDD!248:656,7,0)</f>
        <v>Prestar los servicios profesionales a la Oficina Gestión del Riesgo en lo relacionado con los procesos de la gestión del riesgo natural y socionatural, con énfasis en variabilidad climática, en las áreas protegidas administradas por Parques Nacionales Naturales de Colombia.</v>
      </c>
      <c r="N247" s="7">
        <f>VLOOKUP(A247,[1]BDD!248:656,21,0)</f>
        <v>45360000</v>
      </c>
      <c r="O247" s="8">
        <f>VLOOKUP(A247,[1]BDD!248:656,60,0)</f>
        <v>45104</v>
      </c>
      <c r="P247" s="8">
        <f>VLOOKUP(A247,[1]BDD!248:656,61,0)</f>
        <v>45290</v>
      </c>
    </row>
    <row r="248" spans="1:16" ht="16.5">
      <c r="A248" s="17" t="s">
        <v>498</v>
      </c>
      <c r="B248" s="4" t="str">
        <f>VLOOKUP(A248,[1]BDD!249:657,5,0)</f>
        <v>OSCAR ALEJANDRO BARRERA GRANADOS</v>
      </c>
      <c r="C248" s="6" t="s">
        <v>17</v>
      </c>
      <c r="D248" s="6" t="str">
        <f>VLOOKUP(A248,[1]BDD!249:657,30,0)</f>
        <v>CUNDINAMARCA</v>
      </c>
      <c r="E248" s="6" t="str">
        <f>VLOOKUP(A248,[1]BDD!249:657,31,0)</f>
        <v>BOGOTÁ</v>
      </c>
      <c r="F248" s="6" t="str">
        <f>VLOOKUP(A248,[1]BDD!A247:CL604,85,0)</f>
        <v>INGENIERO INDUSTRIAL</v>
      </c>
      <c r="G248" s="6" t="s">
        <v>499</v>
      </c>
      <c r="H248" s="4" t="str">
        <f>VLOOKUP(A248,[1]BDD!A247:CL604,8,0)</f>
        <v>PROFESIONAL</v>
      </c>
      <c r="I248" s="6" t="str">
        <f>VLOOKUP(A248,[1]BDD!249:657,44,0)</f>
        <v>GRUPO DE GESTIÓN HUMANA</v>
      </c>
      <c r="J248" s="6" t="str">
        <f>VLOOKUP(A248,[1]BDD!247:658,84,0)</f>
        <v>oscar.barrera@parquesnacionales.gov.co</v>
      </c>
      <c r="K248" s="6">
        <v>3532400</v>
      </c>
      <c r="L248" s="6" t="s">
        <v>19</v>
      </c>
      <c r="M248" s="6" t="str">
        <f>VLOOKUP(A248,[1]BDD!249:657,7,0)</f>
        <v>Prestar los servicios profesionales para la implementación y la ejecución del Plan de Trabajo Anual en Seguridad y Salud en el Trabajo para for-talecer la gestión del talento humano y desempeño institucional del Modelo Integrado de Planeación y Gestión - MIPG.</v>
      </c>
      <c r="N248" s="7">
        <f>VLOOKUP(A248,[1]BDD!249:657,21,0)</f>
        <v>37000000</v>
      </c>
      <c r="O248" s="8">
        <f>VLOOKUP(A248,[1]BDD!249:657,60,0)</f>
        <v>45104</v>
      </c>
      <c r="P248" s="8">
        <f>VLOOKUP(A248,[1]BDD!249:657,61,0)</f>
        <v>45225</v>
      </c>
    </row>
    <row r="249" spans="1:16" ht="16.5">
      <c r="A249" s="17" t="s">
        <v>500</v>
      </c>
      <c r="B249" s="4" t="str">
        <f>VLOOKUP(A249,[1]BDD!250:658,5,0)</f>
        <v>DIEGO ANDRES PUENTES ROMERO</v>
      </c>
      <c r="C249" s="6" t="s">
        <v>17</v>
      </c>
      <c r="D249" s="6" t="str">
        <f>VLOOKUP(A249,[1]BDD!250:658,30,0)</f>
        <v>CUNDINAMARCA</v>
      </c>
      <c r="E249" s="6" t="str">
        <f>VLOOKUP(A249,[1]BDD!250:658,31,0)</f>
        <v>BOGOTÁ</v>
      </c>
      <c r="F249" s="6" t="str">
        <f>VLOOKUP(A249,[1]BDD!A248:CL605,85,0)</f>
        <v>ABOGADO</v>
      </c>
      <c r="G249" s="6" t="s">
        <v>501</v>
      </c>
      <c r="H249" s="4" t="str">
        <f>VLOOKUP(A249,[1]BDD!A248:CL605,8,0)</f>
        <v>PROFESIONAL</v>
      </c>
      <c r="I249" s="6" t="str">
        <f>VLOOKUP(A249,[1]BDD!250:658,44,0)</f>
        <v>GRUPO DE PROCESOS CORPORATIVOS</v>
      </c>
      <c r="J249" s="6" t="str">
        <f>VLOOKUP(A249,[1]BDD!248:659,84,0)</f>
        <v>diego.puentes@parquesnacionales.gov.co</v>
      </c>
      <c r="K249" s="6">
        <v>3532400</v>
      </c>
      <c r="L249" s="6" t="s">
        <v>19</v>
      </c>
      <c r="M249" s="6" t="str">
        <f>VLOOKUP(A249,[1]BDD!250:658,7,0)</f>
        <v>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archivísticas para consolidar el proceso de gestión documental en cumplimiento del proyecto de fortalecimiento a la capacidad institucional.</v>
      </c>
      <c r="N249" s="7">
        <f>VLOOKUP(A249,[1]BDD!250:658,21,0)</f>
        <v>32156004</v>
      </c>
      <c r="O249" s="8">
        <f>VLOOKUP(A249,[1]BDD!250:658,60,0)</f>
        <v>45106</v>
      </c>
      <c r="P249" s="8">
        <f>VLOOKUP(A249,[1]BDD!250:658,61,0)</f>
        <v>45290</v>
      </c>
    </row>
    <row r="250" spans="1:16" ht="16.5">
      <c r="A250" s="17" t="s">
        <v>502</v>
      </c>
      <c r="B250" s="4" t="str">
        <f>VLOOKUP(A250,[1]BDD!251:659,5,0)</f>
        <v>CAMILO ERNESTO VINCHIRA PARRA</v>
      </c>
      <c r="C250" s="6" t="s">
        <v>17</v>
      </c>
      <c r="D250" s="6" t="str">
        <f>VLOOKUP(A250,[1]BDD!251:659,30,0)</f>
        <v>CUNDINAMARCA</v>
      </c>
      <c r="E250" s="6" t="str">
        <f>VLOOKUP(A250,[1]BDD!251:659,31,0)</f>
        <v>BOGOTÁ</v>
      </c>
      <c r="F250" s="6" t="str">
        <f>VLOOKUP(A250,[1]BDD!A249:CL606,85,0)</f>
        <v>ADMINISTRADOR DE EMPRESAS AGROPECUARIAS</v>
      </c>
      <c r="G250" s="6" t="s">
        <v>282</v>
      </c>
      <c r="H250" s="4" t="str">
        <f>VLOOKUP(A250,[1]BDD!A249:CL606,8,0)</f>
        <v>PROFESIONAL</v>
      </c>
      <c r="I250" s="6" t="str">
        <f>VLOOKUP(A250,[1]BDD!251:659,44,0)</f>
        <v>GRUPO DE GESTIÓN HUMANA</v>
      </c>
      <c r="J250" s="6" t="str">
        <f>VLOOKUP(A250,[1]BDD!249:660,84,0)</f>
        <v>camilo.vinchira@parquesnacionales.gov.co</v>
      </c>
      <c r="K250" s="6">
        <v>3532400</v>
      </c>
      <c r="L250" s="6" t="s">
        <v>19</v>
      </c>
      <c r="M250" s="6" t="str">
        <f>VLOOKUP(A250,[1]BDD!251:659,7,0)</f>
        <v>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v>
      </c>
      <c r="N250" s="7">
        <f>VLOOKUP(A250,[1]BDD!251:659,21,0)</f>
        <v>35400000</v>
      </c>
      <c r="O250" s="8">
        <f>VLOOKUP(A250,[1]BDD!251:659,60,0)</f>
        <v>45111</v>
      </c>
      <c r="P250" s="8">
        <f>VLOOKUP(A250,[1]BDD!251:659,61,0)</f>
        <v>45290</v>
      </c>
    </row>
    <row r="251" spans="1:16" ht="16.5">
      <c r="A251" s="17" t="s">
        <v>503</v>
      </c>
      <c r="B251" s="4" t="str">
        <f>VLOOKUP(A251,[1]BDD!252:660,5,0)</f>
        <v>HÉCTOR URIEL QUEVEDO GUTIERREZ</v>
      </c>
      <c r="C251" s="6" t="s">
        <v>17</v>
      </c>
      <c r="D251" s="6" t="str">
        <f>VLOOKUP(A251,[1]BDD!252:660,30,0)</f>
        <v xml:space="preserve">META </v>
      </c>
      <c r="E251" s="6" t="str">
        <f>VLOOKUP(A251,[1]BDD!252:660,31,0)</f>
        <v>VILLAVICENCIO</v>
      </c>
      <c r="F251" s="6" t="str">
        <f>VLOOKUP(A251,[1]BDD!A250:CL607,85,0)</f>
        <v>INGENIERO INDUSTRIAL</v>
      </c>
      <c r="G251" s="6" t="s">
        <v>504</v>
      </c>
      <c r="H251" s="4" t="str">
        <f>VLOOKUP(A251,[1]BDD!A250:CL607,8,0)</f>
        <v>PROFESIONAL</v>
      </c>
      <c r="I251" s="6" t="str">
        <f>VLOOKUP(A251,[1]BDD!252:660,44,0)</f>
        <v xml:space="preserve">OFICINA ASESORA DE PLANEACIÓN </v>
      </c>
      <c r="J251" s="6" t="str">
        <f>VLOOKUP(A251,[1]BDD!250:661,84,0)</f>
        <v>hector.quevedo@parquesnacionales.gov.co</v>
      </c>
      <c r="K251" s="6">
        <v>3532400</v>
      </c>
      <c r="L251" s="6" t="s">
        <v>19</v>
      </c>
      <c r="M251" s="6" t="str">
        <f>VLOOKUP(A251,[1]BDD!252:660,7,0)</f>
        <v>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v>
      </c>
      <c r="N251" s="7">
        <f>VLOOKUP(A251,[1]BDD!252:660,21,0)</f>
        <v>65550000</v>
      </c>
      <c r="O251" s="8">
        <f>VLOOKUP(A251,[1]BDD!252:660,60,0)</f>
        <v>45120</v>
      </c>
      <c r="P251" s="14">
        <f>VLOOKUP(A251,[1]BDD!252:660,61,0)</f>
        <v>45290</v>
      </c>
    </row>
    <row r="252" spans="1:16" ht="16.5">
      <c r="A252" s="17" t="s">
        <v>505</v>
      </c>
      <c r="B252" s="4" t="str">
        <f>VLOOKUP(A252,[1]BDD!253:661,5,0)</f>
        <v>ENNY YOJANA LEMUS TRUJILLO</v>
      </c>
      <c r="C252" s="6" t="s">
        <v>17</v>
      </c>
      <c r="D252" s="6" t="str">
        <f>VLOOKUP(A252,[1]BDD!253:661,30,0)</f>
        <v>CUNDINAMARCA</v>
      </c>
      <c r="E252" s="6" t="str">
        <f>VLOOKUP(A252,[1]BDD!253:661,31,0)</f>
        <v>BOGOTÁ</v>
      </c>
      <c r="F252" s="6" t="str">
        <f>VLOOKUP(A252,[1]BDD!A251:CL608,85,0)</f>
        <v>ABOGADA</v>
      </c>
      <c r="G252" s="6" t="s">
        <v>506</v>
      </c>
      <c r="H252" s="4" t="str">
        <f>VLOOKUP(A252,[1]BDD!A251:CL608,8,0)</f>
        <v>PROFESIONAL</v>
      </c>
      <c r="I252" s="6" t="str">
        <f>VLOOKUP(A252,[1]BDD!253:661,44,0)</f>
        <v>OFICINA ASESORA JURIDICA</v>
      </c>
      <c r="J252" s="6" t="str">
        <f>VLOOKUP(A252,[1]BDD!251:662,84,0)</f>
        <v>enny.lemus@parquesnacionales.gov.co</v>
      </c>
      <c r="K252" s="6">
        <v>3532400</v>
      </c>
      <c r="L252" s="6" t="s">
        <v>19</v>
      </c>
      <c r="M252" s="6" t="str">
        <f>VLOOKUP(A252,[1]BDD!253:661,7,0)</f>
        <v>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v>
      </c>
      <c r="N252" s="7">
        <f>VLOOKUP(A252,[1]BDD!253:661,21,0)</f>
        <v>45000000</v>
      </c>
      <c r="O252" s="8">
        <f>VLOOKUP(A252,[1]BDD!253:661,60,0)</f>
        <v>45120</v>
      </c>
      <c r="P252" s="14">
        <f>VLOOKUP(A252,[1]BDD!253:661,61,0)</f>
        <v>45290</v>
      </c>
    </row>
    <row r="253" spans="1:16" ht="16.5">
      <c r="A253" s="17" t="s">
        <v>507</v>
      </c>
      <c r="B253" s="4" t="str">
        <f>VLOOKUP(A253,[1]BDD!254:662,5,0)</f>
        <v>URIEL LEONARDO VALDERRAMA LOPEZ</v>
      </c>
      <c r="C253" s="6" t="s">
        <v>17</v>
      </c>
      <c r="D253" s="6" t="str">
        <f>VLOOKUP(A253,[1]BDD!254:662,30,0)</f>
        <v>BOYACA</v>
      </c>
      <c r="E253" s="6" t="str">
        <f>VLOOKUP(A253,[1]BDD!254:662,31,0)</f>
        <v>CHIQUINQUIRA</v>
      </c>
      <c r="F253" s="6" t="str">
        <f>VLOOKUP(A253,[1]BDD!A252:CL609,85,0)</f>
        <v>ABOGADO</v>
      </c>
      <c r="G253" s="6" t="s">
        <v>508</v>
      </c>
      <c r="H253" s="4" t="str">
        <f>VLOOKUP(A253,[1]BDD!A252:CL609,8,0)</f>
        <v>PROFESIONAL</v>
      </c>
      <c r="I253" s="6" t="str">
        <f>VLOOKUP(A253,[1]BDD!254:662,44,0)</f>
        <v>GRUPO DE CONTRATOS</v>
      </c>
      <c r="J253" s="6" t="str">
        <f>VLOOKUP(A253,[1]BDD!252:663,84,0)</f>
        <v>uriel.valderrama@parquesnacionales.gov.co</v>
      </c>
      <c r="K253" s="6">
        <v>3532400</v>
      </c>
      <c r="L253" s="6" t="s">
        <v>19</v>
      </c>
      <c r="M253" s="6" t="str">
        <f>VLOOKUP(A253,[1]BDD!254:662,7,0)</f>
        <v>Prestar sus servicios profesionales de abogado en el Grupo de Contratos para apoyar en la gestión de las etapas precontractual, contractual y postcontractual y de en los demás trámites que se requieran adelantar, tendientes al fortalecimiento de Parques Nacionales Naturales de Colombia.</v>
      </c>
      <c r="N253" s="7">
        <f>VLOOKUP(A253,[1]BDD!254:662,21,0)</f>
        <v>45373333</v>
      </c>
      <c r="O253" s="8">
        <f>VLOOKUP(A253,[1]BDD!254:662,60,0)</f>
        <v>45124</v>
      </c>
      <c r="P253" s="8">
        <f>VLOOKUP(A253,[1]BDD!254:662,61,0)</f>
        <v>45290</v>
      </c>
    </row>
    <row r="254" spans="1:16" ht="16.5">
      <c r="A254" s="17" t="s">
        <v>509</v>
      </c>
      <c r="B254" s="4" t="str">
        <f>VLOOKUP(A254,[1]BDD!255:663,5,0)</f>
        <v>CAMILA ESPERANZA SALAZAR FORERO</v>
      </c>
      <c r="C254" s="6" t="s">
        <v>17</v>
      </c>
      <c r="D254" s="6" t="str">
        <f>VLOOKUP(A254,[1]BDD!255:663,30,0)</f>
        <v>CUNDINAMARCA</v>
      </c>
      <c r="E254" s="6" t="str">
        <f>VLOOKUP(A254,[1]BDD!255:663,31,0)</f>
        <v>BOGOTÁ</v>
      </c>
      <c r="F254" s="6" t="str">
        <f>VLOOKUP(A254,[1]BDD!A253:CL610,85,0)</f>
        <v>BIOLOGA</v>
      </c>
      <c r="G254" s="6" t="s">
        <v>510</v>
      </c>
      <c r="H254" s="4" t="str">
        <f>VLOOKUP(A254,[1]BDD!A253:CL610,8,0)</f>
        <v>PROFESIONAL</v>
      </c>
      <c r="I254" s="6" t="str">
        <f>VLOOKUP(A254,[1]BDD!255:663,44,0)</f>
        <v xml:space="preserve">OFICINA ASESORA DE PLANEACIÓN </v>
      </c>
      <c r="J254" s="6" t="str">
        <f>VLOOKUP(A254,[1]BDD!253:664,84,0)</f>
        <v>camila.salazar@parquesnacionales.gov.co</v>
      </c>
      <c r="K254" s="6">
        <v>3532400</v>
      </c>
      <c r="L254" s="6" t="s">
        <v>19</v>
      </c>
      <c r="M254" s="6" t="str">
        <f>VLOOKUP(A254,[1]BDD!255:663,7,0)</f>
        <v>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v>
      </c>
      <c r="N254" s="7">
        <f>VLOOKUP(A254,[1]BDD!255:663,21,0)</f>
        <v>34200000</v>
      </c>
      <c r="O254" s="8">
        <f>VLOOKUP(A254,[1]BDD!255:663,60,0)</f>
        <v>45125</v>
      </c>
      <c r="P254" s="8">
        <f>VLOOKUP(A254,[1]BDD!255:663,61,0)</f>
        <v>45290</v>
      </c>
    </row>
    <row r="255" spans="1:16" ht="16.5">
      <c r="A255" s="17" t="s">
        <v>511</v>
      </c>
      <c r="B255" s="4" t="str">
        <f>VLOOKUP(A255,[1]BDD!256:664,5,0)</f>
        <v>MARIO ALFONSO DIAZ CASAS.</v>
      </c>
      <c r="C255" s="6" t="s">
        <v>17</v>
      </c>
      <c r="D255" s="6" t="str">
        <f>VLOOKUP(A255,[1]BDD!256:664,30,0)</f>
        <v>CUNDINAMARCA</v>
      </c>
      <c r="E255" s="6" t="str">
        <f>VLOOKUP(A255,[1]BDD!256:664,31,0)</f>
        <v>BOGOTÁ</v>
      </c>
      <c r="F255" s="6" t="str">
        <f>VLOOKUP(A255,[1]BDD!A254:CL611,85,0)</f>
        <v>INGENIERO CATASTRAL Y GEODASTA</v>
      </c>
      <c r="G255" s="6" t="s">
        <v>512</v>
      </c>
      <c r="H255" s="4" t="str">
        <f>VLOOKUP(A255,[1]BDD!A254:CL611,8,0)</f>
        <v>PROFESIONAL</v>
      </c>
      <c r="I255" s="6" t="str">
        <f>VLOOKUP(A255,[1]BDD!256:664,44,0)</f>
        <v>GRUPO DE GESTIÓN DEL CONOCIMIENTO E INNOVACIÓN</v>
      </c>
      <c r="J255" s="6" t="str">
        <f>VLOOKUP(A255,[1]BDD!254:665,84,0)</f>
        <v>relacionamiento.campesino-acuerdos@parquesnacionales.gov.co</v>
      </c>
      <c r="K255" s="6">
        <v>3532400</v>
      </c>
      <c r="L255" s="6" t="s">
        <v>19</v>
      </c>
      <c r="M255" s="6" t="str">
        <f>VLOOKUP(A255,[1]BDD!256:664,7,0)</f>
        <v>Prestación de servicios profesionales para administrar el componente espacial en las aplicaciones utilizadas en el proceso de relacionamiento con campesinos respecto a caracterización y suscripción de acuerdos Así mismo para las Iniciativas Ambientales INA.</v>
      </c>
      <c r="N255" s="7">
        <f>VLOOKUP(A255,[1]BDD!256:664,21,0)</f>
        <v>32131405</v>
      </c>
      <c r="O255" s="8">
        <f>VLOOKUP(A255,[1]BDD!256:664,60,0)</f>
        <v>45131</v>
      </c>
      <c r="P255" s="8">
        <f>VLOOKUP(A255,[1]BDD!256:664,61,0)</f>
        <v>45290</v>
      </c>
    </row>
    <row r="256" spans="1:16" ht="12.75">
      <c r="A256" s="20" t="s">
        <v>513</v>
      </c>
      <c r="B256" s="4" t="str">
        <f>VLOOKUP(A256,[1]BDD!257:665,5,0)</f>
        <v>MARTHA LILIANA SARMIENTO GARCIA</v>
      </c>
      <c r="C256" s="6" t="s">
        <v>17</v>
      </c>
      <c r="D256" s="6" t="str">
        <f>VLOOKUP(A256,[1]BDD!257:665,30,0)</f>
        <v>CUNDINAMARCA</v>
      </c>
      <c r="E256" s="6" t="str">
        <f>VLOOKUP(A256,[1]BDD!257:665,31,0)</f>
        <v>VILLAPINZÓN</v>
      </c>
      <c r="F256" s="6" t="str">
        <f>VLOOKUP(A256,[1]BDD!A255:CL612,85,0)</f>
        <v>LICENCIADA EN BIOLOGIA</v>
      </c>
      <c r="G256" s="6" t="s">
        <v>514</v>
      </c>
      <c r="H256" s="4" t="str">
        <f>VLOOKUP(A256,[1]BDD!A255:CL612,8,0)</f>
        <v>PROFESIONAL</v>
      </c>
      <c r="I256" s="6" t="str">
        <f>VLOOKUP(A256,[1]BDD!257:665,44,0)</f>
        <v>GRUPO DE PLANEACIÓN Y MANEJO</v>
      </c>
      <c r="J256" s="6" t="str">
        <f>VLOOKUP(A256,[1]BDD!255:666,84,0)</f>
        <v>martha.sarmiento@parquesnacionales.gov.co</v>
      </c>
      <c r="K256" s="6">
        <v>3532400</v>
      </c>
      <c r="L256" s="6" t="s">
        <v>19</v>
      </c>
      <c r="M256" s="6" t="str">
        <f>VLOOKUP(A256,[1]BDD!257:665,7,0)</f>
        <v>Prestación de servicios profesionales para apoyar el diseño e implementación de acciones de educación ambiental en articulación con las diferentes dependencias y niveles de gestión de Parques Nacionales Naturales de Colombia.</v>
      </c>
      <c r="N256" s="7">
        <f>VLOOKUP(A256,[1]BDD!257:665,21,0)</f>
        <v>33556746</v>
      </c>
      <c r="O256" s="8">
        <f>VLOOKUP(A256,[1]BDD!257:665,60,0)</f>
        <v>45133</v>
      </c>
      <c r="P256" s="8">
        <f>VLOOKUP(A256,[1]BDD!257:665,61,0)</f>
        <v>45290</v>
      </c>
    </row>
    <row r="257" spans="1:16" ht="12.75">
      <c r="A257" s="20" t="s">
        <v>515</v>
      </c>
      <c r="B257" s="4" t="str">
        <f>VLOOKUP(A257,[1]BDD!258:666,5,0)</f>
        <v>JULIAN DARIO USECHE CATISBLANCO</v>
      </c>
      <c r="C257" s="6" t="s">
        <v>17</v>
      </c>
      <c r="D257" s="6" t="str">
        <f>VLOOKUP(A257,[1]BDD!258:666,30,0)</f>
        <v>CUNDINAMARCA</v>
      </c>
      <c r="E257" s="6" t="str">
        <f>VLOOKUP(A257,[1]BDD!258:666,31,0)</f>
        <v>BOGOTÁ</v>
      </c>
      <c r="F257" s="6" t="str">
        <f>VLOOKUP(A257,[1]BDD!A256:CL613,85,0)</f>
        <v>PROFESIONAL EN ESTUDIOS LITERARIOS</v>
      </c>
      <c r="G257" s="6" t="s">
        <v>516</v>
      </c>
      <c r="H257" s="4" t="str">
        <f>VLOOKUP(A257,[1]BDD!A256:CL613,8,0)</f>
        <v>PROFESIONAL</v>
      </c>
      <c r="I257" s="6" t="str">
        <f>VLOOKUP(A257,[1]BDD!258:666,44,0)</f>
        <v>GRUPO DE COMUNICACIONES</v>
      </c>
      <c r="J257" s="6" t="str">
        <f>VLOOKUP(A257,[1]BDD!256:667,84,0)</f>
        <v>edicion@parquesnacionales.gov.co</v>
      </c>
      <c r="K257" s="6">
        <v>3532400</v>
      </c>
      <c r="L257" s="6" t="s">
        <v>19</v>
      </c>
      <c r="M257" s="6" t="str">
        <f>VLOOKUP(A257,[1]BDD!258:666,7,0)</f>
        <v>Prestar servicios profesionales como corrector de estilo de textos, documentos, piezas de divulgación y canales digitales para el apoyo y fortalecimiento de la estrategia de comunicación interna, externa y educación ambiental de Parques Nacionales Naturales de Colombia.</v>
      </c>
      <c r="N257" s="7">
        <f>VLOOKUP(A257,[1]BDD!258:666,21,0)</f>
        <v>18269225</v>
      </c>
      <c r="O257" s="8">
        <f>VLOOKUP(A257,[1]BDD!258:666,60,0)</f>
        <v>45135</v>
      </c>
      <c r="P257" s="8">
        <f>VLOOKUP(A257,[1]BDD!258:666,61,0)</f>
        <v>45290</v>
      </c>
    </row>
    <row r="258" spans="1:16" ht="12.75">
      <c r="A258" s="20" t="s">
        <v>517</v>
      </c>
      <c r="B258" s="4" t="str">
        <f>VLOOKUP(A258,[1]BDD!259:667,5,0)</f>
        <v>CRISTINA JARAMILLO MARIN</v>
      </c>
      <c r="C258" s="6" t="s">
        <v>17</v>
      </c>
      <c r="D258" s="6" t="str">
        <f>VLOOKUP(A258,[1]BDD!259:667,30,0)</f>
        <v>RISARALDA</v>
      </c>
      <c r="E258" s="6" t="str">
        <f>VLOOKUP(A258,[1]BDD!259:667,31,0)</f>
        <v>SANTUARIO</v>
      </c>
      <c r="F258" s="6" t="str">
        <f>VLOOKUP(A258,[1]BDD!A257:CL614,85,0)</f>
        <v>ADMINISTRADORA AMBIENTAL Y DE LOS RECURSOS NATURALES</v>
      </c>
      <c r="G258" s="6" t="s">
        <v>518</v>
      </c>
      <c r="H258" s="4" t="str">
        <f>VLOOKUP(A258,[1]BDD!A257:CL614,8,0)</f>
        <v>PROFESIONAL</v>
      </c>
      <c r="I258" s="6" t="str">
        <f>VLOOKUP(A258,[1]BDD!259:667,44,0)</f>
        <v>GRUPO DE PLANEACIÓN Y MANEJO</v>
      </c>
      <c r="J258" s="6" t="str">
        <f>VLOOKUP(A258,[1]BDD!257:668,84,0)</f>
        <v>@parquesnacionales.gov.co</v>
      </c>
      <c r="K258" s="6">
        <v>3532400</v>
      </c>
      <c r="L258" s="6" t="s">
        <v>19</v>
      </c>
      <c r="M258" s="6" t="str">
        <f>VLOOKUP(A258,[1]BDD!259:667,7,0)</f>
        <v>Prestar los servicios profesionales en la elaboración, consolidación y seguimiento a la información que hace parte del sistema de gestión integrado, así como con la formulación, ejecución y seguimiento de los planes de cada uno de los procesos de apoyo y estratégicos que dependan la Subdirección Administrativa y Financiera en virtud del proyecto de fortalecimiento a la capacidad institucional.</v>
      </c>
      <c r="N258" s="7">
        <f>VLOOKUP(A258,[1]BDD!259:667,21,0)</f>
        <v>29976250</v>
      </c>
      <c r="O258" s="8">
        <f>VLOOKUP(A258,[1]BDD!259:667,60,0)</f>
        <v>45139</v>
      </c>
      <c r="P258" s="8">
        <f>VLOOKUP(A258,[1]BDD!259:667,61,0)</f>
        <v>45290</v>
      </c>
    </row>
    <row r="259" spans="1:16" ht="12.75">
      <c r="A259" s="20" t="s">
        <v>519</v>
      </c>
      <c r="B259" s="4" t="str">
        <f>VLOOKUP(A259,[1]BDD!260:668,5,0)</f>
        <v>CLAUDINE URBANO CELORIO</v>
      </c>
      <c r="C259" s="6" t="s">
        <v>17</v>
      </c>
      <c r="D259" s="6" t="str">
        <f>VLOOKUP(A259,[1]BDD!260:668,30,0)</f>
        <v>VALLE DEL CAUCA</v>
      </c>
      <c r="E259" s="6" t="str">
        <f>VLOOKUP(A259,[1]BDD!260:668,31,0)</f>
        <v>FLORIDA</v>
      </c>
      <c r="F259" s="6" t="str">
        <f>VLOOKUP(A259,[1]BDD!A258:CL615,85,0)</f>
        <v>INGENIERA AMBIENTAL</v>
      </c>
      <c r="G259" s="6" t="s">
        <v>520</v>
      </c>
      <c r="H259" s="4" t="str">
        <f>VLOOKUP(A259,[1]BDD!A258:CL615,8,0)</f>
        <v>PROFESIONAL</v>
      </c>
      <c r="I259" s="6" t="str">
        <f>VLOOKUP(A259,[1]BDD!260:668,44,0)</f>
        <v>GRUPO DE PLANEACIÓN Y MANEJO</v>
      </c>
      <c r="J259" s="6" t="str">
        <f>VLOOKUP(A259,[1]BDD!258:669,84,0)</f>
        <v>cristina.urbano@parquesnacionales.gov.co</v>
      </c>
      <c r="K259" s="6">
        <v>3532400</v>
      </c>
      <c r="L259" s="6" t="s">
        <v>19</v>
      </c>
      <c r="M259" s="6" t="str">
        <f>VLOOKUP(A259,[1]BDD!260:668,7,0)</f>
        <v>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v>
      </c>
      <c r="N259" s="7">
        <f>VLOOKUP(A259,[1]BDD!260:668,21,0)</f>
        <v>29976250</v>
      </c>
      <c r="O259" s="8">
        <f>VLOOKUP(A259,[1]BDD!260:668,60,0)</f>
        <v>45139</v>
      </c>
      <c r="P259" s="8">
        <f>VLOOKUP(A259,[1]BDD!260:668,61,0)</f>
        <v>45290</v>
      </c>
    </row>
    <row r="260" spans="1:16" ht="12.75">
      <c r="A260" s="20" t="s">
        <v>521</v>
      </c>
      <c r="B260" s="4" t="str">
        <f>VLOOKUP(A260,[1]BDD!261:669,5,0)</f>
        <v>MARIBEL VASQUEZ ECHEVERRI</v>
      </c>
      <c r="C260" s="6" t="s">
        <v>17</v>
      </c>
      <c r="D260" s="6" t="str">
        <f>VLOOKUP(A260,[1]BDD!261:669,30,0)</f>
        <v>MEDELLIN</v>
      </c>
      <c r="E260" s="6" t="str">
        <f>VLOOKUP(A260,[1]BDD!261:669,31,0)</f>
        <v>ANTIOQUIA</v>
      </c>
      <c r="F260" s="6" t="str">
        <f>VLOOKUP(A260,[1]BDD!A259:CL616,85,0)</f>
        <v>ANTROPOLOGA</v>
      </c>
      <c r="G260" s="6" t="s">
        <v>522</v>
      </c>
      <c r="H260" s="4" t="str">
        <f>VLOOKUP(A260,[1]BDD!A259:CL616,8,0)</f>
        <v>PROFESIONAL</v>
      </c>
      <c r="I260" s="6" t="str">
        <f>VLOOKUP(A260,[1]BDD!261:669,44,0)</f>
        <v>GRUPO DE PLANEACIÓN Y MANEJO</v>
      </c>
      <c r="J260" s="6" t="str">
        <f>VLOOKUP(A260,[1]BDD!259:670,84,0)</f>
        <v>@parquesnacionales.gov.co</v>
      </c>
      <c r="K260" s="6">
        <v>3532400</v>
      </c>
      <c r="L260" s="6" t="s">
        <v>19</v>
      </c>
      <c r="M260" s="6" t="str">
        <f>VLOOKUP(A260,[1]BDD!261:669,7,0)</f>
        <v>Prestación de servicios profesionales para acompañar a las áreas protegidas públicas del Subsistema Regional de Áreas Protegidas de los Andes Occidentales en la evaluación y seguimiento a la planificación del manejo.</v>
      </c>
      <c r="N260" s="7">
        <f>VLOOKUP(A260,[1]BDD!261:669,21,0)</f>
        <v>31739558</v>
      </c>
      <c r="O260" s="8">
        <f>VLOOKUP(A260,[1]BDD!261:669,60,0)</f>
        <v>45140</v>
      </c>
      <c r="P260" s="8">
        <f>VLOOKUP(A260,[1]BDD!261:669,61,0)</f>
        <v>45290</v>
      </c>
    </row>
    <row r="261" spans="1:16" ht="12.75">
      <c r="A261" s="20" t="s">
        <v>523</v>
      </c>
      <c r="B261" s="4" t="str">
        <f>VLOOKUP(A261,[1]BDD!262:670,5,0)</f>
        <v>JOSE GUILLERMO RODRÍGUEZ BAUTISTA</v>
      </c>
      <c r="C261" s="6" t="s">
        <v>17</v>
      </c>
      <c r="D261" s="6" t="str">
        <f>VLOOKUP(A261,[1]BDD!262:670,30,0)</f>
        <v>CUNDINAMARCA</v>
      </c>
      <c r="E261" s="6" t="str">
        <f>VLOOKUP(A261,[1]BDD!262:670,31,0)</f>
        <v>BOGOTÁ</v>
      </c>
      <c r="F261" s="6" t="str">
        <f>VLOOKUP(A261,[1]BDD!A260:CL617,85,0)</f>
        <v>TECNOLOGO EN CARTOGRAFÍA</v>
      </c>
      <c r="G261" s="6" t="s">
        <v>524</v>
      </c>
      <c r="H261" s="4" t="str">
        <f>VLOOKUP(A261,[1]BDD!A260:CL617,8,0)</f>
        <v>APOYO A LA GESTIÓN</v>
      </c>
      <c r="I261" s="6" t="str">
        <f>VLOOKUP(A261,[1]BDD!262:670,44,0)</f>
        <v>GRUPO DE TRÁMITES Y EVALUACIÓN AMBIENTAL</v>
      </c>
      <c r="J261" s="6" t="str">
        <f>VLOOKUP(A261,[1]BDD!260:671,84,0)</f>
        <v>@parquesnacionales.gov.co</v>
      </c>
      <c r="K261" s="6">
        <v>3532400</v>
      </c>
      <c r="L261" s="6" t="s">
        <v>19</v>
      </c>
      <c r="M261" s="6" t="str">
        <f>VLOOKUP(A261,[1]BDD!262:670,7,0)</f>
        <v>Prestar servicios técnicos para corroborar y ajustar la cartografía, en el marco del registro y seguimiento de reservas naturales de la sociedad civil, de conformidad con el proceso de coordinación del SINAP.</v>
      </c>
      <c r="N261" s="7">
        <f>VLOOKUP(A261,[1]BDD!262:670,21,0)</f>
        <v>17926944</v>
      </c>
      <c r="O261" s="8">
        <f>VLOOKUP(A261,[1]BDD!262:670,60,0)</f>
        <v>45142</v>
      </c>
      <c r="P261" s="8">
        <f>VLOOKUP(A261,[1]BDD!262:670,61,0)</f>
        <v>45290</v>
      </c>
    </row>
    <row r="262" spans="1:16" ht="12.75">
      <c r="A262" s="21" t="s">
        <v>525</v>
      </c>
      <c r="B262" s="4" t="str">
        <f>VLOOKUP(A262,[1]BDD!263:671,5,0)</f>
        <v>ERIKA PAOLA ROBAYO CASTILLO</v>
      </c>
      <c r="C262" s="6" t="s">
        <v>17</v>
      </c>
      <c r="D262" s="6" t="str">
        <f>VLOOKUP(A262,[1]BDD!263:671,30,0)</f>
        <v>CUNDINAMARCA</v>
      </c>
      <c r="E262" s="6" t="str">
        <f>VLOOKUP(A262,[1]BDD!263:671,31,0)</f>
        <v>BOGOTÁ</v>
      </c>
      <c r="F262" s="6" t="str">
        <f>VLOOKUP(A262,[1]BDD!A261:CL618,85,0)</f>
        <v>PROFESIONAL EN NEGOCIOS INTERNACIONALES</v>
      </c>
      <c r="G262" s="6" t="s">
        <v>526</v>
      </c>
      <c r="H262" s="4" t="str">
        <f>VLOOKUP(A262,[1]BDD!A261:CL618,8,0)</f>
        <v>PROFESIONAL</v>
      </c>
      <c r="I262" s="6" t="str">
        <f>VLOOKUP(A262,[1]BDD!263:671,44,0)</f>
        <v>SUBDIRECCIÓN ADMINISTRATIVA Y FINANCIERA</v>
      </c>
      <c r="J262" s="6" t="str">
        <f>VLOOKUP(A262,[1]BDD!261:672,84,0)</f>
        <v>erika.robayo@parquesnacionales.gov.co</v>
      </c>
      <c r="K262" s="6">
        <v>3532400</v>
      </c>
      <c r="L262" s="6" t="s">
        <v>19</v>
      </c>
      <c r="M262" s="6" t="str">
        <f>VLOOKUP(A262,[1]BDD!263:671,7,0)</f>
        <v>Prestar los servicios profesionales en la elaboración, consolidación y seguimiento a la información que hace parte del sistema de gestión integrado, así como con la formulación, ejecución y seguimiento de los planes de cada uno de los procesos de apoyo y estratégicos que dependan la Subdirección Administrativa y Financiera en virtud del proyecto de fortalecimiento a la capacidad institucional.</v>
      </c>
      <c r="N262" s="7">
        <f>VLOOKUP(A262,[1]BDD!263:671,21,0)</f>
        <v>24500000</v>
      </c>
      <c r="O262" s="8">
        <f>VLOOKUP(A262,[1]BDD!263:671,60,0)</f>
        <v>45142</v>
      </c>
      <c r="P262" s="8">
        <f>VLOOKUP(A262,[1]BDD!263:671,61,0)</f>
        <v>45290</v>
      </c>
    </row>
    <row r="263" spans="1:16" ht="12.75">
      <c r="A263" s="20" t="s">
        <v>527</v>
      </c>
      <c r="B263" s="4" t="str">
        <f>VLOOKUP(A263,[1]BDD!264:672,5,0)</f>
        <v>DENISSE CASTRO ROA</v>
      </c>
      <c r="C263" s="6" t="s">
        <v>17</v>
      </c>
      <c r="D263" s="6" t="str">
        <f>VLOOKUP(A263,[1]BDD!264:672,30,0)</f>
        <v>CUNDINAMARCA</v>
      </c>
      <c r="E263" s="6" t="str">
        <f>VLOOKUP(A263,[1]BDD!264:672,31,0)</f>
        <v>BOGOTÁ</v>
      </c>
      <c r="F263" s="6" t="str">
        <f>VLOOKUP(A263,[1]BDD!A262:CL619,85,0)</f>
        <v>BILOGA</v>
      </c>
      <c r="G263" s="6" t="s">
        <v>528</v>
      </c>
      <c r="H263" s="4" t="str">
        <f>VLOOKUP(A263,[1]BDD!A262:CL619,8,0)</f>
        <v>PROFESIONAL</v>
      </c>
      <c r="I263" s="6" t="str">
        <f>VLOOKUP(A263,[1]BDD!264:672,44,0)</f>
        <v>GRUPO DE PLANEACIÓN Y MANEJO</v>
      </c>
      <c r="J263" s="6" t="str">
        <f>VLOOKUP(A263,[1]BDD!262:673,84,0)</f>
        <v>@parquesnacionales.gov.co</v>
      </c>
      <c r="K263" s="6">
        <v>3532400</v>
      </c>
      <c r="L263" s="6" t="s">
        <v>19</v>
      </c>
      <c r="M263" s="6" t="str">
        <f>VLOOKUP(A263,[1]BDD!264:672,7,0)</f>
        <v>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v>
      </c>
      <c r="N263" s="7">
        <f>VLOOKUP(A263,[1]BDD!264:672,21,0)</f>
        <v>30958799</v>
      </c>
      <c r="O263" s="8">
        <f>VLOOKUP(A263,[1]BDD!264:672,60,0)</f>
        <v>45146</v>
      </c>
      <c r="P263" s="8">
        <f>VLOOKUP(A263,[1]BDD!264:672,61,0)</f>
        <v>45290</v>
      </c>
    </row>
    <row r="264" spans="1:16" ht="12.75">
      <c r="A264" s="20" t="s">
        <v>529</v>
      </c>
      <c r="B264" s="4" t="str">
        <f>VLOOKUP(A264,[1]BDD!265:673,5,0)</f>
        <v>ILIANA ALZATE TIJERINO</v>
      </c>
      <c r="C264" s="6" t="s">
        <v>17</v>
      </c>
      <c r="D264" s="6" t="str">
        <f>VLOOKUP(A264,[1]BDD!265:673,30,0)</f>
        <v>VALLE DEL CAUCA</v>
      </c>
      <c r="E264" s="6" t="str">
        <f>VLOOKUP(A264,[1]BDD!265:673,31,0)</f>
        <v>CALI</v>
      </c>
      <c r="F264" s="6" t="str">
        <f>VLOOKUP(A264,[1]BDD!A263:CL620,85,0)</f>
        <v>INGENIERA AMBIENTAL</v>
      </c>
      <c r="G264" s="6" t="s">
        <v>530</v>
      </c>
      <c r="H264" s="4" t="str">
        <f>VLOOKUP(A264,[1]BDD!A263:CL620,8,0)</f>
        <v>PROFESIONAL</v>
      </c>
      <c r="I264" s="6" t="str">
        <f>VLOOKUP(A264,[1]BDD!265:673,44,0)</f>
        <v>GRUPO DE PLANEACIÓN Y MANEJO</v>
      </c>
      <c r="J264" s="6" t="str">
        <f>VLOOKUP(A264,[1]BDD!263:674,84,0)</f>
        <v>@parquesnacionales.gov.co</v>
      </c>
      <c r="K264" s="6">
        <v>3532400</v>
      </c>
      <c r="L264" s="6" t="s">
        <v>19</v>
      </c>
      <c r="M264" s="6" t="str">
        <f>VLOOKUP(A264,[1]BDD!265:673,7,0)</f>
        <v>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v>
      </c>
      <c r="N264" s="7">
        <f>VLOOKUP(A264,[1]BDD!265:673,21,0)</f>
        <v>30742309</v>
      </c>
      <c r="O264" s="8">
        <f>VLOOKUP(A264,[1]BDD!265:673,60,0)</f>
        <v>45148</v>
      </c>
      <c r="P264" s="8">
        <f>VLOOKUP(A264,[1]BDD!265:673,61,0)</f>
        <v>45290</v>
      </c>
    </row>
    <row r="265" spans="1:16" ht="12.75">
      <c r="A265" s="20" t="s">
        <v>531</v>
      </c>
      <c r="B265" s="4" t="str">
        <f>VLOOKUP(A265,[1]BDD!266:674,5,0)</f>
        <v>NELSON ALEJANDRO BOHORQUEZ RUIZ</v>
      </c>
      <c r="C265" s="6" t="s">
        <v>17</v>
      </c>
      <c r="D265" s="6" t="str">
        <f>VLOOKUP(A265,[1]BDD!266:674,30,0)</f>
        <v>BOYACA</v>
      </c>
      <c r="E265" s="6" t="str">
        <f>VLOOKUP(A265,[1]BDD!266:674,31,0)</f>
        <v>GUAYATÁ</v>
      </c>
      <c r="F265" s="6" t="str">
        <f>VLOOKUP(A265,[1]BDD!A264:CL621,85,0)</f>
        <v>INGENIERO ELECTRONICO</v>
      </c>
      <c r="G265" s="6" t="s">
        <v>532</v>
      </c>
      <c r="H265" s="4" t="str">
        <f>VLOOKUP(A265,[1]BDD!A264:CL621,8,0)</f>
        <v>PROFESIONAL</v>
      </c>
      <c r="I265" s="6" t="str">
        <f>VLOOKUP(A265,[1]BDD!266:674,44,0)</f>
        <v>GRUPO DE TECNOLOGÍAS DE LA INFORMACIÓN Y LAS COMUNICACIONES</v>
      </c>
      <c r="J265" s="6" t="str">
        <f>VLOOKUP(A265,[1]BDD!264:675,84,0)</f>
        <v>radiocomunicaciones@parquesnacionales.gov.co</v>
      </c>
      <c r="K265" s="6">
        <v>3532400</v>
      </c>
      <c r="L265" s="6" t="s">
        <v>19</v>
      </c>
      <c r="M265" s="6" t="str">
        <f>VLOOKUP(A265,[1]BDD!266:674,7,0)</f>
        <v>Prestar servicios profesionales para realizar la evaluación, la proyección de soluciones tecnológicas, apoyo en el seguimiento a los contratos y acuerdos en materia de telecomunicaciones de la Entidad. Contribuyendo al Proyecto de fortalecimiento de la capacidad institucional.</v>
      </c>
      <c r="N265" s="7">
        <f>VLOOKUP(A265,[1]BDD!266:674,21,0)</f>
        <v>27411933</v>
      </c>
      <c r="O265" s="8">
        <f>VLOOKUP(A265,[1]BDD!266:674,60,0)</f>
        <v>45156</v>
      </c>
      <c r="P265" s="8">
        <f>VLOOKUP(A265,[1]BDD!266:674,61,0)</f>
        <v>45290</v>
      </c>
    </row>
    <row r="266" spans="1:16" ht="12.75">
      <c r="A266" s="20" t="s">
        <v>533</v>
      </c>
      <c r="B266" s="4" t="str">
        <f>VLOOKUP(A266,[1]BDD!267:675,5,0)</f>
        <v>GERMAN ANDRES ACOSTA RUGE</v>
      </c>
      <c r="C266" s="6" t="s">
        <v>17</v>
      </c>
      <c r="D266" s="6" t="str">
        <f>VLOOKUP(A266,[1]BDD!267:675,30,0)</f>
        <v>CUNDINAMARCA</v>
      </c>
      <c r="E266" s="6" t="str">
        <f>VLOOKUP(A266,[1]BDD!267:675,31,0)</f>
        <v>BOGOTÁ</v>
      </c>
      <c r="F266" s="6" t="str">
        <f>VLOOKUP(A266,[1]BDD!A265:CL622,85,0)</f>
        <v>INGENIERO ELECTRONICO</v>
      </c>
      <c r="G266" s="6" t="s">
        <v>534</v>
      </c>
      <c r="H266" s="4" t="str">
        <f>VLOOKUP(A266,[1]BDD!A265:CL622,8,0)</f>
        <v>PROFESIONAL</v>
      </c>
      <c r="I266" s="6" t="str">
        <f>VLOOKUP(A266,[1]BDD!267:675,44,0)</f>
        <v>GRUPO DE TECNOLOGÍAS DE LA INFORMACIÓN Y LAS COMUNICACIONES</v>
      </c>
      <c r="J266" s="6" t="str">
        <f>VLOOKUP(A266,[1]BDD!265:676,84,0)</f>
        <v>proyectos.telecomunicaciones@parquesnacionales.gov.co</v>
      </c>
      <c r="K266" s="6">
        <v>3532400</v>
      </c>
      <c r="L266" s="6" t="s">
        <v>19</v>
      </c>
      <c r="M266" s="6" t="str">
        <f>VLOOKUP(A266,[1]BDD!267:675,7,0)</f>
        <v>Prestar servicios profesionales para realizar la evaluación, la proyección de soluciones tecnológicas, apoyo en el seguimiento a los contratos y acuerdos en materia de telecomunicaciones de la Entidad. Contribuyendo al Proyecto de fortalecimiento de la capacidad institucional.</v>
      </c>
      <c r="N266" s="7">
        <f>VLOOKUP(A266,[1]BDD!267:675,21,0)</f>
        <v>27616500</v>
      </c>
      <c r="O266" s="8">
        <f>VLOOKUP(A266,[1]BDD!267:675,60,0)</f>
        <v>45156</v>
      </c>
      <c r="P266" s="8">
        <f>VLOOKUP(A266,[1]BDD!267:675,61,0)</f>
        <v>45290</v>
      </c>
    </row>
    <row r="267" spans="1:16" ht="12.75">
      <c r="A267" s="20" t="s">
        <v>535</v>
      </c>
      <c r="B267" s="4" t="str">
        <f>VLOOKUP(A267,[1]BDD!268:676,5,0)</f>
        <v>EDUARDO CORTES ZUBIETA</v>
      </c>
      <c r="C267" s="6" t="s">
        <v>17</v>
      </c>
      <c r="D267" s="6" t="str">
        <f>VLOOKUP(A267,[1]BDD!268:676,30,0)</f>
        <v>CUNDINAMARCA</v>
      </c>
      <c r="E267" s="6" t="str">
        <f>VLOOKUP(A267,[1]BDD!268:676,31,0)</f>
        <v>BOGOTÁ</v>
      </c>
      <c r="F267" s="6" t="str">
        <f>VLOOKUP(A267,[1]BDD!A266:CL623,85,0)</f>
        <v>INGENIERO DE SISTEMAS</v>
      </c>
      <c r="G267" s="6" t="s">
        <v>536</v>
      </c>
      <c r="H267" s="4" t="str">
        <f>VLOOKUP(A267,[1]BDD!A266:CL623,8,0)</f>
        <v>PROFESIONAL</v>
      </c>
      <c r="I267" s="6" t="str">
        <f>VLOOKUP(A267,[1]BDD!268:676,44,0)</f>
        <v>GRUPO DE TECNOLOGÍAS DE LA INFORMACIÓN Y LAS COMUNICACIONES</v>
      </c>
      <c r="J267" s="6" t="str">
        <f>VLOOKUP(A267,[1]BDD!266:677,84,0)</f>
        <v>@parquesnacionales.gov.co</v>
      </c>
      <c r="K267" s="6">
        <v>3532400</v>
      </c>
      <c r="L267" s="6" t="s">
        <v>19</v>
      </c>
      <c r="M267" s="6" t="str">
        <f>VLOOKUP(A267,[1]BDD!268:676,7,0)</f>
        <v>Prestar servicios profesionales para el mantenimiento de aplicaciones web, administración de servicios de nube y soporte y desarrollo de sistemas de información de la entidad contribuyendo al Proyecto de Administración de SPNN.</v>
      </c>
      <c r="N267" s="7">
        <f>VLOOKUP(A267,[1]BDD!268:676,21,0)</f>
        <v>37013900</v>
      </c>
      <c r="O267" s="8">
        <f>VLOOKUP(A267,[1]BDD!268:676,60,0)</f>
        <v>45160</v>
      </c>
      <c r="P267" s="8">
        <f>VLOOKUP(A267,[1]BDD!268:676,61,0)</f>
        <v>45290</v>
      </c>
    </row>
    <row r="268" spans="1:16" ht="12.75">
      <c r="A268" s="20" t="s">
        <v>537</v>
      </c>
      <c r="B268" s="4" t="str">
        <f>VLOOKUP(A268,[1]BDD!269:677,5,0)</f>
        <v>JOSE FERNANDO CASTILLO CAÑON</v>
      </c>
      <c r="C268" s="6" t="s">
        <v>17</v>
      </c>
      <c r="D268" s="6" t="str">
        <f>VLOOKUP(A268,[1]BDD!269:677,30,0)</f>
        <v>CUNDINAMARCA</v>
      </c>
      <c r="E268" s="6" t="str">
        <f>VLOOKUP(A268,[1]BDD!269:677,31,0)</f>
        <v>BOGOTÁ</v>
      </c>
      <c r="F268" s="6" t="str">
        <f>VLOOKUP(A268,[1]BDD!A267:CL624,85,0)</f>
        <v>INGENIERO DE SISTEMAS Y COMPUTACION</v>
      </c>
      <c r="G268" s="6" t="s">
        <v>538</v>
      </c>
      <c r="H268" s="4" t="str">
        <f>VLOOKUP(A268,[1]BDD!A267:CL624,8,0)</f>
        <v>PROFESIONAL</v>
      </c>
      <c r="I268" s="6" t="str">
        <f>VLOOKUP(A268,[1]BDD!269:677,44,0)</f>
        <v>GRUPO DE TECNOLOGÍAS DE LA INFORMACIÓN Y LAS COMUNICACIONES</v>
      </c>
      <c r="J268" s="6" t="str">
        <f>VLOOKUP(A268,[1]BDD!267:678,84,0)</f>
        <v>jose.castillo@parquesnacionales.gov.co</v>
      </c>
      <c r="K268" s="6">
        <v>3532400</v>
      </c>
      <c r="L268" s="6" t="s">
        <v>19</v>
      </c>
      <c r="M268" s="6" t="str">
        <f>VLOOKUP(A268,[1]BDD!269:677,7,0)</f>
        <v>Prestar los servicios profesionales a Parques Nacionales Naturales de Colombia en el diagnóstico y replanteamiento de la arquitectura de Sistemas de Información, bajo los lineamientos del Marco de Arquitectura Empresarial de MINTIC contribuyendo al proyecto de Fortalecimiento de la Capacidad Institucional.</v>
      </c>
      <c r="N268" s="7">
        <f>VLOOKUP(A268,[1]BDD!269:677,21,0)</f>
        <v>46550000</v>
      </c>
      <c r="O268" s="8">
        <f>VLOOKUP(A268,[1]BDD!269:677,60,0)</f>
        <v>45161</v>
      </c>
      <c r="P268" s="8">
        <f>VLOOKUP(A268,[1]BDD!269:677,61,0)</f>
        <v>45290</v>
      </c>
    </row>
    <row r="269" spans="1:16" ht="12.75">
      <c r="A269" s="20" t="s">
        <v>539</v>
      </c>
      <c r="B269" s="4" t="str">
        <f>VLOOKUP(A269,[1]BDD!270:678,5,0)</f>
        <v>MARCIA VARGAS PEÑA</v>
      </c>
      <c r="C269" s="6" t="s">
        <v>17</v>
      </c>
      <c r="D269" s="6" t="str">
        <f>VLOOKUP(A269,[1]BDD!270:678,30,0)</f>
        <v>HUILA</v>
      </c>
      <c r="E269" s="6" t="str">
        <f>VLOOKUP(A269,[1]BDD!270:678,31,0)</f>
        <v>SALADOBLANCO</v>
      </c>
      <c r="F269" s="6" t="str">
        <f>VLOOKUP(A269,[1]BDD!A268:CL625,85,0)</f>
        <v>GEOGRAFO</v>
      </c>
      <c r="G269" s="6" t="s">
        <v>444</v>
      </c>
      <c r="H269" s="4" t="str">
        <f>VLOOKUP(A269,[1]BDD!A268:CL625,8,0)</f>
        <v>PROFESIONAL</v>
      </c>
      <c r="I269" s="6" t="str">
        <f>VLOOKUP(A269,[1]BDD!270:678,44,0)</f>
        <v>OFICINA GESTION DEL RIESGO</v>
      </c>
      <c r="J269" s="6" t="str">
        <f>VLOOKUP(A269,[1]BDD!268:679,84,0)</f>
        <v>marcia.vargas@parquesnacionales.gov.co</v>
      </c>
      <c r="K269" s="6">
        <v>3532400</v>
      </c>
      <c r="L269" s="6" t="s">
        <v>19</v>
      </c>
      <c r="M269" s="6" t="str">
        <f>VLOOKUP(A269,[1]BDD!270:678,7,0)</f>
        <v>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v>
      </c>
      <c r="N269" s="7">
        <f>VLOOKUP(A269,[1]BDD!270:678,21,0)</f>
        <v>27520000</v>
      </c>
      <c r="O269" s="8">
        <f>VLOOKUP(A269,[1]BDD!270:678,60,0)</f>
        <v>45161</v>
      </c>
      <c r="P269" s="8">
        <f>VLOOKUP(A269,[1]BDD!270:678,61,0)</f>
        <v>45290</v>
      </c>
    </row>
    <row r="270" spans="1:16" ht="12.75">
      <c r="A270" s="20" t="s">
        <v>540</v>
      </c>
      <c r="B270" s="4" t="str">
        <f>VLOOKUP(A270,[1]BDD!271:679,5,0)</f>
        <v>SANDRA MILENA GOMEZ</v>
      </c>
      <c r="C270" s="6" t="s">
        <v>17</v>
      </c>
      <c r="D270" s="6" t="str">
        <f>VLOOKUP(A270,[1]BDD!271:679,30,0)</f>
        <v>CUNDINAMARCA</v>
      </c>
      <c r="E270" s="6" t="str">
        <f>VLOOKUP(A270,[1]BDD!271:679,31,0)</f>
        <v>BOGOTÁ</v>
      </c>
      <c r="F270" s="6" t="str">
        <f>VLOOKUP(A270,[1]BDD!A269:CL626,85,0)</f>
        <v>INGENIERIA DE SISTEMAS</v>
      </c>
      <c r="G270" s="6" t="s">
        <v>260</v>
      </c>
      <c r="H270" s="4" t="str">
        <f>VLOOKUP(A270,[1]BDD!A269:CL626,8,0)</f>
        <v>PROFESIONAL</v>
      </c>
      <c r="I270" s="6" t="str">
        <f>VLOOKUP(A270,[1]BDD!271:679,44,0)</f>
        <v>GRUPO DE TECNOLOGÍAS DE LA INFORMACIÓN Y LAS COMUNICACIONES</v>
      </c>
      <c r="J270" s="6" t="str">
        <f>VLOOKUP(A270,[1]BDD!269:680,84,0)</f>
        <v>sandra.gomez@parquesnacionales.gov.co</v>
      </c>
      <c r="K270" s="6">
        <v>3532400</v>
      </c>
      <c r="L270" s="6" t="s">
        <v>19</v>
      </c>
      <c r="M270" s="6" t="str">
        <f>VLOOKUP(A270,[1]BDD!271:679,7,0)</f>
        <v>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v>
      </c>
      <c r="N270" s="7">
        <f>VLOOKUP(A270,[1]BDD!271:679,21,0)</f>
        <v>23428267</v>
      </c>
      <c r="O270" s="8">
        <f>VLOOKUP(A270,[1]BDD!271:679,60,0)</f>
        <v>45162</v>
      </c>
      <c r="P270" s="8">
        <f>VLOOKUP(A270,[1]BDD!271:679,61,0)</f>
        <v>45290</v>
      </c>
    </row>
    <row r="271" spans="1:16" ht="12.75">
      <c r="A271" s="20" t="s">
        <v>541</v>
      </c>
      <c r="B271" s="4" t="str">
        <f>VLOOKUP(A271,[1]BDD!272:680,5,0)</f>
        <v>ALAN AGUIA AGUDELO</v>
      </c>
      <c r="C271" s="6" t="s">
        <v>17</v>
      </c>
      <c r="D271" s="6" t="str">
        <f>VLOOKUP(A271,[1]BDD!272:680,30,0)</f>
        <v>CUNDINAMARCA</v>
      </c>
      <c r="E271" s="6" t="str">
        <f>VLOOKUP(A271,[1]BDD!272:680,31,0)</f>
        <v>BOGOTÁ</v>
      </c>
      <c r="F271" s="6" t="str">
        <f>VLOOKUP(A271,[1]BDD!A270:CL627,85,0)</f>
        <v>INGENIERO DE SISTEMAS Y COMPUTACION</v>
      </c>
      <c r="G271" s="6" t="s">
        <v>542</v>
      </c>
      <c r="H271" s="4" t="str">
        <f>VLOOKUP(A271,[1]BDD!A270:CL627,8,0)</f>
        <v>PROFESIONAL</v>
      </c>
      <c r="I271" s="6" t="str">
        <f>VLOOKUP(A271,[1]BDD!272:680,44,0)</f>
        <v>GRUPO DE TECNOLOGÍAS DE LA INFORMACIÓN Y LAS COMUNICACIONES</v>
      </c>
      <c r="J271" s="6" t="str">
        <f>VLOOKUP(A271,[1]BDD!270:681,84,0)</f>
        <v>serviciosweb@parquesnacionales.gov.co</v>
      </c>
      <c r="K271" s="6">
        <v>3532400</v>
      </c>
      <c r="L271" s="6" t="s">
        <v>19</v>
      </c>
      <c r="M271" s="6" t="str">
        <f>VLOOKUP(A271,[1]BDD!272:680,7,0)</f>
        <v>Prestar servicios profesionales para apoyar la implementación y actualización de la arquitectura de las aplicaciones y realizar el soporte a los desarrollos de los sistemas de información de la entidad, contribuyendo al Proyecto de fortalecimiento de la capacidad institucional.</v>
      </c>
      <c r="N271" s="7">
        <f>VLOOKUP(A271,[1]BDD!272:680,21,0)</f>
        <v>42609420</v>
      </c>
      <c r="O271" s="8">
        <f>VLOOKUP(A271,[1]BDD!272:680,60,0)</f>
        <v>45163</v>
      </c>
      <c r="P271" s="8">
        <f>VLOOKUP(A271,[1]BDD!272:680,61,0)</f>
        <v>45290</v>
      </c>
    </row>
    <row r="272" spans="1:16" ht="12.75">
      <c r="A272" s="20" t="s">
        <v>543</v>
      </c>
      <c r="B272" s="4" t="str">
        <f>VLOOKUP(A272,[1]BDD!273:681,5,0)</f>
        <v>LEONEL IVAN PORRAS LARROTA</v>
      </c>
      <c r="C272" s="6" t="s">
        <v>17</v>
      </c>
      <c r="D272" s="6" t="str">
        <f>VLOOKUP(A272,[1]BDD!273:681,30,0)</f>
        <v>sanTANDER</v>
      </c>
      <c r="E272" s="6" t="str">
        <f>VLOOKUP(A272,[1]BDD!273:681,31,0)</f>
        <v>CHARALA</v>
      </c>
      <c r="F272" s="6" t="str">
        <f>VLOOKUP(A272,[1]BDD!A271:CL628,85,0)</f>
        <v>GEOLOGO</v>
      </c>
      <c r="G272" s="6" t="s">
        <v>448</v>
      </c>
      <c r="H272" s="4" t="str">
        <f>VLOOKUP(A272,[1]BDD!A271:CL628,8,0)</f>
        <v>PROFESIONAL</v>
      </c>
      <c r="I272" s="6" t="str">
        <f>VLOOKUP(A272,[1]BDD!273:681,44,0)</f>
        <v>OFICINA GESTION DEL RIESGO</v>
      </c>
      <c r="J272" s="6" t="str">
        <f>VLOOKUP(A272,[1]BDD!271:682,84,0)</f>
        <v>leonel.porras@parquesnacionales.gov.co</v>
      </c>
      <c r="K272" s="6">
        <v>3532400</v>
      </c>
      <c r="L272" s="6" t="s">
        <v>19</v>
      </c>
      <c r="M272" s="6" t="str">
        <f>VLOOKUP(A272,[1]BDD!273:681,7,0)</f>
        <v>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v>
      </c>
      <c r="N272" s="7">
        <f>VLOOKUP(A272,[1]BDD!273:681,21,0)</f>
        <v>26880000</v>
      </c>
      <c r="O272" s="8">
        <f>VLOOKUP(A272,[1]BDD!273:681,60,0)</f>
        <v>45163</v>
      </c>
      <c r="P272" s="8">
        <f>VLOOKUP(A272,[1]BDD!273:681,61,0)</f>
        <v>45290</v>
      </c>
    </row>
    <row r="273" spans="1:16" ht="12.75">
      <c r="A273" s="20" t="s">
        <v>544</v>
      </c>
      <c r="B273" s="4" t="str">
        <f>VLOOKUP(A273,[1]BDD!274:682,5,0)</f>
        <v>OSCAR DAVID REYES SOCHA</v>
      </c>
      <c r="C273" s="6" t="s">
        <v>17</v>
      </c>
      <c r="D273" s="6" t="str">
        <f>VLOOKUP(A273,[1]BDD!274:682,30,0)</f>
        <v>CUNDINAMARCA</v>
      </c>
      <c r="E273" s="6" t="str">
        <f>VLOOKUP(A273,[1]BDD!274:682,31,0)</f>
        <v>BOGOTÁ</v>
      </c>
      <c r="F273" s="6" t="str">
        <f>VLOOKUP(A273,[1]BDD!A272:CL629,85,0)</f>
        <v>ADMINISTRADOR DE EMPRESAS</v>
      </c>
      <c r="G273" s="6" t="s">
        <v>545</v>
      </c>
      <c r="H273" s="4" t="str">
        <f>VLOOKUP(A273,[1]BDD!A272:CL629,8,0)</f>
        <v>PROFESIONAL</v>
      </c>
      <c r="I273" s="6" t="str">
        <f>VLOOKUP(A273,[1]BDD!274:682,44,0)</f>
        <v>GRUPO DE TECNOLOGÍAS DE LA INFORMACIÓN Y LAS COMUNICACIONES</v>
      </c>
      <c r="J273" s="6" t="str">
        <f>VLOOKUP(A273,[1]BDD!272:683,84,0)</f>
        <v>oscar.reyes@parquesnacionales.gov.co</v>
      </c>
      <c r="K273" s="6">
        <v>3532400</v>
      </c>
      <c r="L273" s="6" t="s">
        <v>19</v>
      </c>
      <c r="M273" s="6" t="str">
        <f>VLOOKUP(A273,[1]BDD!274:682,7,0)</f>
        <v>Prestar los servicios profesionales con el fin de realizar los diferentes trámites administrativos del Grupo de Tecnologías de la información y las Comunicaciones, así como realizar la programación, actualización y seguimiento del sistema de Gestión Integrado.</v>
      </c>
      <c r="N273" s="7">
        <f>VLOOKUP(A273,[1]BDD!274:682,21,0)</f>
        <v>20491933</v>
      </c>
      <c r="O273" s="8">
        <f>VLOOKUP(A273,[1]BDD!274:682,60,0)</f>
        <v>45167</v>
      </c>
      <c r="P273" s="8">
        <f>VLOOKUP(A273,[1]BDD!274:682,61,0)</f>
        <v>45290</v>
      </c>
    </row>
    <row r="274" spans="1:16" ht="12.75">
      <c r="A274" s="20" t="s">
        <v>546</v>
      </c>
      <c r="B274" s="4" t="str">
        <f>VLOOKUP(A274,[1]BDD!275:683,5,0)</f>
        <v>HECTOR DUBAN CHACON MOTATO</v>
      </c>
      <c r="C274" s="6" t="s">
        <v>17</v>
      </c>
      <c r="D274" s="6" t="str">
        <f>VLOOKUP(A274,[1]BDD!275:683,30,0)</f>
        <v>CUNDINAMARCA</v>
      </c>
      <c r="E274" s="6" t="str">
        <f>VLOOKUP(A274,[1]BDD!275:683,31,0)</f>
        <v>BOGOTÁ</v>
      </c>
      <c r="F274" s="6" t="str">
        <f>VLOOKUP(A274,[1]BDD!A273:CL630,85,0)</f>
        <v>TECNOLOG EN GESTION DE REDES DATOS</v>
      </c>
      <c r="G274" s="6" t="s">
        <v>547</v>
      </c>
      <c r="H274" s="4" t="str">
        <f>VLOOKUP(A274,[1]BDD!A273:CL630,8,0)</f>
        <v>PROFESIONAL</v>
      </c>
      <c r="I274" s="6" t="str">
        <f>VLOOKUP(A274,[1]BDD!275:683,44,0)</f>
        <v>GRUPO DE TECNOLOGÍAS DE LA INFORMACIÓN Y LAS COMUNICACIONES</v>
      </c>
      <c r="J274" s="6" t="str">
        <f>VLOOKUP(A274,[1]BDD!273:684,84,0)</f>
        <v>soporteit.central@parquesnacionales.gov.co</v>
      </c>
      <c r="K274" s="6">
        <v>3532400</v>
      </c>
      <c r="L274" s="6" t="s">
        <v>19</v>
      </c>
      <c r="M274" s="6" t="str">
        <f>VLOOKUP(A274,[1]BDD!275:683,7,0)</f>
        <v>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v>
      </c>
      <c r="N274" s="7">
        <f>VLOOKUP(A274,[1]BDD!275:683,21,0)</f>
        <v>12414800</v>
      </c>
      <c r="O274" s="8">
        <f>VLOOKUP(A274,[1]BDD!275:683,60,0)</f>
        <v>45168</v>
      </c>
      <c r="P274" s="8">
        <f>VLOOKUP(A274,[1]BDD!275:683,61,0)</f>
        <v>45229</v>
      </c>
    </row>
    <row r="275" spans="1:16" ht="12.75">
      <c r="A275" s="20" t="s">
        <v>548</v>
      </c>
      <c r="B275" s="4" t="str">
        <f>VLOOKUP(A275,[1]BDD!276:684,5,0)</f>
        <v>DANIEL HUMBERTO RODRIGUEZ CARDENAS</v>
      </c>
      <c r="C275" s="6" t="s">
        <v>17</v>
      </c>
      <c r="D275" s="6" t="str">
        <f>VLOOKUP(A275,[1]BDD!276:684,30,0)</f>
        <v>CUNDINAMARCA</v>
      </c>
      <c r="E275" s="6" t="str">
        <f>VLOOKUP(A275,[1]BDD!276:684,31,0)</f>
        <v>BOGOTÁ</v>
      </c>
      <c r="F275" s="6" t="str">
        <f>VLOOKUP(A275,[1]BDD!A274:CL631,85,0)</f>
        <v>INGENIERO DE SISTEMAS</v>
      </c>
      <c r="G275" s="6" t="s">
        <v>549</v>
      </c>
      <c r="H275" s="4" t="str">
        <f>VLOOKUP(A275,[1]BDD!A274:CL631,8,0)</f>
        <v>PROFESIONAL</v>
      </c>
      <c r="I275" s="6" t="str">
        <f>VLOOKUP(A275,[1]BDD!276:684,44,0)</f>
        <v>GRUPO DE TECNOLOGÍAS DE LA INFORMACIÓN Y LAS COMUNICACIONES</v>
      </c>
      <c r="J275" s="6" t="str">
        <f>VLOOKUP(A275,[1]BDD!274:685,84,0)</f>
        <v>daniel.rodriguez@parquesnacionales.gov.co</v>
      </c>
      <c r="K275" s="6">
        <v>3532400</v>
      </c>
      <c r="L275" s="6" t="s">
        <v>19</v>
      </c>
      <c r="M275" s="6" t="str">
        <f>VLOOKUP(A275,[1]BDD!276:684,7,0)</f>
        <v>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v>
      </c>
      <c r="N275" s="7">
        <f>VLOOKUP(A275,[1]BDD!276:684,21,0)</f>
        <v>33810025</v>
      </c>
      <c r="O275" s="8">
        <f>VLOOKUP(A275,[1]BDD!276:684,60,0)</f>
        <v>45168</v>
      </c>
      <c r="P275" s="8">
        <f>VLOOKUP(A275,[1]BDD!276:684,61,0)</f>
        <v>45290</v>
      </c>
    </row>
    <row r="276" spans="1:16" ht="12.75">
      <c r="A276" s="20" t="s">
        <v>550</v>
      </c>
      <c r="B276" s="4" t="str">
        <f>VLOOKUP(A276,[1]BDD!277:685,5,0)</f>
        <v>JORGE ANDRES DUARTE TORRES</v>
      </c>
      <c r="C276" s="6" t="s">
        <v>17</v>
      </c>
      <c r="D276" s="6" t="str">
        <f>VLOOKUP(A276,[1]BDD!277:685,30,0)</f>
        <v>CUNDINAMARCA</v>
      </c>
      <c r="E276" s="6" t="str">
        <f>VLOOKUP(A276,[1]BDD!277:685,31,0)</f>
        <v>BOGOTÁ</v>
      </c>
      <c r="F276" s="6" t="str">
        <f>VLOOKUP(A276,[1]BDD!A275:CL632,85,0)</f>
        <v>INGENIERO TOPOGRAFICO</v>
      </c>
      <c r="G276" s="6" t="s">
        <v>551</v>
      </c>
      <c r="H276" s="4" t="str">
        <f>VLOOKUP(A276,[1]BDD!A275:CL632,8,0)</f>
        <v>PROFESIONAL</v>
      </c>
      <c r="I276" s="6" t="str">
        <f>VLOOKUP(A276,[1]BDD!277:685,44,0)</f>
        <v>GRUPO DE TECNOLOGÍAS DE LA INFORMACIÓN Y LAS COMUNICACIONES</v>
      </c>
      <c r="J276" s="6" t="str">
        <f>VLOOKUP(A276,[1]BDD!275:686,84,0)</f>
        <v>sistema.informacion@parquesnacionales.gov.co</v>
      </c>
      <c r="K276" s="6">
        <v>3532400</v>
      </c>
      <c r="L276" s="6" t="s">
        <v>19</v>
      </c>
      <c r="M276" s="6" t="str">
        <f>VLOOKUP(A276,[1]BDD!277:685,7,0)</f>
        <v>Prestar los servicios profesionales para gestionar, estructurar y actualizar la base de datos geográfica institucional, garantizando el cumplimiento los diferentes estándares de información geográfica adoptados por la entidad, orientados a la estructuración y documentación de los diferentes objetos geográficos que la conforman, contribuyendo al proyecto administración del SPNN.</v>
      </c>
      <c r="N276" s="7">
        <f>VLOOKUP(A276,[1]BDD!277:685,21,0)</f>
        <v>29503833</v>
      </c>
      <c r="O276" s="8">
        <f>VLOOKUP(A276,[1]BDD!277:685,60,0)</f>
        <v>45168</v>
      </c>
      <c r="P276" s="8">
        <f>VLOOKUP(A276,[1]BDD!277:685,61,0)</f>
        <v>45290</v>
      </c>
    </row>
    <row r="277" spans="1:16" ht="12.75">
      <c r="A277" s="20" t="s">
        <v>552</v>
      </c>
      <c r="B277" s="4" t="str">
        <f>VLOOKUP(A277,[1]BDD!278:686,5,0)</f>
        <v>LUIS ALEJANDRO CAMPOS MORA</v>
      </c>
      <c r="C277" s="6" t="s">
        <v>17</v>
      </c>
      <c r="D277" s="6" t="str">
        <f>VLOOKUP(A277,[1]BDD!278:686,30,0)</f>
        <v>CUNDINAMARCA</v>
      </c>
      <c r="E277" s="6" t="str">
        <f>VLOOKUP(A277,[1]BDD!278:686,31,0)</f>
        <v>SOACHA</v>
      </c>
      <c r="F277" s="6" t="str">
        <f>VLOOKUP(A277,[1]BDD!A276:CL633,85,0)</f>
        <v>SOCIOLOGO</v>
      </c>
      <c r="G277" s="6" t="s">
        <v>452</v>
      </c>
      <c r="H277" s="4" t="str">
        <f>VLOOKUP(A277,[1]BDD!A276:CL633,8,0)</f>
        <v>PROFESIONAL</v>
      </c>
      <c r="I277" s="6" t="str">
        <f>VLOOKUP(A277,[1]BDD!278:686,44,0)</f>
        <v>OFICINA GESTION DEL RIESGO</v>
      </c>
      <c r="J277" s="6" t="str">
        <f>VLOOKUP(A277,[1]BDD!276:687,84,0)</f>
        <v>luis.campos@parquesnacionales.gov.co</v>
      </c>
      <c r="K277" s="6">
        <v>3532400</v>
      </c>
      <c r="L277" s="6" t="s">
        <v>19</v>
      </c>
      <c r="M277" s="6" t="str">
        <f>VLOOKUP(A277,[1]BDD!278:686,7,0)</f>
        <v>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v>
      </c>
      <c r="N277" s="7">
        <f>VLOOKUP(A277,[1]BDD!278:686,21,0)</f>
        <v>25600000</v>
      </c>
      <c r="O277" s="8">
        <f>VLOOKUP(A277,[1]BDD!278:686,60,0)</f>
        <v>45170</v>
      </c>
      <c r="P277" s="8">
        <f>VLOOKUP(A277,[1]BDD!278:686,61,0)</f>
        <v>45290</v>
      </c>
    </row>
    <row r="278" spans="1:16" ht="12.75">
      <c r="A278" s="20" t="s">
        <v>553</v>
      </c>
      <c r="B278" s="4" t="str">
        <f>VLOOKUP(A278,[1]BDD!279:687,5,0)</f>
        <v>ÁNGELA MARÍA TORRES RAMÍREZ</v>
      </c>
      <c r="C278" s="6" t="s">
        <v>17</v>
      </c>
      <c r="D278" s="6" t="str">
        <f>VLOOKUP(A278,[1]BDD!279:687,30,0)</f>
        <v>TOLIMA</v>
      </c>
      <c r="E278" s="6" t="str">
        <f>VLOOKUP(A278,[1]BDD!279:687,31,0)</f>
        <v>IBAGUÉ</v>
      </c>
      <c r="F278" s="6" t="str">
        <f>VLOOKUP(A278,[1]BDD!A277:CL634,85,0)</f>
        <v>ABOGADA</v>
      </c>
      <c r="G278" s="6" t="s">
        <v>215</v>
      </c>
      <c r="H278" s="4" t="str">
        <f>VLOOKUP(A278,[1]BDD!A277:CL634,8,0)</f>
        <v>PROFESIONAL</v>
      </c>
      <c r="I278" s="6" t="str">
        <f>VLOOKUP(A278,[1]BDD!279:687,44,0)</f>
        <v>GRUPO DE TRÁMITES Y EVALUACIÓN AMBIENTAL</v>
      </c>
      <c r="J278" s="6" t="str">
        <f>VLOOKUP(A278,[1]BDD!277:688,84,0)</f>
        <v>@parquesnacionales.gov.co</v>
      </c>
      <c r="K278" s="6">
        <v>3532400</v>
      </c>
      <c r="L278" s="6" t="s">
        <v>19</v>
      </c>
      <c r="M278" s="6" t="str">
        <f>VLOOKUP(A278,[1]BDD!279:687,7,0)</f>
        <v>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v>
      </c>
      <c r="N278" s="7">
        <f>VLOOKUP(A278,[1]BDD!279:687,21,0)</f>
        <v>17114140</v>
      </c>
      <c r="O278" s="8">
        <f>VLOOKUP(A278,[1]BDD!279:687,60,0)</f>
        <v>45170</v>
      </c>
      <c r="P278" s="8">
        <f>VLOOKUP(A278,[1]BDD!279:687,61,0)</f>
        <v>45290</v>
      </c>
    </row>
    <row r="279" spans="1:16" ht="12.75">
      <c r="A279" s="20" t="s">
        <v>554</v>
      </c>
      <c r="B279" s="4" t="str">
        <f>VLOOKUP(A279,[1]BDD!280:688,5,0)</f>
        <v>CAMILA ANDREA BELTRAN BELTRAN</v>
      </c>
      <c r="C279" s="6" t="s">
        <v>17</v>
      </c>
      <c r="D279" s="6" t="str">
        <f>VLOOKUP(A279,[1]BDD!280:688,30,0)</f>
        <v>CUNDINAMARCA</v>
      </c>
      <c r="E279" s="6" t="str">
        <f>VLOOKUP(A279,[1]BDD!280:688,31,0)</f>
        <v>BOGOTÁ</v>
      </c>
      <c r="F279" s="6" t="str">
        <f>VLOOKUP(A279,[1]BDD!A278:CL635,85,0)</f>
        <v>BIOLOGA</v>
      </c>
      <c r="G279" s="6" t="s">
        <v>225</v>
      </c>
      <c r="H279" s="4" t="str">
        <f>VLOOKUP(A279,[1]BDD!A278:CL635,8,0)</f>
        <v>PROFESIONAL</v>
      </c>
      <c r="I279" s="6" t="str">
        <f>VLOOKUP(A279,[1]BDD!280:688,44,0)</f>
        <v>GRUPO DE TRÁMITES Y EVALUACIÓN AMBIENTAL</v>
      </c>
      <c r="J279" s="6" t="str">
        <f>VLOOKUP(A279,[1]BDD!278:689,84,0)</f>
        <v>@parquesnacionales.gov.co</v>
      </c>
      <c r="K279" s="6">
        <v>3532400</v>
      </c>
      <c r="L279" s="6" t="s">
        <v>19</v>
      </c>
      <c r="M279" s="6" t="str">
        <f>VLOOKUP(A279,[1]BDD!280:688,7,0)</f>
        <v>Prestación de servicios profesionales en el área de las ciencias naturales como apoyo en la revisión técnica al trámite de registro y seguimiento de las Reservas Naturales de la Sociedad Civil en el marco del procedimiento establecido para tal fin por la Subdirección de Gestión y Manejo de Áreas Protegidas de PNNC.</v>
      </c>
      <c r="N279" s="7">
        <f>VLOOKUP(A279,[1]BDD!280:688,21,0)</f>
        <v>17114140</v>
      </c>
      <c r="O279" s="8">
        <f>VLOOKUP(A279,[1]BDD!280:688,60,0)</f>
        <v>45170</v>
      </c>
      <c r="P279" s="8">
        <f>VLOOKUP(A279,[1]BDD!280:688,61,0)</f>
        <v>45290</v>
      </c>
    </row>
    <row r="280" spans="1:16" ht="12.75">
      <c r="A280" s="20" t="s">
        <v>555</v>
      </c>
      <c r="B280" s="4" t="str">
        <f>VLOOKUP(A280,[1]BDD!281:689,5,0)</f>
        <v>ROBIN DAVID ROZO AVENDAÑO</v>
      </c>
      <c r="C280" s="6" t="s">
        <v>17</v>
      </c>
      <c r="D280" s="6" t="str">
        <f>VLOOKUP(A280,[1]BDD!281:689,30,0)</f>
        <v>CUNDINAMARCA</v>
      </c>
      <c r="E280" s="6" t="str">
        <f>VLOOKUP(A280,[1]BDD!281:689,31,0)</f>
        <v>BOGOTÁ</v>
      </c>
      <c r="F280" s="6" t="str">
        <f>VLOOKUP(A280,[1]BDD!A279:CL636,85,0)</f>
        <v>INGENIERO INDUSTRIAL</v>
      </c>
      <c r="G280" s="6" t="s">
        <v>556</v>
      </c>
      <c r="H280" s="4" t="str">
        <f>VLOOKUP(A280,[1]BDD!A279:CL636,8,0)</f>
        <v>PROFESIONAL</v>
      </c>
      <c r="I280" s="6" t="str">
        <f>VLOOKUP(A280,[1]BDD!281:689,44,0)</f>
        <v>GRUPO DE GESTIÓN HUMANA</v>
      </c>
      <c r="J280" s="6" t="str">
        <f>VLOOKUP(A280,[1]BDD!279:690,84,0)</f>
        <v>robin.rozo@parquesnacionales.gov.co</v>
      </c>
      <c r="K280" s="6">
        <v>3532400</v>
      </c>
      <c r="L280" s="6" t="s">
        <v>19</v>
      </c>
      <c r="M280" s="6" t="str">
        <f>VLOOKUP(A280,[1]BDD!281:689,7,0)</f>
        <v>Prestar los servicios profesionales especializados para el desarrollo de los procesos y procedimientos del Grupo de Gestión Humana y las actividades inherentes al cumplimiento de la Política de la Gestión Estratégica de Talento Humano GETH, de la Dimensión de Talento Humano del Modelo Integrado de Planeación y Gestión MIPG.</v>
      </c>
      <c r="N280" s="7">
        <f>VLOOKUP(A280,[1]BDD!281:689,21,0)</f>
        <v>25979416</v>
      </c>
      <c r="O280" s="8">
        <f>VLOOKUP(A280,[1]BDD!281:689,60,0)</f>
        <v>45170</v>
      </c>
      <c r="P280" s="8">
        <f>VLOOKUP(A280,[1]BDD!281:689,61,0)</f>
        <v>45290</v>
      </c>
    </row>
    <row r="281" spans="1:16" ht="12.75">
      <c r="A281" s="20" t="s">
        <v>557</v>
      </c>
      <c r="B281" s="4" t="str">
        <f>VLOOKUP(A281,[1]BDD!282:690,5,0)</f>
        <v>SANDRA YOLANDA QUINTERO GOMEZ</v>
      </c>
      <c r="C281" s="6" t="s">
        <v>17</v>
      </c>
      <c r="D281" s="6" t="str">
        <f>VLOOKUP(A281,[1]BDD!282:690,30,0)</f>
        <v>CUNDINAMARCA</v>
      </c>
      <c r="E281" s="6" t="str">
        <f>VLOOKUP(A281,[1]BDD!282:690,31,0)</f>
        <v>BOGOTÁ</v>
      </c>
      <c r="F281" s="6" t="str">
        <f>VLOOKUP(A281,[1]BDD!A280:CL637,85,0)</f>
        <v>ABOGADA</v>
      </c>
      <c r="G281" s="6" t="s">
        <v>237</v>
      </c>
      <c r="H281" s="4" t="str">
        <f>VLOOKUP(A281,[1]BDD!A280:CL637,8,0)</f>
        <v>PROFESIONAL</v>
      </c>
      <c r="I281" s="6" t="str">
        <f>VLOOKUP(A281,[1]BDD!282:690,44,0)</f>
        <v>GRUPO DE TRÁMITES Y EVALUACIÓN AMBIENTAL</v>
      </c>
      <c r="J281" s="6" t="str">
        <f>VLOOKUP(A281,[1]BDD!280:691,84,0)</f>
        <v>@parquesnacionales.gov.co</v>
      </c>
      <c r="K281" s="6">
        <v>3532400</v>
      </c>
      <c r="L281" s="6" t="s">
        <v>19</v>
      </c>
      <c r="M281" s="6" t="str">
        <f>VLOOKUP(A281,[1]BDD!282:690,7,0)</f>
        <v>Prestar servicios profesionales para revisar la documentación jurídica y sustanciar los productos derivados del análisis en el marco del trámite de registro y seguimiento de reservas naturales de la sociedad civil, en el marco del proceso de Coordinación del SINAP</v>
      </c>
      <c r="N281" s="7">
        <f>VLOOKUP(A281,[1]BDD!282:690,21,0)</f>
        <v>17114140</v>
      </c>
      <c r="O281" s="8">
        <f>VLOOKUP(A281,[1]BDD!282:690,60,0)</f>
        <v>45170</v>
      </c>
      <c r="P281" s="8">
        <f>VLOOKUP(A281,[1]BDD!282:690,61,0)</f>
        <v>45290</v>
      </c>
    </row>
    <row r="282" spans="1:16" ht="12.75">
      <c r="A282" s="20" t="s">
        <v>558</v>
      </c>
      <c r="B282" s="4" t="str">
        <f>VLOOKUP(A282,[1]BDD!283:691,5,0)</f>
        <v>CATALINA SANCHEZ LALINDE</v>
      </c>
      <c r="C282" s="6" t="s">
        <v>17</v>
      </c>
      <c r="D282" s="6" t="str">
        <f>VLOOKUP(A282,[1]BDD!283:691,30,0)</f>
        <v>CUNDINAMARCA</v>
      </c>
      <c r="E282" s="6" t="str">
        <f>VLOOKUP(A282,[1]BDD!283:691,31,0)</f>
        <v>BOGOTÁ</v>
      </c>
      <c r="F282" s="6" t="str">
        <f>VLOOKUP(A282,[1]BDD!A281:CL638,85,0)</f>
        <v>BIOLOGA</v>
      </c>
      <c r="G282" s="6" t="s">
        <v>293</v>
      </c>
      <c r="H282" s="4" t="str">
        <f>VLOOKUP(A282,[1]BDD!A281:CL638,8,0)</f>
        <v>PROFESIONAL</v>
      </c>
      <c r="I282" s="6" t="str">
        <f>VLOOKUP(A282,[1]BDD!283:691,44,0)</f>
        <v>GRUPO DE TRÁMITES Y EVALUACIÓN AMBIENTAL</v>
      </c>
      <c r="J282" s="6" t="str">
        <f>VLOOKUP(A282,[1]BDD!281:692,84,0)</f>
        <v>@parquesnacionales.gov.co</v>
      </c>
      <c r="K282" s="6">
        <v>3532400</v>
      </c>
      <c r="L282" s="6" t="s">
        <v>19</v>
      </c>
      <c r="M282" s="6" t="str">
        <f>VLOOKUP(A282,[1]BDD!283:691,7,0)</f>
        <v>Prestación de servicios profesionales de apoyo para validar técnicamente la información asociada a los expedientes en trámite y seguimiento para el registro de Reservas Naturales de la Sociedad Civil en el marco del proceso de coordinación SINAP.</v>
      </c>
      <c r="N282" s="7">
        <f>VLOOKUP(A282,[1]BDD!283:691,21,0)</f>
        <v>17114140</v>
      </c>
      <c r="O282" s="8">
        <f>VLOOKUP(A282,[1]BDD!283:691,60,0)</f>
        <v>45170</v>
      </c>
      <c r="P282" s="8">
        <f>VLOOKUP(A282,[1]BDD!283:691,61,0)</f>
        <v>45290</v>
      </c>
    </row>
    <row r="283" spans="1:16" ht="12.75">
      <c r="A283" s="20" t="s">
        <v>559</v>
      </c>
      <c r="B283" s="4" t="str">
        <f>VLOOKUP(A283,[1]BDD!284:692,5,0)</f>
        <v>JUAN MANUEL GARCIA OCAMPO</v>
      </c>
      <c r="C283" s="6" t="s">
        <v>17</v>
      </c>
      <c r="D283" s="6" t="str">
        <f>VLOOKUP(A283,[1]BDD!284:692,30,0)</f>
        <v>CALDAS</v>
      </c>
      <c r="E283" s="6" t="str">
        <f>VLOOKUP(A283,[1]BDD!284:692,31,0)</f>
        <v>MANIZALES</v>
      </c>
      <c r="F283" s="6" t="str">
        <f>VLOOKUP(A283,[1]BDD!A282:CL639,85,0)</f>
        <v>INGENIERO AMBIENTAL</v>
      </c>
      <c r="G283" s="6" t="s">
        <v>560</v>
      </c>
      <c r="H283" s="4" t="str">
        <f>VLOOKUP(A283,[1]BDD!A282:CL639,8,0)</f>
        <v>PROFESIONAL</v>
      </c>
      <c r="I283" s="6" t="str">
        <f>VLOOKUP(A283,[1]BDD!284:692,44,0)</f>
        <v>GRUPO DE TRÁMITES Y EVALUACIÓN AMBIENTAL</v>
      </c>
      <c r="J283" s="6" t="str">
        <f>VLOOKUP(A283,[1]BDD!282:693,84,0)</f>
        <v>tecnico.tramites@parquesnacionales.gov.co</v>
      </c>
      <c r="K283" s="6">
        <v>3532400</v>
      </c>
      <c r="L283" s="6" t="s">
        <v>19</v>
      </c>
      <c r="M283" s="6" t="str">
        <f>VLOOKUP(A283,[1]BDD!284:692,7,0)</f>
        <v>Prestación de servicios profesionales en el Grupo de Trámites y Evaluación Ambiental de la Subdirección de Gestión y Manejo de Áreas Protegidas, para la evaluación y monitoreo de los trámites ambientales.</v>
      </c>
      <c r="N283" s="7">
        <f>VLOOKUP(A283,[1]BDD!284:692,21,0)</f>
        <v>17114140</v>
      </c>
      <c r="O283" s="8">
        <f>VLOOKUP(A283,[1]BDD!284:692,60,0)</f>
        <v>45170</v>
      </c>
      <c r="P283" s="8">
        <f>VLOOKUP(A283,[1]BDD!284:692,61,0)</f>
        <v>45290</v>
      </c>
    </row>
    <row r="284" spans="1:16" ht="12.75">
      <c r="A284" s="20" t="s">
        <v>561</v>
      </c>
      <c r="B284" s="4" t="str">
        <f>VLOOKUP(A284,[1]BDD!285:693,5,0)</f>
        <v>JHONNY SEBSATIAN CASTILLO CARDENAS</v>
      </c>
      <c r="C284" s="6" t="s">
        <v>17</v>
      </c>
      <c r="D284" s="6" t="str">
        <f>VLOOKUP(A284,[1]BDD!285:693,30,0)</f>
        <v>CUNDINAMARCA</v>
      </c>
      <c r="E284" s="6" t="str">
        <f>VLOOKUP(A284,[1]BDD!285:693,31,0)</f>
        <v>BOGOTÁ</v>
      </c>
      <c r="F284" s="6" t="str">
        <f>VLOOKUP(A284,[1]BDD!A283:CL640,85,0)</f>
        <v>INGENIERO AMBIENTAL Y SANITARIO</v>
      </c>
      <c r="G284" s="6" t="s">
        <v>256</v>
      </c>
      <c r="H284" s="4" t="str">
        <f>VLOOKUP(A284,[1]BDD!A283:CL640,8,0)</f>
        <v>PROFESIONAL</v>
      </c>
      <c r="I284" s="6" t="str">
        <f>VLOOKUP(A284,[1]BDD!285:693,44,0)</f>
        <v>GRUPO DE TRÁMITES Y EVALUACIÓN AMBIENTAL</v>
      </c>
      <c r="J284" s="6" t="str">
        <f>VLOOKUP(A284,[1]BDD!283:694,84,0)</f>
        <v>@parquesnacionales.gov.co</v>
      </c>
      <c r="K284" s="6">
        <v>3532400</v>
      </c>
      <c r="L284" s="6" t="s">
        <v>19</v>
      </c>
      <c r="M284" s="6" t="str">
        <f>VLOOKUP(A284,[1]BDD!285:693,7,0)</f>
        <v>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v>
      </c>
      <c r="N284" s="7">
        <f>VLOOKUP(A284,[1]BDD!285:693,21,0)</f>
        <v>13596000</v>
      </c>
      <c r="O284" s="8">
        <f>VLOOKUP(A284,[1]BDD!285:693,60,0)</f>
        <v>45173</v>
      </c>
      <c r="P284" s="8">
        <f>VLOOKUP(A284,[1]BDD!285:693,61,0)</f>
        <v>45290</v>
      </c>
    </row>
    <row r="285" spans="1:16" ht="12.75">
      <c r="A285" s="20" t="s">
        <v>562</v>
      </c>
      <c r="B285" s="4" t="str">
        <f>VLOOKUP(A285,[1]BDD!286:694,5,0)</f>
        <v>ARLENSON PELAES CONTRERAS</v>
      </c>
      <c r="C285" s="6" t="s">
        <v>17</v>
      </c>
      <c r="D285" s="6" t="str">
        <f>VLOOKUP(A285,[1]BDD!286:694,30,0)</f>
        <v>CAQUETÁ</v>
      </c>
      <c r="E285" s="6" t="str">
        <f>VLOOKUP(A285,[1]BDD!286:694,31,0)</f>
        <v>SAN VICENTE DEL CAGUÁN</v>
      </c>
      <c r="F285" s="6" t="str">
        <f>VLOOKUP(A285,[1]BDD!A284:CL641,85,0)</f>
        <v>TECNOLOGA EN CARTOGRAFIA</v>
      </c>
      <c r="G285" s="6" t="s">
        <v>258</v>
      </c>
      <c r="H285" s="4" t="str">
        <f>VLOOKUP(A285,[1]BDD!A284:CL641,8,0)</f>
        <v>APOYO A LA GESTIÓN</v>
      </c>
      <c r="I285" s="6" t="str">
        <f>VLOOKUP(A285,[1]BDD!286:694,44,0)</f>
        <v>GRUPO DE TRÁMITES Y EVALUACIÓN AMBIENTAL</v>
      </c>
      <c r="J285" s="6" t="str">
        <f>VLOOKUP(A285,[1]BDD!284:695,84,0)</f>
        <v>@parquesnacionales.gov.co</v>
      </c>
      <c r="K285" s="6">
        <v>3532400</v>
      </c>
      <c r="L285" s="6" t="s">
        <v>19</v>
      </c>
      <c r="M285" s="6" t="str">
        <f>VLOOKUP(A285,[1]BDD!286:694,7,0)</f>
        <v>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v>
      </c>
      <c r="N285" s="7">
        <f>VLOOKUP(A285,[1]BDD!286:694,21,0)</f>
        <v>11951296</v>
      </c>
      <c r="O285" s="8">
        <f>VLOOKUP(A285,[1]BDD!286:694,60,0)</f>
        <v>45173</v>
      </c>
      <c r="P285" s="8">
        <f>VLOOKUP(A285,[1]BDD!286:694,61,0)</f>
        <v>45290</v>
      </c>
    </row>
    <row r="286" spans="1:16" ht="12.75">
      <c r="A286" s="20" t="s">
        <v>563</v>
      </c>
      <c r="B286" s="4" t="str">
        <f>VLOOKUP(A286,[1]BDD!287:695,5,0)</f>
        <v>MAGALY ELIZABETH ARDILA REYES</v>
      </c>
      <c r="C286" s="6" t="s">
        <v>17</v>
      </c>
      <c r="D286" s="6" t="str">
        <f>VLOOKUP(A286,[1]BDD!287:695,30,0)</f>
        <v>CUNDINAMARCA</v>
      </c>
      <c r="E286" s="6" t="str">
        <f>VLOOKUP(A286,[1]BDD!287:695,31,0)</f>
        <v>BOGOTÁ</v>
      </c>
      <c r="F286" s="6" t="str">
        <f>VLOOKUP(A286,[1]BDD!A285:CL642,85,0)</f>
        <v>BIOLOGA</v>
      </c>
      <c r="G286" s="6" t="s">
        <v>564</v>
      </c>
      <c r="H286" s="4" t="str">
        <f>VLOOKUP(A286,[1]BDD!A285:CL642,8,0)</f>
        <v>PROFESIONAL</v>
      </c>
      <c r="I286" s="6" t="str">
        <f>VLOOKUP(A286,[1]BDD!287:695,44,0)</f>
        <v>GRUPO DE TRÁMITES Y EVALUACIÓN AMBIENTAL</v>
      </c>
      <c r="J286" s="6" t="str">
        <f>VLOOKUP(A286,[1]BDD!285:696,84,0)</f>
        <v>@parquesnacionales.gov.co</v>
      </c>
      <c r="K286" s="6">
        <v>3532400</v>
      </c>
      <c r="L286" s="6" t="s">
        <v>19</v>
      </c>
      <c r="M286" s="6" t="str">
        <f>VLOOKUP(A286,[1]BDD!287:695,7,0)</f>
        <v>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v>
      </c>
      <c r="N286" s="7">
        <f>VLOOKUP(A286,[1]BDD!287:695,21,0)</f>
        <v>17114140</v>
      </c>
      <c r="O286" s="8">
        <f>VLOOKUP(A286,[1]BDD!287:695,60,0)</f>
        <v>45174</v>
      </c>
      <c r="P286" s="8">
        <f>VLOOKUP(A286,[1]BDD!287:695,61,0)</f>
        <v>45290</v>
      </c>
    </row>
    <row r="287" spans="1:16" ht="12.75">
      <c r="A287" s="20" t="s">
        <v>565</v>
      </c>
      <c r="B287" s="4" t="str">
        <f>VLOOKUP(A287,[1]BDD!288:696,5,0)</f>
        <v>ROSIRIS ENEIDA GANEM TAMAYO</v>
      </c>
      <c r="C287" s="6" t="s">
        <v>17</v>
      </c>
      <c r="D287" s="6" t="str">
        <f>VLOOKUP(A287,[1]BDD!288:696,30,0)</f>
        <v>CORDOBÁ</v>
      </c>
      <c r="E287" s="6" t="str">
        <f>VLOOKUP(A287,[1]BDD!288:696,31,0)</f>
        <v>TIERRA ALTA</v>
      </c>
      <c r="F287" s="6" t="str">
        <f>VLOOKUP(A287,[1]BDD!A286:CL643,85,0)</f>
        <v>GEOFRAFÁ</v>
      </c>
      <c r="G287" s="6" t="s">
        <v>566</v>
      </c>
      <c r="H287" s="4" t="str">
        <f>VLOOKUP(A287,[1]BDD!A286:CL643,8,0)</f>
        <v>PROFESIONAL</v>
      </c>
      <c r="I287" s="6" t="str">
        <f>VLOOKUP(A287,[1]BDD!288:696,44,0)</f>
        <v>OFICINA GESTION DEL RIESGO</v>
      </c>
      <c r="J287" s="6" t="str">
        <f>VLOOKUP(A287,[1]BDD!286:697,84,0)</f>
        <v>rosiris.ganem@parquesnacionales.gov.co</v>
      </c>
      <c r="K287" s="6">
        <v>3532400</v>
      </c>
      <c r="L287" s="6" t="s">
        <v>19</v>
      </c>
      <c r="M287" s="6" t="str">
        <f>VLOOKUP(A287,[1]BDD!288:696,7,0)</f>
        <v>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v>
      </c>
      <c r="N287" s="7">
        <f>VLOOKUP(A287,[1]BDD!288:696,21,0)</f>
        <v>24746667</v>
      </c>
      <c r="O287" s="8">
        <f>VLOOKUP(A287,[1]BDD!288:696,60,0)</f>
        <v>45175</v>
      </c>
      <c r="P287" s="8">
        <f>VLOOKUP(A287,[1]BDD!288:696,61,0)</f>
        <v>45290</v>
      </c>
    </row>
    <row r="288" spans="1:16" ht="12.75">
      <c r="A288" s="20" t="s">
        <v>567</v>
      </c>
      <c r="B288" s="4" t="str">
        <f>VLOOKUP(A288,[1]BDD!289:697,5,0)</f>
        <v>JOSÉ FELIPE VÉLEZ GARCÍA</v>
      </c>
      <c r="C288" s="6" t="s">
        <v>17</v>
      </c>
      <c r="D288" s="6" t="str">
        <f>VLOOKUP(A288,[1]BDD!289:697,30,0)</f>
        <v>CUNDINAMARCA</v>
      </c>
      <c r="E288" s="6" t="str">
        <f>VLOOKUP(A288,[1]BDD!289:697,31,0)</f>
        <v>BOGOTÁ</v>
      </c>
      <c r="F288" s="6" t="str">
        <f>VLOOKUP(A288,[1]BDD!A287:CL644,85,0)</f>
        <v>BIOLOGO</v>
      </c>
      <c r="G288" s="6" t="s">
        <v>568</v>
      </c>
      <c r="H288" s="4" t="str">
        <f>VLOOKUP(A288,[1]BDD!A287:CL644,8,0)</f>
        <v>PROFESIONAL</v>
      </c>
      <c r="I288" s="6" t="str">
        <f>VLOOKUP(A288,[1]BDD!289:697,44,0)</f>
        <v>GRUPO DE TRÁMITES Y EVALUACIÓN AMBIENTAL</v>
      </c>
      <c r="J288" s="6" t="str">
        <f>VLOOKUP(A288,[1]BDD!287:698,84,0)</f>
        <v>@parquesnacionales.gov.co</v>
      </c>
      <c r="K288" s="6">
        <v>3532400</v>
      </c>
      <c r="L288" s="6" t="s">
        <v>19</v>
      </c>
      <c r="M288" s="6" t="str">
        <f>VLOOKUP(A288,[1]BDD!289:697,7,0)</f>
        <v>Prestar servicios profesionales en el área de la biología para la validación, análisis y producción técnica asociada al registro de Reservas Naturales de la Sociedad Civil - RNSC, dentro del procedimiento establecido para tal fin por la Subdirección de Gestión y Manejo de Áreas Protegidas</v>
      </c>
      <c r="N288" s="7">
        <f>VLOOKUP(A288,[1]BDD!289:697,21,0)</f>
        <v>25979416</v>
      </c>
      <c r="O288" s="8">
        <f>VLOOKUP(A288,[1]BDD!289:697,60,0)</f>
        <v>45176</v>
      </c>
      <c r="P288" s="8">
        <f>VLOOKUP(A288,[1]BDD!289:697,61,0)</f>
        <v>45290</v>
      </c>
    </row>
    <row r="289" spans="1:16" ht="12.75">
      <c r="A289" s="20" t="s">
        <v>569</v>
      </c>
      <c r="B289" s="4" t="str">
        <f>VLOOKUP(A289,[1]BDD!290:698,5,0)</f>
        <v>NUBIA DIEZ MAYORGA</v>
      </c>
      <c r="C289" s="6" t="s">
        <v>17</v>
      </c>
      <c r="D289" s="6" t="str">
        <f>VLOOKUP(A289,[1]BDD!290:698,30,0)</f>
        <v>CUNDINAMARCA</v>
      </c>
      <c r="E289" s="6" t="str">
        <f>VLOOKUP(A289,[1]BDD!290:698,31,0)</f>
        <v>BOGOTÁ</v>
      </c>
      <c r="F289" s="6" t="str">
        <f>VLOOKUP(A289,[1]BDD!A288:CL645,85,0)</f>
        <v>INGENIERA AMBIENTAL Y SANITARIA</v>
      </c>
      <c r="G289" s="6" t="s">
        <v>570</v>
      </c>
      <c r="H289" s="4" t="str">
        <f>VLOOKUP(A289,[1]BDD!A288:CL645,8,0)</f>
        <v>PROFESIONAL</v>
      </c>
      <c r="I289" s="6" t="str">
        <f>VLOOKUP(A289,[1]BDD!290:698,44,0)</f>
        <v>GRUPO DE TRÁMITES Y EVALUACIÓN AMBIENTAL</v>
      </c>
      <c r="J289" s="6" t="str">
        <f>VLOOKUP(A289,[1]BDD!288:699,84,0)</f>
        <v>@parquesnacionales.gov.co</v>
      </c>
      <c r="K289" s="6">
        <v>3532400</v>
      </c>
      <c r="L289" s="6" t="s">
        <v>19</v>
      </c>
      <c r="M289" s="6" t="str">
        <f>VLOOKUP(A289,[1]BDD!290:698,7,0)</f>
        <v>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v>
      </c>
      <c r="N289" s="7">
        <f>VLOOKUP(A289,[1]BDD!290:698,21,0)</f>
        <v>25329931</v>
      </c>
      <c r="O289" s="8">
        <f>VLOOKUP(A289,[1]BDD!290:698,60,0)</f>
        <v>45176</v>
      </c>
      <c r="P289" s="8">
        <f>VLOOKUP(A289,[1]BDD!290:698,61,0)</f>
        <v>45290</v>
      </c>
    </row>
    <row r="290" spans="1:16" ht="12.75">
      <c r="A290" s="20" t="s">
        <v>571</v>
      </c>
      <c r="B290" s="4" t="str">
        <f>VLOOKUP(A290,[1]BDD!291:699,5,0)</f>
        <v>ELIZABETH CRISTINA SÁNCHEZ TORO</v>
      </c>
      <c r="C290" s="6" t="s">
        <v>17</v>
      </c>
      <c r="D290" s="6" t="str">
        <f>VLOOKUP(A290,[1]BDD!291:699,30,0)</f>
        <v>VALLE DEL CAUCA</v>
      </c>
      <c r="E290" s="6" t="str">
        <f>VLOOKUP(A290,[1]BDD!291:699,31,0)</f>
        <v>PALMIRA</v>
      </c>
      <c r="F290" s="6" t="str">
        <f>VLOOKUP(A290,[1]BDD!A289:CL646,85,0)</f>
        <v>BIOLOGA</v>
      </c>
      <c r="G290" s="6" t="s">
        <v>187</v>
      </c>
      <c r="H290" s="4" t="str">
        <f>VLOOKUP(A290,[1]BDD!A289:CL646,8,0)</f>
        <v>PROFESIONAL</v>
      </c>
      <c r="I290" s="6" t="str">
        <f>VLOOKUP(A290,[1]BDD!291:699,44,0)</f>
        <v>GRUPO DE GESTIÓN DEL CONOCIMIENTO E INNOVACIÓN</v>
      </c>
      <c r="J290" s="6" t="str">
        <f>VLOOKUP(A290,[1]BDD!289:700,84,0)</f>
        <v>monitoreosig.ggci@parquesnacionales.gov.co</v>
      </c>
      <c r="K290" s="6">
        <v>3532400</v>
      </c>
      <c r="L290" s="6" t="s">
        <v>19</v>
      </c>
      <c r="M290" s="6" t="str">
        <f>VLOOKUP(A290,[1]BDD!291:699,7,0)</f>
        <v>Prestación de servicios profesionales para la estructuración de los productos geográficos y alfanuméricos, a partir de los muestreos realizados en las áreas protegidas, para la consolidación de la información de monitoreo e investigación en la GDB institucional.</v>
      </c>
      <c r="N290" s="7">
        <f>VLOOKUP(A290,[1]BDD!291:699,21,0)</f>
        <v>25931790</v>
      </c>
      <c r="O290" s="8">
        <f>VLOOKUP(A290,[1]BDD!291:699,60,0)</f>
        <v>45177</v>
      </c>
      <c r="P290" s="8">
        <f>VLOOKUP(A290,[1]BDD!291:699,61,0)</f>
        <v>45290</v>
      </c>
    </row>
    <row r="291" spans="1:16" ht="12.75">
      <c r="A291" s="20" t="s">
        <v>572</v>
      </c>
      <c r="B291" s="4" t="str">
        <f>VLOOKUP(A291,[1]BDD!292:700,5,0)</f>
        <v>ANDREA MILENA WANUMEN MESA</v>
      </c>
      <c r="C291" s="6" t="s">
        <v>17</v>
      </c>
      <c r="D291" s="6" t="str">
        <f>VLOOKUP(A291,[1]BDD!292:700,30,0)</f>
        <v>BOYACÁ</v>
      </c>
      <c r="E291" s="6" t="str">
        <f>VLOOKUP(A291,[1]BDD!292:700,31,0)</f>
        <v>SOGAMOSO</v>
      </c>
      <c r="F291" s="6" t="str">
        <f>VLOOKUP(A291,[1]BDD!A290:CL647,85,0)</f>
        <v>INGENIERA FORESTAL</v>
      </c>
      <c r="G291" s="6" t="s">
        <v>573</v>
      </c>
      <c r="H291" s="4" t="str">
        <f>VLOOKUP(A291,[1]BDD!A290:CL647,8,0)</f>
        <v>PROFESIONAL</v>
      </c>
      <c r="I291" s="6" t="str">
        <f>VLOOKUP(A291,[1]BDD!292:700,44,0)</f>
        <v>GRUPO DE GESTIÓN DEL CONOCIMIENTO E INNOVACIÓN</v>
      </c>
      <c r="J291" s="6" t="str">
        <f>VLOOKUP(A291,[1]BDD!290:701,84,0)</f>
        <v>andrea.wanumen@parquesnacionales.gov.co</v>
      </c>
      <c r="K291" s="6">
        <v>3532400</v>
      </c>
      <c r="L291" s="6" t="s">
        <v>19</v>
      </c>
      <c r="M291" s="6" t="str">
        <f>VLOOKUP(A291,[1]BDD!292:700,7,0)</f>
        <v>Prestación de servicios profesionales para desarrollar el procesamiento de las imágenes requeridas y adelantar la reinterpretación de las coberturas de la tierra a escala 1:100.000 al interior de las áreas protegidas continentales que conforman el SPNN</v>
      </c>
      <c r="N291" s="7">
        <f>VLOOKUP(A291,[1]BDD!292:700,21,0)</f>
        <v>19855897</v>
      </c>
      <c r="O291" s="8">
        <f>VLOOKUP(A291,[1]BDD!292:700,60,0)</f>
        <v>45177</v>
      </c>
      <c r="P291" s="8">
        <f>VLOOKUP(A291,[1]BDD!292:700,61,0)</f>
        <v>45290</v>
      </c>
    </row>
    <row r="292" spans="1:16" ht="12.75">
      <c r="A292" s="20" t="s">
        <v>574</v>
      </c>
      <c r="B292" s="4" t="str">
        <f>VLOOKUP(A292,[1]BDD!293:701,5,0)</f>
        <v>HERLY GARCIA DUARTE</v>
      </c>
      <c r="C292" s="6" t="s">
        <v>17</v>
      </c>
      <c r="D292" s="6" t="str">
        <f>VLOOKUP(A292,[1]BDD!293:701,30,0)</f>
        <v>CUNDINAMARCA</v>
      </c>
      <c r="E292" s="6" t="str">
        <f>VLOOKUP(A292,[1]BDD!293:701,31,0)</f>
        <v>BOGOTÁ</v>
      </c>
      <c r="F292" s="6" t="str">
        <f>VLOOKUP(A292,[1]BDD!A291:CL648,85,0)</f>
        <v>CONTADORA PÚBLICA</v>
      </c>
      <c r="G292" s="6" t="s">
        <v>575</v>
      </c>
      <c r="H292" s="4" t="str">
        <f>VLOOKUP(A292,[1]BDD!A291:CL648,8,0)</f>
        <v>PROFESIONAL</v>
      </c>
      <c r="I292" s="6" t="str">
        <f>VLOOKUP(A292,[1]BDD!293:701,44,0)</f>
        <v>GRUPO DE GESTIÓN FINANCIERA</v>
      </c>
      <c r="J292" s="6" t="str">
        <f>VLOOKUP(A292,[1]BDD!291:702,84,0)</f>
        <v>herly.garcia@parquesnacionales.gov.co</v>
      </c>
      <c r="K292" s="6">
        <v>3532400</v>
      </c>
      <c r="L292" s="6" t="s">
        <v>19</v>
      </c>
      <c r="M292" s="6" t="str">
        <f>VLOOKUP(A292,[1]BDD!293:701,7,0)</f>
        <v>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v>
      </c>
      <c r="N292" s="7">
        <f>VLOOKUP(A292,[1]BDD!293:701,21,0)</f>
        <v>27518867</v>
      </c>
      <c r="O292" s="8">
        <f>VLOOKUP(A292,[1]BDD!293:701,60,0)</f>
        <v>45182</v>
      </c>
      <c r="P292" s="8">
        <f>VLOOKUP(A292,[1]BDD!293:701,61,0)</f>
        <v>45290</v>
      </c>
    </row>
    <row r="293" spans="1:16" ht="12.75">
      <c r="A293" s="20" t="s">
        <v>576</v>
      </c>
      <c r="B293" s="4" t="str">
        <f>VLOOKUP(A293,[1]BDD!294:702,5,0)</f>
        <v>LUZ AYDA CASTRO TRIANA</v>
      </c>
      <c r="C293" s="6" t="s">
        <v>17</v>
      </c>
      <c r="D293" s="6" t="str">
        <f>VLOOKUP(A293,[1]BDD!294:702,30,0)</f>
        <v>BOLIVAR</v>
      </c>
      <c r="E293" s="6" t="str">
        <f>VLOOKUP(A293,[1]BDD!294:702,31,0)</f>
        <v>CARTAGENA DE INDIAS</v>
      </c>
      <c r="F293" s="6" t="str">
        <f>VLOOKUP(A293,[1]BDD!A292:CL649,85,0)</f>
        <v>ECOLOGA</v>
      </c>
      <c r="G293" s="6" t="s">
        <v>577</v>
      </c>
      <c r="H293" s="4" t="str">
        <f>VLOOKUP(A293,[1]BDD!A292:CL649,8,0)</f>
        <v>PROFESIONAL</v>
      </c>
      <c r="I293" s="6" t="str">
        <f>VLOOKUP(A293,[1]BDD!294:702,44,0)</f>
        <v>GRUPO DE PLANEACIÓN Y MANEJO</v>
      </c>
      <c r="J293" s="6" t="str">
        <f>VLOOKUP(A293,[1]BDD!292:703,84,0)</f>
        <v>turismonaturaleza@parquesnacionales.gov.co</v>
      </c>
      <c r="K293" s="6">
        <v>3532400</v>
      </c>
      <c r="L293" s="6" t="s">
        <v>19</v>
      </c>
      <c r="M293" s="6" t="str">
        <f>VLOOKUP(A293,[1]BDD!294:702,7,0)</f>
        <v>Prestación de servicios profesionales para orientar técnicamente a las áreas protegidas en ambientes marino-costero y con vocación ecoturística, para la formulación y actualización de Planes de Ordenamiento Ecoturístico (POE) y la actualización de lineamientos para el monitoreo de impactos asociados al ecoturismo.</v>
      </c>
      <c r="N293" s="7">
        <f>VLOOKUP(A293,[1]BDD!294:702,21,0)</f>
        <v>22948484</v>
      </c>
      <c r="O293" s="8">
        <f>VLOOKUP(A293,[1]BDD!294:702,60,0)</f>
        <v>45184</v>
      </c>
      <c r="P293" s="8">
        <f>VLOOKUP(A293,[1]BDD!294:702,61,0)</f>
        <v>45290</v>
      </c>
    </row>
    <row r="294" spans="1:16" ht="12.75">
      <c r="A294" s="20" t="s">
        <v>578</v>
      </c>
      <c r="B294" s="4" t="str">
        <f>VLOOKUP(A294,[1]BDD!295:703,5,0)</f>
        <v>NESTOR RAUL ESPEJO DELGADO</v>
      </c>
      <c r="C294" s="6" t="s">
        <v>17</v>
      </c>
      <c r="D294" s="6" t="str">
        <f>VLOOKUP(A294,[1]BDD!295:703,30,0)</f>
        <v>CUNDINAMARCA</v>
      </c>
      <c r="E294" s="6" t="str">
        <f>VLOOKUP(A294,[1]BDD!295:703,31,0)</f>
        <v>BOGOTÁ</v>
      </c>
      <c r="F294" s="6" t="str">
        <f>VLOOKUP(A294,[1]BDD!A293:CL650,85,0)</f>
        <v>LICENCIANDO EN BIOLOGIA</v>
      </c>
      <c r="G294" s="6" t="s">
        <v>579</v>
      </c>
      <c r="H294" s="4" t="str">
        <f>VLOOKUP(A294,[1]BDD!A293:CL650,8,0)</f>
        <v>PROFESIONAL</v>
      </c>
      <c r="I294" s="6" t="str">
        <f>VLOOKUP(A294,[1]BDD!295:703,44,0)</f>
        <v>GRUPO DE PLANEACIÓN Y MANEJO</v>
      </c>
      <c r="J294" s="6" t="e">
        <f>VLOOKUP(A294,[1]BDD!293:704,84,0)</f>
        <v>#REF!</v>
      </c>
      <c r="K294" s="6">
        <v>3532400</v>
      </c>
      <c r="L294" s="6" t="s">
        <v>19</v>
      </c>
      <c r="M294" s="6" t="str">
        <f>VLOOKUP(A294,[1]BDD!295:703,7,0)</f>
        <v>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v>
      </c>
      <c r="N294" s="7">
        <f>VLOOKUP(A294,[1]BDD!295:703,21,0)</f>
        <v>20767859</v>
      </c>
      <c r="O294" s="8">
        <f>VLOOKUP(A294,[1]BDD!295:703,60,0)</f>
        <v>45184</v>
      </c>
      <c r="P294" s="8">
        <f>VLOOKUP(A294,[1]BDD!295:703,61,0)</f>
        <v>45290</v>
      </c>
    </row>
    <row r="295" spans="1:16" ht="12.75">
      <c r="A295" s="20" t="s">
        <v>580</v>
      </c>
      <c r="B295" s="4" t="str">
        <f>VLOOKUP(A295,[1]BDD!296:704,5,0)</f>
        <v>IVAN DARIO PINTO SARMIENTO</v>
      </c>
      <c r="C295" s="6" t="s">
        <v>17</v>
      </c>
      <c r="D295" s="6" t="str">
        <f>VLOOKUP(A295,[1]BDD!296:704,30,0)</f>
        <v>CUNDINAMARCA</v>
      </c>
      <c r="E295" s="6" t="str">
        <f>VLOOKUP(A295,[1]BDD!296:704,31,0)</f>
        <v>BOGOTÁ</v>
      </c>
      <c r="F295" s="6" t="str">
        <f>VLOOKUP(A295,[1]BDD!A294:CL651,85,0)</f>
        <v>BIOLOGO</v>
      </c>
      <c r="G295" s="6" t="s">
        <v>581</v>
      </c>
      <c r="H295" s="4" t="str">
        <f>VLOOKUP(A295,[1]BDD!A294:CL651,8,0)</f>
        <v>PROFESIONAL</v>
      </c>
      <c r="I295" s="6" t="str">
        <f>VLOOKUP(A295,[1]BDD!296:704,44,0)</f>
        <v>GRUPO DE PLANEACIÓN Y MANEJO</v>
      </c>
      <c r="J295" s="6" t="str">
        <f>VLOOKUP(A295,[1]BDD!294:705,84,0)</f>
        <v>@parquesnacionales.gov.co</v>
      </c>
      <c r="K295" s="6">
        <v>3532400</v>
      </c>
      <c r="L295" s="6" t="s">
        <v>19</v>
      </c>
      <c r="M295" s="6" t="str">
        <f>VLOOKUP(A295,[1]BDD!296:704,7,0)</f>
        <v>Prestación de servicios profesionales para la generación de información y desarrollo de los procesos de manejo de flora y fauna silvestre con énfasis en los compromisos del CONPES 4050 en las áreas administradas por Parques Nacionales Naturales de Colombia.</v>
      </c>
      <c r="N295" s="7">
        <f>VLOOKUP(A295,[1]BDD!296:704,21,0)</f>
        <v>19984166</v>
      </c>
      <c r="O295" s="8">
        <f>VLOOKUP(A295,[1]BDD!296:704,60,0)</f>
        <v>45190</v>
      </c>
      <c r="P295" s="8">
        <f>VLOOKUP(A295,[1]BDD!296:704,61,0)</f>
        <v>45290</v>
      </c>
    </row>
    <row r="296" spans="1:16" ht="12.75">
      <c r="A296" s="20" t="s">
        <v>582</v>
      </c>
      <c r="B296" s="4" t="str">
        <f>VLOOKUP(A296,[1]BDD!297:705,5,0)</f>
        <v>KAREN LORENA RAMOS VELASQUEZ</v>
      </c>
      <c r="C296" s="6" t="s">
        <v>17</v>
      </c>
      <c r="D296" s="6" t="str">
        <f>VLOOKUP(A296,[1]BDD!297:705,30,0)</f>
        <v>CUNDINAMARCA</v>
      </c>
      <c r="E296" s="6" t="str">
        <f>VLOOKUP(A296,[1]BDD!297:705,31,0)</f>
        <v>BOGOTÁ</v>
      </c>
      <c r="F296" s="6" t="str">
        <f>VLOOKUP(A296,[1]BDD!A295:CL652,85,0)</f>
        <v>INGENIERIA AMBIENTAL</v>
      </c>
      <c r="G296" s="6" t="s">
        <v>583</v>
      </c>
      <c r="H296" s="4" t="str">
        <f>VLOOKUP(A296,[1]BDD!A295:CL652,8,0)</f>
        <v>PROFESIONAL</v>
      </c>
      <c r="I296" s="6" t="str">
        <f>VLOOKUP(A296,[1]BDD!297:705,44,0)</f>
        <v>GRUPO DE PLANEACIÓN Y MANEJO</v>
      </c>
      <c r="J296" s="6" t="str">
        <f>VLOOKUP(A296,[1]BDD!295:706,84,0)</f>
        <v>ingeniero.gtea@parquesnacionales.gov.co</v>
      </c>
      <c r="K296" s="6">
        <v>3532400</v>
      </c>
      <c r="L296" s="6" t="s">
        <v>19</v>
      </c>
      <c r="M296" s="6" t="str">
        <f>VLOOKUP(A296,[1]BDD!297:705,7,0)</f>
        <v>Prestación de servicios profesionales para el realizar el seguimiento administrativo y financiero de los proyectos de restauración que se adelantan en las áreas protegidas administradas por Parques Nacionales Naturales de Colombia y su zona de influencia.</v>
      </c>
      <c r="N296" s="7">
        <f>VLOOKUP(A296,[1]BDD!297:705,21,0)</f>
        <v>16074459</v>
      </c>
      <c r="O296" s="8">
        <f>VLOOKUP(A296,[1]BDD!297:705,60,0)</f>
        <v>45190</v>
      </c>
      <c r="P296" s="8">
        <f>VLOOKUP(A296,[1]BDD!297:705,61,0)</f>
        <v>45290</v>
      </c>
    </row>
    <row r="297" spans="1:16" ht="12.75">
      <c r="A297" s="20" t="s">
        <v>584</v>
      </c>
      <c r="B297" s="4" t="str">
        <f>VLOOKUP(A297,[1]BDD!298:706,5,0)</f>
        <v>LUIS EBERTO COCA GONZALEZ</v>
      </c>
      <c r="C297" s="6" t="s">
        <v>17</v>
      </c>
      <c r="D297" s="6" t="str">
        <f>VLOOKUP(A297,[1]BDD!298:706,30,0)</f>
        <v>BOYACA</v>
      </c>
      <c r="E297" s="6" t="str">
        <f>VLOOKUP(A297,[1]BDD!298:706,31,0)</f>
        <v>SABOYA</v>
      </c>
      <c r="F297" s="6" t="str">
        <f>VLOOKUP(A297,[1]BDD!A296:CL653,85,0)</f>
        <v>CONTADOR PÚBLICO</v>
      </c>
      <c r="G297" s="6" t="s">
        <v>585</v>
      </c>
      <c r="H297" s="4" t="str">
        <f>VLOOKUP(A297,[1]BDD!A296:CL653,8,0)</f>
        <v>PROFESIONAL</v>
      </c>
      <c r="I297" s="6" t="str">
        <f>VLOOKUP(A297,[1]BDD!298:706,44,0)</f>
        <v>GRUPO DE CONTROL INTERNO</v>
      </c>
      <c r="J297" s="6" t="str">
        <f>VLOOKUP(A297,[1]BDD!296:707,84,0)</f>
        <v>karen.ramos@parquesnacionales.gov.co</v>
      </c>
      <c r="K297" s="6">
        <v>3532400</v>
      </c>
      <c r="L297" s="6" t="s">
        <v>19</v>
      </c>
      <c r="M297" s="6" t="str">
        <f>VLOOKUP(A297,[1]BDD!298:706,7,0)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v>
      </c>
      <c r="N297" s="7">
        <f>VLOOKUP(A297,[1]BDD!298:706,21,0)</f>
        <v>20366667</v>
      </c>
      <c r="O297" s="8">
        <f>VLOOKUP(A297,[1]BDD!298:706,60,0)</f>
        <v>45198</v>
      </c>
      <c r="P297" s="8">
        <f>VLOOKUP(A297,[1]BDD!298:706,61,0)</f>
        <v>45290</v>
      </c>
    </row>
    <row r="298" spans="1:16" ht="12.75">
      <c r="A298" s="20" t="s">
        <v>586</v>
      </c>
      <c r="B298" s="4" t="str">
        <f>VLOOKUP(A298,[1]BDD!299:707,5,0)</f>
        <v>NURY MAYERLIN QUIÑONES ALVAREZ</v>
      </c>
      <c r="C298" s="6" t="s">
        <v>17</v>
      </c>
      <c r="D298" s="6" t="str">
        <f>VLOOKUP(A298,[1]BDD!299:707,30,0)</f>
        <v>CUNDINAMARCA</v>
      </c>
      <c r="E298" s="6" t="str">
        <f>VLOOKUP(A298,[1]BDD!299:707,31,0)</f>
        <v>BOGOTÁ</v>
      </c>
      <c r="F298" s="6" t="str">
        <f>VLOOKUP(A298,[1]BDD!A297:CL654,85,0)</f>
        <v>CONTADORA PÚBLICA</v>
      </c>
      <c r="G298" s="6" t="s">
        <v>587</v>
      </c>
      <c r="H298" s="4" t="str">
        <f>VLOOKUP(A298,[1]BDD!A297:CL654,8,0)</f>
        <v>PROFESIONAL</v>
      </c>
      <c r="I298" s="6" t="str">
        <f>VLOOKUP(A298,[1]BDD!299:707,44,0)</f>
        <v>GRUPO DE GESTIÓN FINANCIERA</v>
      </c>
      <c r="J298" s="6" t="str">
        <f>VLOOKUP(A298,[1]BDD!297:708,84,0)</f>
        <v>luis.coca@parquesnacionales.gov.co</v>
      </c>
      <c r="K298" s="6">
        <v>3532400</v>
      </c>
      <c r="L298" s="6" t="s">
        <v>19</v>
      </c>
      <c r="M298" s="6" t="str">
        <f>VLOOKUP(A298,[1]BDD!299:707,7,0)</f>
        <v>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FONAM Parques, en cumplimiento del proyecto de fortalecimiento a la capacidad institucional.</v>
      </c>
      <c r="N298" s="7">
        <f>VLOOKUP(A298,[1]BDD!299:707,21,0)</f>
        <v>18024934</v>
      </c>
      <c r="O298" s="8">
        <f>VLOOKUP(A298,[1]BDD!299:707,60,0)</f>
        <v>45198</v>
      </c>
      <c r="P298" s="8">
        <f>VLOOKUP(A298,[1]BDD!299:707,61,0)</f>
        <v>45290</v>
      </c>
    </row>
    <row r="299" spans="1:16" ht="12.75">
      <c r="A299" s="20" t="s">
        <v>588</v>
      </c>
      <c r="B299" s="4" t="str">
        <f>VLOOKUP(A299,[1]BDD!300:708,5,0)</f>
        <v>LILIAN ALEXANDRA HURTADO BUITRAGO</v>
      </c>
      <c r="C299" s="6" t="s">
        <v>17</v>
      </c>
      <c r="D299" s="6" t="str">
        <f>VLOOKUP(A299,[1]BDD!300:708,30,0)</f>
        <v>CUNDINAMARCA</v>
      </c>
      <c r="E299" s="6" t="str">
        <f>VLOOKUP(A299,[1]BDD!300:708,31,0)</f>
        <v>BOGOTÁ</v>
      </c>
      <c r="F299" s="6" t="str">
        <f>VLOOKUP(A299,[1]BDD!A298:CL655,85,0)</f>
        <v>ABOGADA</v>
      </c>
      <c r="G299" s="6" t="s">
        <v>589</v>
      </c>
      <c r="H299" s="4" t="str">
        <f>VLOOKUP(A299,[1]BDD!A298:CL655,8,0)</f>
        <v>PROFESIONAL</v>
      </c>
      <c r="I299" s="6" t="str">
        <f>VLOOKUP(A299,[1]BDD!300:708,44,0)</f>
        <v>GRUPO DE GESTIÓN HUMANA</v>
      </c>
      <c r="J299" s="6" t="str">
        <f>VLOOKUP(A299,[1]BDD!298:709,84,0)</f>
        <v>nury.quinones@parquesnacionales.gov.co</v>
      </c>
      <c r="K299" s="6">
        <v>3532400</v>
      </c>
      <c r="L299" s="6" t="s">
        <v>19</v>
      </c>
      <c r="M299" s="6" t="str">
        <f>VLOOKUP(A299,[1]BDD!300:708,7,0)</f>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v>
      </c>
      <c r="N299" s="7">
        <f>VLOOKUP(A299,[1]BDD!300:708,21,0)</f>
        <v>24600000</v>
      </c>
      <c r="O299" s="8">
        <f>VLOOKUP(A299,[1]BDD!300:708,60,0)</f>
        <v>45208</v>
      </c>
      <c r="P299" s="8">
        <f>VLOOKUP(A299,[1]BDD!300:708,61,0)</f>
        <v>45290</v>
      </c>
    </row>
    <row r="300" spans="1:16" ht="12.75">
      <c r="A300" s="20" t="s">
        <v>590</v>
      </c>
      <c r="B300" s="4" t="str">
        <f>VLOOKUP(A300,[1]BDD!301:709,5,0)</f>
        <v>PAOLA ANDREA ERAZO CAMARGO</v>
      </c>
      <c r="C300" s="6" t="s">
        <v>17</v>
      </c>
      <c r="D300" s="6" t="str">
        <f>VLOOKUP(A300,[1]BDD!301:709,30,0)</f>
        <v>ANTIOQUIA</v>
      </c>
      <c r="E300" s="6" t="str">
        <f>VLOOKUP(A300,[1]BDD!301:709,31,0)</f>
        <v>SAN PEDRO DE LOS MILAGROS</v>
      </c>
      <c r="F300" s="6" t="str">
        <f>VLOOKUP(A300,[1]BDD!A299:CL656,85,0)</f>
        <v>CONTADORA PÚBLICA</v>
      </c>
      <c r="G300" s="6" t="s">
        <v>591</v>
      </c>
      <c r="H300" s="4" t="str">
        <f>VLOOKUP(A300,[1]BDD!A299:CL656,8,0)</f>
        <v>PROFESIONAL</v>
      </c>
      <c r="I300" s="6" t="str">
        <f>VLOOKUP(A300,[1]BDD!301:709,44,0)</f>
        <v>GRUPO DE GESTIÓN FINANCIERA</v>
      </c>
      <c r="J300" s="6" t="str">
        <f>VLOOKUP(A300,[1]BDD!299:710,84,0)</f>
        <v>Lilian.hurtadl@parquesnacionales.gov.co</v>
      </c>
      <c r="K300" s="6">
        <v>3532400</v>
      </c>
      <c r="L300" s="6" t="s">
        <v>19</v>
      </c>
      <c r="M300" s="6" t="str">
        <f>VLOOKUP(A300,[1]BDD!301:709,7,0)</f>
        <v>Prestación de servicios profesionales para apoyar al Grupo del Gestión Financiera en el registro y análisis de los ingresos generados por Parques Nacionales Naturales de Colombia en virtud del fortalecimiento y capacidad institucional.</v>
      </c>
      <c r="N300" s="7">
        <f>VLOOKUP(A300,[1]BDD!301:709,21,0)</f>
        <v>14408704</v>
      </c>
      <c r="O300" s="8">
        <f>VLOOKUP(A300,[1]BDD!301:709,60,0)</f>
        <v>45210</v>
      </c>
      <c r="P300" s="8">
        <f>VLOOKUP(A300,[1]BDD!301:709,61,0)</f>
        <v>45290</v>
      </c>
    </row>
    <row r="301" spans="1:16" ht="12.75">
      <c r="A301" s="20" t="s">
        <v>592</v>
      </c>
      <c r="B301" s="4" t="str">
        <f>VLOOKUP(A301,[1]BDD!302:710,5,0)</f>
        <v>MARIA SUSANA CHACON HERNANDEZ</v>
      </c>
      <c r="C301" s="6" t="s">
        <v>17</v>
      </c>
      <c r="D301" s="6" t="str">
        <f>VLOOKUP(A301,[1]BDD!302:710,30,0)</f>
        <v>CUNDINAMARCA</v>
      </c>
      <c r="E301" s="6" t="str">
        <f>VLOOKUP(A301,[1]BDD!302:710,31,0)</f>
        <v>BOGOTÁ</v>
      </c>
      <c r="F301" s="6" t="str">
        <f>VLOOKUP(A301,[1]BDD!A300:CL657,85,0)</f>
        <v>ABOGADA</v>
      </c>
      <c r="G301" s="6" t="s">
        <v>593</v>
      </c>
      <c r="H301" s="4" t="str">
        <f>VLOOKUP(A301,[1]BDD!A300:CL657,8,0)</f>
        <v>PROFESIONAL</v>
      </c>
      <c r="I301" s="6" t="str">
        <f>VLOOKUP(A301,[1]BDD!302:710,44,0)</f>
        <v>OFICINA ASESORA JURIDICA</v>
      </c>
      <c r="J301" s="6" t="str">
        <f>VLOOKUP(A301,[1]BDD!300:711,84,0)</f>
        <v>Paola.erazo@parquesnacionales.gov.co</v>
      </c>
      <c r="K301" s="6">
        <v>3532400</v>
      </c>
      <c r="L301" s="6" t="s">
        <v>19</v>
      </c>
      <c r="M301" s="6" t="str">
        <f>VLOOKUP(A301,[1]BDD!302:710,7,0)</f>
        <v>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v>
      </c>
      <c r="N301" s="7">
        <f>VLOOKUP(A301,[1]BDD!302:710,21,0)</f>
        <v>13500000</v>
      </c>
      <c r="O301" s="8">
        <f>VLOOKUP(A301,[1]BDD!302:710,60,0)</f>
        <v>45211</v>
      </c>
      <c r="P301" s="8">
        <f>VLOOKUP(A301,[1]BDD!302:710,61,0)</f>
        <v>45290</v>
      </c>
    </row>
    <row r="302" spans="1:16" ht="12.75">
      <c r="A302" s="20" t="s">
        <v>594</v>
      </c>
      <c r="B302" s="4" t="str">
        <f>VLOOKUP(A302,[1]BDD!303:711,5,0)</f>
        <v>CARMEN HELENA SEPULVEDA MORA</v>
      </c>
      <c r="C302" s="6" t="s">
        <v>17</v>
      </c>
      <c r="D302" s="6" t="str">
        <f>VLOOKUP(A302,[1]BDD!303:711,30,0)</f>
        <v>CUNDINAMARCA</v>
      </c>
      <c r="E302" s="6" t="str">
        <f>VLOOKUP(A302,[1]BDD!303:711,31,0)</f>
        <v>BOGOTÁ</v>
      </c>
      <c r="F302" s="6" t="str">
        <f>VLOOKUP(A302,[1]BDD!A301:CL658,85,0)</f>
        <v>LICENCIADA EN BIOLOGIA</v>
      </c>
      <c r="G302" s="6" t="s">
        <v>595</v>
      </c>
      <c r="H302" s="4" t="str">
        <f>VLOOKUP(A302,[1]BDD!A301:CL658,8,0)</f>
        <v>PROFESIONAL</v>
      </c>
      <c r="I302" s="6" t="str">
        <f>VLOOKUP(A302,[1]BDD!303:711,44,0)</f>
        <v>GRUPO DE COMUNICACIONES</v>
      </c>
      <c r="J302" s="6" t="str">
        <f>VLOOKUP(A302,[1]BDD!301:712,84,0)</f>
        <v>María.chacon@parquesnacionales.gov.co</v>
      </c>
      <c r="K302" s="6">
        <v>3532400</v>
      </c>
      <c r="L302" s="6" t="s">
        <v>19</v>
      </c>
      <c r="M302" s="6" t="str">
        <f>VLOOKUP(A302,[1]BDD!303:711,7,0)</f>
        <v>Prestación de servicios profesionales para fortalecer la estrategia de Educación Ambiental en los procesos de planeación de las áreas protegidas y realizar el seguimiento de las acciones proyectadas en las áreas administradas por Parques Nacionales Naturales de Colombia.</v>
      </c>
      <c r="N302" s="7">
        <f>VLOOKUP(A302,[1]BDD!303:711,21,0)</f>
        <v>17103115</v>
      </c>
      <c r="O302" s="8">
        <f>VLOOKUP(A302,[1]BDD!303:711,60,0)</f>
        <v>45212</v>
      </c>
      <c r="P302" s="8">
        <f>VLOOKUP(A302,[1]BDD!303:711,61,0)</f>
        <v>45290</v>
      </c>
    </row>
    <row r="303" spans="1:16" ht="12.75">
      <c r="A303" s="20" t="s">
        <v>596</v>
      </c>
      <c r="B303" s="4" t="str">
        <f>VLOOKUP(A303,[1]BDD!304:712,5,0)</f>
        <v>LIZETH ALEXANDRA PRIETO GONZÁLEZ</v>
      </c>
      <c r="C303" s="6" t="s">
        <v>17</v>
      </c>
      <c r="D303" s="6" t="str">
        <f>VLOOKUP(A303,[1]BDD!304:712,30,0)</f>
        <v>CUNDINAMARCA</v>
      </c>
      <c r="E303" s="6" t="str">
        <f>VLOOKUP(A303,[1]BDD!304:712,31,0)</f>
        <v>GUACHETA</v>
      </c>
      <c r="F303" s="6" t="str">
        <f>VLOOKUP(A303,[1]BDD!A302:CL659,85,0)</f>
        <v>CONTADORA PÚBLICA</v>
      </c>
      <c r="G303" s="6" t="s">
        <v>597</v>
      </c>
      <c r="H303" s="4" t="str">
        <f>VLOOKUP(A303,[1]BDD!A302:CL659,8,0)</f>
        <v>PROFESIONAL</v>
      </c>
      <c r="I303" s="6" t="str">
        <f>VLOOKUP(A303,[1]BDD!304:712,44,0)</f>
        <v>GRUPO DE GESTIÓN FINANCIERA</v>
      </c>
      <c r="J303" s="6" t="str">
        <f>VLOOKUP(A303,[1]BDD!302:713,84,0)</f>
        <v>@parquesnacionales.gov.co</v>
      </c>
      <c r="K303" s="6">
        <v>3532400</v>
      </c>
      <c r="L303" s="6" t="s">
        <v>19</v>
      </c>
      <c r="M303" s="6" t="str">
        <f>VLOOKUP(A303,[1]BDD!304:712,7,0)</f>
        <v>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v>
      </c>
      <c r="N303" s="7">
        <f>VLOOKUP(A303,[1]BDD!304:712,21,0)</f>
        <v>17103116</v>
      </c>
      <c r="O303" s="8">
        <f>VLOOKUP(A303,[1]BDD!304:712,60,0)</f>
        <v>45212</v>
      </c>
      <c r="P303" s="8">
        <f>VLOOKUP(A303,[1]BDD!304:712,61,0)</f>
        <v>45290</v>
      </c>
    </row>
    <row r="304" spans="1:16" ht="12.75">
      <c r="A304" s="20" t="s">
        <v>598</v>
      </c>
      <c r="B304" s="4" t="str">
        <f>VLOOKUP(A304,[1]BDD!305:713,5,0)</f>
        <v>JOHN EDWARD TORRES PINILLA</v>
      </c>
      <c r="C304" s="6" t="s">
        <v>17</v>
      </c>
      <c r="D304" s="6" t="str">
        <f>VLOOKUP(A304,[1]BDD!305:713,30,0)</f>
        <v>CUNDINAMARCA</v>
      </c>
      <c r="E304" s="6" t="str">
        <f>VLOOKUP(A304,[1]BDD!305:713,31,0)</f>
        <v>BOGOTÁ</v>
      </c>
      <c r="F304" s="6" t="str">
        <f>VLOOKUP(A304,[1]BDD!A303:CL660,85,0)</f>
        <v>CONTADOR PUBLICO</v>
      </c>
      <c r="G304" s="6" t="s">
        <v>599</v>
      </c>
      <c r="H304" s="4" t="str">
        <f>VLOOKUP(A304,[1]BDD!A303:CL660,8,0)</f>
        <v>PROFESIONAL</v>
      </c>
      <c r="I304" s="6" t="str">
        <f>VLOOKUP(A304,[1]BDD!305:713,44,0)</f>
        <v>GRUPO DE GESTIÓN FINANCIERA</v>
      </c>
      <c r="J304" s="6" t="str">
        <f>VLOOKUP(A304,[1]BDD!303:714,84,0)</f>
        <v>Lizeth.prieto@parquesnacionales.gov.co</v>
      </c>
      <c r="K304" s="6">
        <v>3532400</v>
      </c>
      <c r="L304" s="6" t="s">
        <v>19</v>
      </c>
      <c r="M304" s="6" t="str">
        <f>VLOOKUP(A304,[1]BDD!305:713,7,0)</f>
        <v>Prestacion de servicios profesionales para apoyar en la orientacion financiera, analisis y seguimiento contable de la ejecucion de recuros que permitan el cumplimiento de la misión institucional e indicadores y metas del programa herencia colombia año 1 de conformidad con la normativa vigente, lineamientos y procedimientos establecidos</v>
      </c>
      <c r="N304" s="7">
        <f>VLOOKUP(A304,[1]BDD!305:713,21,0)</f>
        <v>17899820</v>
      </c>
      <c r="O304" s="8">
        <f>VLOOKUP(A304,[1]BDD!305:713,60,0)</f>
        <v>45212</v>
      </c>
      <c r="P304" s="8">
        <f>VLOOKUP(A304,[1]BDD!305:713,61,0)</f>
        <v>45290</v>
      </c>
    </row>
    <row r="305" spans="1:16" ht="12.75">
      <c r="A305" s="20" t="s">
        <v>600</v>
      </c>
      <c r="B305" s="4" t="str">
        <f>VLOOKUP(A305,[1]BDD!306:714,5,0)</f>
        <v>PILAR LEMUS ESPINOSA</v>
      </c>
      <c r="C305" s="6" t="s">
        <v>17</v>
      </c>
      <c r="D305" s="6" t="str">
        <f>VLOOKUP(A305,[1]BDD!306:714,30,0)</f>
        <v>CUNDINAMARCA</v>
      </c>
      <c r="E305" s="6" t="str">
        <f>VLOOKUP(A305,[1]BDD!306:714,31,0)</f>
        <v>BOGOTÁ</v>
      </c>
      <c r="F305" s="6" t="str">
        <f>VLOOKUP(A305,[1]BDD!A304:CL661,85,0)</f>
        <v>PSICOLOGA</v>
      </c>
      <c r="G305" s="6" t="s">
        <v>601</v>
      </c>
      <c r="H305" s="4" t="str">
        <f>VLOOKUP(A305,[1]BDD!A304:CL661,8,0)</f>
        <v>PROFESIONAL</v>
      </c>
      <c r="I305" s="6" t="str">
        <f>VLOOKUP(A305,[1]BDD!306:714,44,0)</f>
        <v>GRUPO DE COMUNICACIONES</v>
      </c>
      <c r="J305" s="6" t="str">
        <f>VLOOKUP(A305,[1]BDD!304:715,84,0)</f>
        <v>@parquesnacionales.gov.co</v>
      </c>
      <c r="K305" s="6">
        <v>3532400</v>
      </c>
      <c r="L305" s="6" t="s">
        <v>19</v>
      </c>
      <c r="M305" s="6" t="str">
        <f>VLOOKUP(A305,[1]BDD!306:714,7,0)</f>
        <v>Prestar servicios profesionales para la inclusión y el desarrollo metodológico del enfoque de paz con la naturaleza en el modelo pedagógico de Parques Nacionales Naturales de Colombia.</v>
      </c>
      <c r="N305" s="7">
        <f>VLOOKUP(A305,[1]BDD!306:714,21,0)</f>
        <v>20627933</v>
      </c>
      <c r="O305" s="8">
        <f>VLOOKUP(A305,[1]BDD!306:714,60,0)</f>
        <v>45217</v>
      </c>
      <c r="P305" s="8">
        <f>VLOOKUP(A305,[1]BDD!306:714,61,0)</f>
        <v>45290</v>
      </c>
    </row>
    <row r="306" spans="1:16" ht="12.75">
      <c r="A306" s="20" t="s">
        <v>602</v>
      </c>
      <c r="B306" s="4" t="str">
        <f>VLOOKUP(A306,[1]BDD!307:715,5,0)</f>
        <v>LUISA FERNANDA SALAZAR JIMENEZ</v>
      </c>
      <c r="C306" s="6" t="s">
        <v>17</v>
      </c>
      <c r="D306" s="6" t="str">
        <f>VLOOKUP(A306,[1]BDD!307:715,30,0)</f>
        <v>CUNDINAMARCA</v>
      </c>
      <c r="E306" s="6" t="str">
        <f>VLOOKUP(A306,[1]BDD!307:715,31,0)</f>
        <v>BOGOTÁ</v>
      </c>
      <c r="F306" s="6" t="str">
        <f>VLOOKUP(A306,[1]BDD!A305:CL662,85,0)</f>
        <v>ABOGADA</v>
      </c>
      <c r="G306" s="6" t="s">
        <v>603</v>
      </c>
      <c r="H306" s="4" t="str">
        <f>VLOOKUP(A306,[1]BDD!A305:CL662,8,0)</f>
        <v>PROFESIONAL</v>
      </c>
      <c r="I306" s="6" t="str">
        <f>VLOOKUP(A306,[1]BDD!307:715,44,0)</f>
        <v>OFICINA ASESORA JURIDICA</v>
      </c>
      <c r="J306" s="6" t="str">
        <f>VLOOKUP(A306,[1]BDD!305:716,84,0)</f>
        <v>@parquesnacionales.gov.co</v>
      </c>
      <c r="K306" s="6">
        <v>3532400</v>
      </c>
      <c r="L306" s="6" t="s">
        <v>19</v>
      </c>
      <c r="M306" s="6" t="str">
        <f>VLOOKUP(A306,[1]BDD!307:715,7,0)</f>
        <v>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v>
      </c>
      <c r="N306" s="7">
        <f>VLOOKUP(A306,[1]BDD!307:715,21,0)</f>
        <v>13166667</v>
      </c>
      <c r="O306" s="8">
        <f>VLOOKUP(A306,[1]BDD!307:715,60,0)</f>
        <v>45217</v>
      </c>
      <c r="P306" s="8">
        <f>VLOOKUP(A306,[1]BDD!307:715,61,0)</f>
        <v>45290</v>
      </c>
    </row>
    <row r="307" spans="1:16" ht="12.75">
      <c r="A307" s="20" t="s">
        <v>604</v>
      </c>
      <c r="B307" s="4" t="str">
        <f>VLOOKUP(A307,[1]BDD!308:716,5,0)</f>
        <v>IVONNE LUCIA GUERRERO ROJAS</v>
      </c>
      <c r="C307" s="6" t="s">
        <v>17</v>
      </c>
      <c r="D307" s="6" t="str">
        <f>VLOOKUP(A307,[1]BDD!308:716,30,0)</f>
        <v>CUNDINAMARCA</v>
      </c>
      <c r="E307" s="6" t="str">
        <f>VLOOKUP(A307,[1]BDD!308:716,31,0)</f>
        <v>BOGOTÁ</v>
      </c>
      <c r="F307" s="6" t="str">
        <f>VLOOKUP(A307,[1]BDD!A306:CL663,85,0)</f>
        <v>ABOGADA</v>
      </c>
      <c r="G307" s="6" t="s">
        <v>605</v>
      </c>
      <c r="H307" s="4" t="str">
        <f>VLOOKUP(A307,[1]BDD!A306:CL663,8,0)</f>
        <v>PROFESIONAL</v>
      </c>
      <c r="I307" s="6" t="str">
        <f>VLOOKUP(A307,[1]BDD!308:716,44,0)</f>
        <v>SUBDIRECCIÓN DE GESTIÓN Y MANEJO Y ÁREAS PROTEGIDAS</v>
      </c>
      <c r="J307" s="6" t="str">
        <f>VLOOKUP(A307,[1]BDD!306:717,84,0)</f>
        <v>Luisa.salazar@parquesnacionales.gov.co</v>
      </c>
      <c r="K307" s="6">
        <v>3532400</v>
      </c>
      <c r="L307" s="6" t="s">
        <v>19</v>
      </c>
      <c r="M307" s="6" t="str">
        <f>VLOOKUP(A307,[1]BDD!308:716,7,0)</f>
        <v>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v>
      </c>
      <c r="N307" s="7">
        <f>VLOOKUP(A307,[1]BDD!308:716,21,0)</f>
        <v>31178432</v>
      </c>
      <c r="O307" s="8">
        <f>VLOOKUP(A307,[1]BDD!308:716,60,0)</f>
        <v>45217</v>
      </c>
      <c r="P307" s="8">
        <f>VLOOKUP(A307,[1]BDD!308:716,61,0)</f>
        <v>45290</v>
      </c>
    </row>
    <row r="308" spans="1:16" ht="12.75">
      <c r="A308" s="20" t="s">
        <v>606</v>
      </c>
      <c r="B308" s="4" t="str">
        <f>VLOOKUP(A308,[1]BDD!309:717,5,0)</f>
        <v>ALEJANDRA PEÑA NIETO</v>
      </c>
      <c r="C308" s="6" t="s">
        <v>17</v>
      </c>
      <c r="D308" s="6" t="str">
        <f>VLOOKUP(A308,[1]BDD!309:717,30,0)</f>
        <v>VALLE DEL CAUCA</v>
      </c>
      <c r="E308" s="6" t="str">
        <f>VLOOKUP(A308,[1]BDD!309:717,31,0)</f>
        <v>CALI</v>
      </c>
      <c r="F308" s="6" t="str">
        <f>VLOOKUP(A308,[1]BDD!A307:CL664,85,0)</f>
        <v>GEOGRAFA</v>
      </c>
      <c r="G308" s="6" t="s">
        <v>607</v>
      </c>
      <c r="H308" s="4" t="str">
        <f>VLOOKUP(A308,[1]BDD!A307:CL664,8,0)</f>
        <v>PROFESIONAL</v>
      </c>
      <c r="I308" s="6" t="str">
        <f>VLOOKUP(A308,[1]BDD!309:717,44,0)</f>
        <v>GRUPO DE GESTIÓN E INTEGRACIÓN DEL SINAP</v>
      </c>
      <c r="J308" s="6" t="str">
        <f>VLOOKUP(A308,[1]BDD!307:718,84,0)</f>
        <v>Ivonne.guerrero@parquesnacionales.gov.co</v>
      </c>
      <c r="K308" s="6">
        <v>3532400</v>
      </c>
      <c r="L308" s="6" t="s">
        <v>19</v>
      </c>
      <c r="M308" s="6" t="str">
        <f>VLOOKUP(A308,[1]BDD!309:717,7,0)</f>
        <v>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Política.</v>
      </c>
      <c r="N308" s="7">
        <f>VLOOKUP(A308,[1]BDD!309:717,21,0)</f>
        <v>18129304</v>
      </c>
      <c r="O308" s="8">
        <f>VLOOKUP(A308,[1]BDD!309:717,60,0)</f>
        <v>45218</v>
      </c>
      <c r="P308" s="8">
        <f>VLOOKUP(A308,[1]BDD!309:717,61,0)</f>
        <v>45290</v>
      </c>
    </row>
    <row r="309" spans="1:16" ht="12.75">
      <c r="A309" s="20" t="s">
        <v>608</v>
      </c>
      <c r="B309" s="4" t="str">
        <f>VLOOKUP(A309,[1]BDD!310:718,5,0)</f>
        <v>CLARA MERCEDES GIRON GIRON</v>
      </c>
      <c r="C309" s="6" t="s">
        <v>17</v>
      </c>
      <c r="D309" s="6" t="str">
        <f>VLOOKUP(A309,[1]BDD!310:718,30,0)</f>
        <v>CUNDINAMARCA</v>
      </c>
      <c r="E309" s="6" t="str">
        <f>VLOOKUP(A309,[1]BDD!310:718,31,0)</f>
        <v>BOGOTÁ</v>
      </c>
      <c r="F309" s="6" t="str">
        <f>VLOOKUP(A309,[1]BDD!A308:CL665,85,0)</f>
        <v>PROFESIONAL EN SISTEMAS DE INFORMACION Y BIBLIOTECOLOGA</v>
      </c>
      <c r="G309" s="6" t="s">
        <v>609</v>
      </c>
      <c r="H309" s="4" t="str">
        <f>VLOOKUP(A309,[1]BDD!A308:CL665,8,0)</f>
        <v>PROFESIONAL</v>
      </c>
      <c r="I309" s="6" t="str">
        <f>VLOOKUP(A309,[1]BDD!310:718,44,0)</f>
        <v>GRUPO DE COMUNICACIONES</v>
      </c>
      <c r="J309" s="6" t="str">
        <f>VLOOKUP(A309,[1]BDD!308:719,84,0)</f>
        <v>@parquesnacionales.gov.co</v>
      </c>
      <c r="K309" s="6">
        <v>3532400</v>
      </c>
      <c r="L309" s="6" t="s">
        <v>19</v>
      </c>
      <c r="M309" s="6" t="str">
        <f>VLOOKUP(A309,[1]BDD!310:718,7,0)</f>
        <v>Prestar servicios profesionales en el Grupo de Comunicaciones y Educación Ambiental para realizar la ordenación y clasificación del material bibliográfico del nivel central de Parques Nacionales Naturales de Colombia.</v>
      </c>
      <c r="N309" s="7">
        <f>VLOOKUP(A309,[1]BDD!310:718,21,0)</f>
        <v>11189084</v>
      </c>
      <c r="O309" s="8">
        <f>VLOOKUP(A309,[1]BDD!310:718,60,0)</f>
        <v>45219</v>
      </c>
      <c r="P309" s="8">
        <f>VLOOKUP(A309,[1]BDD!310:718,61,0)</f>
        <v>45290</v>
      </c>
    </row>
    <row r="310" spans="1:16" ht="12.75">
      <c r="A310" s="20" t="s">
        <v>610</v>
      </c>
      <c r="B310" s="4" t="str">
        <f>VLOOKUP(A310,[1]BDD!311:719,5,0)</f>
        <v xml:space="preserve">SERGIO ANDRES ALZATE SEPULVEDA </v>
      </c>
      <c r="C310" s="6" t="s">
        <v>17</v>
      </c>
      <c r="D310" s="6" t="str">
        <f>VLOOKUP(A310,[1]BDD!311:719,30,0)</f>
        <v>ANTIOQUIA</v>
      </c>
      <c r="E310" s="6" t="str">
        <f>VLOOKUP(A310,[1]BDD!311:719,31,0)</f>
        <v>MEDELLIN</v>
      </c>
      <c r="F310" s="6" t="str">
        <f>VLOOKUP(A310,[1]BDD!A309:CL666,85,0)</f>
        <v>PERIODISTA</v>
      </c>
      <c r="G310" s="6" t="s">
        <v>611</v>
      </c>
      <c r="H310" s="4" t="str">
        <f>VLOOKUP(A310,[1]BDD!A309:CL666,8,0)</f>
        <v>PROFESIONAL</v>
      </c>
      <c r="I310" s="6" t="str">
        <f>VLOOKUP(A310,[1]BDD!311:719,44,0)</f>
        <v>GRUPO DE COMUNICACIONES</v>
      </c>
      <c r="J310" s="6" t="str">
        <f>VLOOKUP(A310,[1]BDD!309:720,84,0)</f>
        <v>@parquesnacionales.gov.co</v>
      </c>
      <c r="K310" s="6">
        <v>3532400</v>
      </c>
      <c r="L310" s="6" t="s">
        <v>19</v>
      </c>
      <c r="M310" s="6" t="str">
        <f>VLOOKUP(A310,[1]BDD!311:719,7,0)</f>
        <v>Prestar servicios profesionales al Grupo de Comunicaciones y Educación Ambiental para el desarrollo de la línea editorial y la producción de materiales educativos, en el marco de los procesos de conservación de la biodiversidad de las áreas protegidas.</v>
      </c>
      <c r="N310" s="7">
        <f>VLOOKUP(A310,[1]BDD!311:719,21,0)</f>
        <v>17757535</v>
      </c>
      <c r="O310" s="8">
        <f>VLOOKUP(A310,[1]BDD!311:719,60,0)</f>
        <v>45223</v>
      </c>
      <c r="P310" s="8">
        <f>VLOOKUP(A310,[1]BDD!311:719,61,0)</f>
        <v>45290</v>
      </c>
    </row>
    <row r="311" spans="1:16" ht="12.75">
      <c r="A311" s="20" t="s">
        <v>612</v>
      </c>
      <c r="B311" s="4" t="str">
        <f>VLOOKUP(A311,[1]BDD!312:720,5,0)</f>
        <v>JORGE ENRIQUE ROJAS SANCHEZ</v>
      </c>
      <c r="C311" s="6" t="s">
        <v>17</v>
      </c>
      <c r="D311" s="6" t="str">
        <f>VLOOKUP(A311,[1]BDD!312:720,30,0)</f>
        <v>CUNDINAMARCA</v>
      </c>
      <c r="E311" s="6" t="str">
        <f>VLOOKUP(A311,[1]BDD!312:720,31,0)</f>
        <v>BOGOTÁ</v>
      </c>
      <c r="F311" s="6" t="str">
        <f>VLOOKUP(A311,[1]BDD!A310:CL667,85,0)</f>
        <v>ECONOMISTA</v>
      </c>
      <c r="G311" s="6" t="s">
        <v>613</v>
      </c>
      <c r="H311" s="4" t="str">
        <f>VLOOKUP(A311,[1]BDD!A310:CL667,8,0)</f>
        <v>PROFESIONAL</v>
      </c>
      <c r="I311" s="6" t="str">
        <f>VLOOKUP(A311,[1]BDD!312:720,44,0)</f>
        <v>SUBDIRECCIÓN DE SOSTENIBILIDAD Y NEGOCIOS AMBIENTALES</v>
      </c>
      <c r="J311" s="6" t="str">
        <f>VLOOKUP(A311,[1]BDD!310:721,84,0)</f>
        <v>@parquesnacionales.gov.co</v>
      </c>
      <c r="K311" s="6">
        <v>3532400</v>
      </c>
      <c r="L311" s="6" t="s">
        <v>19</v>
      </c>
      <c r="M311" s="6" t="str">
        <f>VLOOKUP(A311,[1]BDD!312:720,7,0)</f>
        <v>Prestar servicios profesionales en la Subdirección de Sostenibilidad y Negocios Ambientales para orientar el análisis y diseño económico y financiero de los servicios asociados al ecoturismo y a los instrumentos económicos a cargo de la Subdirección</v>
      </c>
      <c r="N311" s="7">
        <f>VLOOKUP(A311,[1]BDD!312:720,21,0)</f>
        <v>19266667</v>
      </c>
      <c r="O311" s="8">
        <f>VLOOKUP(A311,[1]BDD!312:720,60,0)</f>
        <v>45223</v>
      </c>
      <c r="P311" s="8">
        <f>VLOOKUP(A311,[1]BDD!312:720,61,0)</f>
        <v>45290</v>
      </c>
    </row>
    <row r="312" spans="1:16" ht="12.75">
      <c r="A312" s="20" t="s">
        <v>614</v>
      </c>
      <c r="B312" s="4" t="str">
        <f>VLOOKUP(A312,[1]BDD!313:721,5,0)</f>
        <v>ANDRES FERNANDO LIZARAZO LOPEZ</v>
      </c>
      <c r="C312" s="6" t="s">
        <v>17</v>
      </c>
      <c r="D312" s="6" t="str">
        <f>VLOOKUP(A312,[1]BDD!313:721,30,0)</f>
        <v>CUNDINAMARCA</v>
      </c>
      <c r="E312" s="6" t="str">
        <f>VLOOKUP(A312,[1]BDD!313:721,31,0)</f>
        <v>BOGOTÁ</v>
      </c>
      <c r="F312" s="6" t="str">
        <f>VLOOKUP(A312,[1]BDD!A311:CL668,85,0)</f>
        <v>ECONOMISTA</v>
      </c>
      <c r="G312" s="6" t="s">
        <v>615</v>
      </c>
      <c r="H312" s="4" t="str">
        <f>VLOOKUP(A312,[1]BDD!A311:CL668,8,0)</f>
        <v>PROFESIONAL</v>
      </c>
      <c r="I312" s="6" t="str">
        <f>VLOOKUP(A312,[1]BDD!313:721,44,0)</f>
        <v>SSNA-SUBDIRECCION DE SOSTENIBILIDAD Y NEGOCIO AMBIENTALES</v>
      </c>
      <c r="J312" s="6" t="str">
        <f>VLOOKUP(A312,[1]BDD!311:722,84,0)</f>
        <v>@parquesnacionales.gov.co</v>
      </c>
      <c r="K312" s="6">
        <v>3532400</v>
      </c>
      <c r="L312" s="6" t="s">
        <v>19</v>
      </c>
      <c r="M312" s="6" t="str">
        <f>VLOOKUP(A312,[1]BDD!313:721,7,0)</f>
        <v>Prestar servicios profesionales en la Subdirección de Sostenibilidad y Negocios Ambientales para el análisis, diseño económico y financiero de los servicios asociados al turismo de naturaleza y a los instrumentos económicos a cargo de la Subdirección.</v>
      </c>
      <c r="N312" s="7">
        <f>VLOOKUP(A312,[1]BDD!313:721,21,0)</f>
        <v>20948962</v>
      </c>
      <c r="O312" s="8">
        <f>VLOOKUP(A312,[1]BDD!313:721,60,0)</f>
        <v>45224</v>
      </c>
      <c r="P312" s="8">
        <f>VLOOKUP(A312,[1]BDD!313:721,61,0)</f>
        <v>45290</v>
      </c>
    </row>
    <row r="313" spans="1:16" ht="12.75">
      <c r="A313" s="20" t="s">
        <v>616</v>
      </c>
      <c r="B313" s="4" t="str">
        <f>VLOOKUP(A313,[1]BDD!314:722,5,0)</f>
        <v>ERIKA MELISA ARIAS ESPITIA</v>
      </c>
      <c r="C313" s="6" t="s">
        <v>17</v>
      </c>
      <c r="D313" s="6" t="str">
        <f>VLOOKUP(A313,[1]BDD!314:722,30,0)</f>
        <v>CUNDINAMARCA</v>
      </c>
      <c r="E313" s="6" t="str">
        <f>VLOOKUP(A313,[1]BDD!314:722,31,0)</f>
        <v>BOGOTÁ</v>
      </c>
      <c r="F313" s="6" t="str">
        <f>VLOOKUP(A313,[1]BDD!A312:CL669,85,0)</f>
        <v>LICENCIADA EN BIOLOGIA</v>
      </c>
      <c r="G313" s="6" t="s">
        <v>617</v>
      </c>
      <c r="H313" s="4" t="str">
        <f>VLOOKUP(A313,[1]BDD!A312:CL669,8,0)</f>
        <v>PROFESIONAL</v>
      </c>
      <c r="I313" s="6" t="str">
        <f>VLOOKUP(A313,[1]BDD!314:722,44,0)</f>
        <v>GRUPO DE COMUNICACIONES</v>
      </c>
      <c r="J313" s="6" t="str">
        <f>VLOOKUP(A313,[1]BDD!312:723,84,0)</f>
        <v>Andrés.lizarazo@parquesnacionales.gov.co</v>
      </c>
      <c r="K313" s="6">
        <v>3532400</v>
      </c>
      <c r="L313" s="6" t="s">
        <v>19</v>
      </c>
      <c r="M313" s="6" t="str">
        <f>VLOOKUP(A313,[1]BDD!314:722,7,0)</f>
        <v>Prestación de servicios profesionales para apoyar a los diferentes niveles de la entidad en la implementación de procesos educativos con actores asociados a la gestión de las áreas protegidas, teniendo en cuenta los lineamientos de educación ambiental vigentes.</v>
      </c>
      <c r="N313" s="7">
        <f>VLOOKUP(A313,[1]BDD!314:722,21,0)</f>
        <v>11948679</v>
      </c>
      <c r="O313" s="8">
        <f>VLOOKUP(A313,[1]BDD!314:722,60,0)</f>
        <v>45226</v>
      </c>
      <c r="P313" s="8">
        <f>VLOOKUP(A313,[1]BDD!314:722,61,0)</f>
        <v>45290</v>
      </c>
    </row>
    <row r="314" spans="1:16" ht="12.75">
      <c r="A314" s="20" t="s">
        <v>618</v>
      </c>
      <c r="B314" s="4" t="str">
        <f>VLOOKUP(A314,[1]BDD!315:723,5,0)</f>
        <v>NICOLAS BARRERA RAMOS</v>
      </c>
      <c r="C314" s="6" t="s">
        <v>17</v>
      </c>
      <c r="D314" s="6" t="str">
        <f>VLOOKUP(A314,[1]BDD!315:723,30,0)</f>
        <v>CUNDINAMARCA</v>
      </c>
      <c r="E314" s="6" t="str">
        <f>VLOOKUP(A314,[1]BDD!315:723,31,0)</f>
        <v>BOGOTÁ</v>
      </c>
      <c r="F314" s="6" t="str">
        <f>VLOOKUP(A314,[1]BDD!A313:CL670,85,0)</f>
        <v>ABOGADO</v>
      </c>
      <c r="G314" s="6" t="s">
        <v>619</v>
      </c>
      <c r="H314" s="4" t="str">
        <f>VLOOKUP(A314,[1]BDD!A313:CL670,8,0)</f>
        <v>PROFESIONAL</v>
      </c>
      <c r="I314" s="6" t="str">
        <f>VLOOKUP(A314,[1]BDD!315:723,44,0)</f>
        <v>GRUPO DE PROCESOS CORPORATIVOS</v>
      </c>
      <c r="J314" s="6" t="str">
        <f>VLOOKUP(A314,[1]BDD!313:724,84,0)</f>
        <v>@parquesnacionales.gov.co</v>
      </c>
      <c r="K314" s="6">
        <v>3532400</v>
      </c>
      <c r="L314" s="6" t="s">
        <v>19</v>
      </c>
      <c r="M314" s="6" t="str">
        <f>VLOOKUP(A314,[1]BDD!315:723,7,0)</f>
        <v>Prestar servicios profesionales para apoyar la etapa precontractual y el seguimiento a los procesos corporativos y administrativos de Parques Nacionales Naturales de Colombia en el marco del programa HECO.</v>
      </c>
      <c r="N314" s="7">
        <f>VLOOKUP(A314,[1]BDD!315:723,21,0)</f>
        <v>14933333</v>
      </c>
      <c r="O314" s="8">
        <f>VLOOKUP(A314,[1]BDD!315:723,60,0)</f>
        <v>45232</v>
      </c>
      <c r="P314" s="8">
        <f>VLOOKUP(A314,[1]BDD!315:723,61,0)</f>
        <v>45290</v>
      </c>
    </row>
    <row r="315" spans="1:16" ht="12.75">
      <c r="A315" s="20" t="s">
        <v>620</v>
      </c>
      <c r="B315" s="4" t="str">
        <f>VLOOKUP(A315,[1]BDD!316:724,5,0)</f>
        <v>DIEGO AUGUSTO SAENZ RAMIREZ</v>
      </c>
      <c r="C315" s="6" t="s">
        <v>17</v>
      </c>
      <c r="D315" s="6" t="str">
        <f>VLOOKUP(A315,[1]BDD!316:724,30,0)</f>
        <v>CUNDINAMARCA</v>
      </c>
      <c r="E315" s="6" t="str">
        <f>VLOOKUP(A315,[1]BDD!316:724,31,0)</f>
        <v>BOGOTÁ</v>
      </c>
      <c r="F315" s="6" t="str">
        <f>VLOOKUP(A315,[1]BDD!A314:CL671,85,0)</f>
        <v>INGENIERO DE SISTEMAS</v>
      </c>
      <c r="G315" s="6" t="s">
        <v>621</v>
      </c>
      <c r="H315" s="4" t="str">
        <f>VLOOKUP(A315,[1]BDD!A314:CL671,8,0)</f>
        <v>PROFESIONAL</v>
      </c>
      <c r="I315" s="6" t="str">
        <f>VLOOKUP(A315,[1]BDD!316:724,44,0)</f>
        <v>GRUPO DE TECNOLOGÍAS DE LA INFORMACIÓN Y LAS COMUNICACIONES</v>
      </c>
      <c r="J315" s="6" t="str">
        <f>VLOOKUP(A315,[1]BDD!314:725,84,0)</f>
        <v>@parquesnacionales.gov.co</v>
      </c>
      <c r="K315" s="6">
        <v>3532400</v>
      </c>
      <c r="L315" s="6" t="s">
        <v>19</v>
      </c>
      <c r="M315" s="6" t="str">
        <f>VLOOKUP(A315,[1]BDD!316:724,7,0)</f>
        <v>Prestar servicios profesionales para desarrollar y optimizar los geoprocesos que soportan la operación geográfica de las aplicaciones para Parques Nacionales de Colombia, contribuyendo al proyecto de administración de las áreas del sistema de parques nacionales naturales y coordinación del sistema nacional de áreas protegidas.</v>
      </c>
      <c r="N315" s="7">
        <f>VLOOKUP(A315,[1]BDD!316:724,21,0)</f>
        <v>15861725</v>
      </c>
      <c r="O315" s="8">
        <f>VLOOKUP(A315,[1]BDD!316:724,60,0)</f>
        <v>45232</v>
      </c>
      <c r="P315" s="8">
        <f>VLOOKUP(A315,[1]BDD!316:724,61,0)</f>
        <v>45290</v>
      </c>
    </row>
    <row r="316" spans="1:16" ht="12.75">
      <c r="A316" s="20" t="s">
        <v>622</v>
      </c>
      <c r="B316" s="4" t="str">
        <f>VLOOKUP(A316,[1]BDD!317:725,5,0)</f>
        <v>KATHERINNE RODRIGUEZ LOZANO</v>
      </c>
      <c r="C316" s="6" t="s">
        <v>17</v>
      </c>
      <c r="D316" s="6" t="str">
        <f>VLOOKUP(A316,[1]BDD!317:725,30,0)</f>
        <v>CUNDINAMARCA</v>
      </c>
      <c r="E316" s="6" t="str">
        <f>VLOOKUP(A316,[1]BDD!317:725,31,0)</f>
        <v>BOGOTÁ</v>
      </c>
      <c r="F316" s="6" t="str">
        <f>VLOOKUP(A316,[1]BDD!A315:CL672,85,0)</f>
        <v>ECONOMISTA</v>
      </c>
      <c r="G316" s="6" t="s">
        <v>623</v>
      </c>
      <c r="H316" s="4" t="str">
        <f>VLOOKUP(A316,[1]BDD!A315:CL672,8,0)</f>
        <v>PROFESIONAL</v>
      </c>
      <c r="I316" s="6" t="str">
        <f>VLOOKUP(A316,[1]BDD!317:725,44,0)</f>
        <v>SUBDIRECCIÓN ADMINISTRATIVA Y FINANCIERA</v>
      </c>
      <c r="J316" s="6" t="str">
        <f>VLOOKUP(A316,[1]BDD!315:726,84,0)</f>
        <v>@parquesnacionales.gov.co</v>
      </c>
      <c r="K316" s="6">
        <v>3532400</v>
      </c>
      <c r="L316" s="6" t="s">
        <v>19</v>
      </c>
      <c r="M316" s="6" t="str">
        <f>VLOOKUP(A316,[1]BDD!317:725,7,0)</f>
        <v>Prestar los servicios profesionales desde la Subdirección Administrativa y Financiera para apoyar transversalmente en los temas de planeación, seguimiento y cierre financiero, en especial en lo relacionado con el proyecto de fortalecimiento de la capacidad institucional</v>
      </c>
      <c r="N316" s="7">
        <f>VLOOKUP(A316,[1]BDD!317:725,21,0)</f>
        <v>14933333</v>
      </c>
      <c r="O316" s="8">
        <f>VLOOKUP(A316,[1]BDD!317:725,60,0)</f>
        <v>45232</v>
      </c>
      <c r="P316" s="8">
        <f>VLOOKUP(A316,[1]BDD!317:725,61,0)</f>
        <v>45290</v>
      </c>
    </row>
    <row r="317" spans="1:16" ht="12.75">
      <c r="A317" s="20" t="s">
        <v>624</v>
      </c>
      <c r="B317" s="4" t="str">
        <f>VLOOKUP(A317,[1]BDD!319:726,5,0)</f>
        <v>SANDRA ELIZABETH COLMENARES MORENO</v>
      </c>
      <c r="C317" s="6" t="s">
        <v>17</v>
      </c>
      <c r="D317" s="6" t="str">
        <f>VLOOKUP(A317,[1]BDD!319:726,30,0)</f>
        <v>BOYACA</v>
      </c>
      <c r="E317" s="6" t="str">
        <f>VLOOKUP(A317,[1]BDD!319:726,31,0)</f>
        <v>SOGAMOSO</v>
      </c>
      <c r="F317" s="6" t="str">
        <f>VLOOKUP(A317,[1]BDD!A316:CL673,85,0)</f>
        <v>ARQUITECTA</v>
      </c>
      <c r="G317" s="6" t="s">
        <v>625</v>
      </c>
      <c r="H317" s="4" t="str">
        <f>VLOOKUP(A317,[1]BDD!A316:CL673,8,0)</f>
        <v>PROFESIONAL</v>
      </c>
      <c r="I317" s="6" t="str">
        <f>VLOOKUP(A317,[1]BDD!319:726,44,0)</f>
        <v xml:space="preserve">OFICINA ASESORA DE PLANEACIÓN </v>
      </c>
      <c r="J317" s="6" t="str">
        <f>VLOOKUP(A317,[1]BDD!316:727,84,0)</f>
        <v>@parquesnacionales.gov.co</v>
      </c>
      <c r="K317" s="6">
        <v>3532400</v>
      </c>
      <c r="L317" s="6" t="s">
        <v>19</v>
      </c>
      <c r="M317" s="6" t="str">
        <f>VLOOKUP(A317,[1]BDD!319:726,7,0)</f>
        <v>Prestación de servicios profesionales en la Oficina Asesora de Planeación para la actualización, seguimiento físico y presupuestal y la elaboración de reportes oficiales de los proyectos de inversión de Parques Nacionales Naturales de Colombia que le sean delegados.</v>
      </c>
      <c r="N317" s="7">
        <f>VLOOKUP(A317,[1]BDD!319:726,21,0)</f>
        <v>15600000</v>
      </c>
      <c r="O317" s="8">
        <f>VLOOKUP(A317,[1]BDD!319:726,60,0)</f>
        <v>45232</v>
      </c>
      <c r="P317" s="8">
        <f>VLOOKUP(A317,[1]BDD!319:726,61,0)</f>
        <v>45290</v>
      </c>
    </row>
    <row r="318" spans="1:16" ht="12.75">
      <c r="A318" s="20" t="s">
        <v>626</v>
      </c>
      <c r="B318" s="4" t="str">
        <f>VLOOKUP(A318,[1]BDD!320:727,5,0)</f>
        <v>ANDERSON JAVIER ZAMBRANO LEITON</v>
      </c>
      <c r="C318" s="6" t="s">
        <v>17</v>
      </c>
      <c r="D318" s="6" t="str">
        <f>VLOOKUP(A318,[1]BDD!320:727,30,0)</f>
        <v>BOYACA</v>
      </c>
      <c r="E318" s="6" t="str">
        <f>VLOOKUP(A318,[1]BDD!320:727,31,0)</f>
        <v>CHIQUINQUIRA</v>
      </c>
      <c r="F318" s="6" t="str">
        <f>VLOOKUP(A318,[1]BDD!A317:CL674,85,0)</f>
        <v>PSICOLOGO</v>
      </c>
      <c r="G318" s="6" t="s">
        <v>627</v>
      </c>
      <c r="H318" s="4" t="str">
        <f>VLOOKUP(A318,[1]BDD!A317:CL674,8,0)</f>
        <v>PROFESIONAL</v>
      </c>
      <c r="I318" s="6" t="str">
        <f>VLOOKUP(A318,[1]BDD!320:727,44,0)</f>
        <v>GRUPO DE GESTIÓN HUMANA</v>
      </c>
      <c r="J318" s="6" t="e">
        <f>VLOOKUP(A318,[1]BDD!317:728,84,0)</f>
        <v>#REF!</v>
      </c>
      <c r="K318" s="6">
        <v>3532400</v>
      </c>
      <c r="L318" s="6" t="s">
        <v>19</v>
      </c>
      <c r="M318" s="6" t="str">
        <f>VLOOKUP(A318,[1]BDD!320:727,7,0)</f>
        <v>Prestar sus servicios profesionales para la implementación y la ejecución del plan de trabajo anual en Seguridad Social y Salud en el Trabajo, para fortalecer la gestión del talento humano y el desempeño institucional del Modelo Integrado de Planeación y Gestión MIPG.</v>
      </c>
      <c r="N318" s="7">
        <f>VLOOKUP(A318,[1]BDD!320:727,21,0)</f>
        <v>12000000</v>
      </c>
      <c r="O318" s="8">
        <f>VLOOKUP(A318,[1]BDD!320:727,60,0)</f>
        <v>45232</v>
      </c>
      <c r="P318" s="8">
        <f>VLOOKUP(A318,[1]BDD!320:727,61,0)</f>
        <v>45290</v>
      </c>
    </row>
    <row r="319" spans="1:16" ht="12.75">
      <c r="A319" s="20" t="s">
        <v>628</v>
      </c>
      <c r="B319" s="4" t="str">
        <f>VLOOKUP(A319,[1]BDD!320:728,5,0)</f>
        <v>JOSE DEL CARMEN HERRERA TOVAR</v>
      </c>
      <c r="C319" s="6" t="s">
        <v>17</v>
      </c>
      <c r="D319" s="6" t="str">
        <f>VLOOKUP(A319,[1]BDD!320:728,30,0)</f>
        <v>TOLIMA</v>
      </c>
      <c r="E319" s="6" t="str">
        <f>VLOOKUP(A319,[1]BDD!320:728,31,0)</f>
        <v>PIEDRAS</v>
      </c>
      <c r="F319" s="6" t="str">
        <f>VLOOKUP(A319,[1]BDD!A319:CL675,85,0)</f>
        <v>ECONOMISTA</v>
      </c>
      <c r="G319" s="6" t="s">
        <v>629</v>
      </c>
      <c r="H319" s="4" t="str">
        <f>VLOOKUP(A319,[1]BDD!A319:CL675,8,0)</f>
        <v>PROFESIONAL</v>
      </c>
      <c r="I319" s="6" t="str">
        <f>VLOOKUP(A319,[1]BDD!320:728,44,0)</f>
        <v>GRUPO DE GESTIÓN FINANCIERA</v>
      </c>
      <c r="J319" s="6" t="str">
        <f>VLOOKUP(A319,[1]BDD!319:729,84,0)</f>
        <v>@parquesnacionales.gov.co</v>
      </c>
      <c r="K319" s="6">
        <v>3532400</v>
      </c>
      <c r="L319" s="6" t="s">
        <v>19</v>
      </c>
      <c r="M319" s="6" t="str">
        <f>VLOOKUP(A319,[1]BDD!320:728,7,0)</f>
        <v>Prestación de servicios profesionales en el Grupo de Gestión Financiera para realizar las actividades de gestión de presupuesto, registro y análisis de información financiera de Parques Nacionales Naturales de Colombia y Subcuenta FONAM Parques en virtud del fortalecimiento y capacidad institucional.</v>
      </c>
      <c r="N319" s="7">
        <f>VLOOKUP(A319,[1]BDD!320:728,21,0)</f>
        <v>15342399</v>
      </c>
      <c r="O319" s="8">
        <f>VLOOKUP(A319,[1]BDD!320:728,60,0)</f>
        <v>45232</v>
      </c>
      <c r="P319" s="8">
        <f>VLOOKUP(A319,[1]BDD!320:728,61,0)</f>
        <v>45290</v>
      </c>
    </row>
    <row r="320" spans="1:16" ht="12.75">
      <c r="A320" s="20" t="s">
        <v>630</v>
      </c>
      <c r="B320" s="4" t="str">
        <f>VLOOKUP(A320,[1]BDD!321:729,5,0)</f>
        <v>MARÍA LUCIA RUEDA ECHEVERRIA</v>
      </c>
      <c r="C320" s="6" t="s">
        <v>17</v>
      </c>
      <c r="D320" s="6" t="str">
        <f>VLOOKUP(A320,[1]BDD!321:729,30,0)</f>
        <v>SAnTANDER</v>
      </c>
      <c r="E320" s="6" t="str">
        <f>VLOOKUP(A320,[1]BDD!321:729,31,0)</f>
        <v>BUCARAMANGA</v>
      </c>
      <c r="F320" s="6" t="str">
        <f>VLOOKUP(A320,[1]BDD!A320:CL676,85,0)</f>
        <v>COMUNICADORA SOCIAL-PERIODISTA</v>
      </c>
      <c r="G320" s="6" t="s">
        <v>631</v>
      </c>
      <c r="H320" s="4" t="str">
        <f>VLOOKUP(A320,[1]BDD!A320:CL676,8,0)</f>
        <v>PROFESIONAL</v>
      </c>
      <c r="I320" s="6" t="str">
        <f>VLOOKUP(A320,[1]BDD!321:729,44,0)</f>
        <v>GRUPO DE COMUNICACIONES</v>
      </c>
      <c r="J320" s="6" t="str">
        <f>VLOOKUP(A320,[1]BDD!320:730,84,0)</f>
        <v>@parquesnacionales.gov.co</v>
      </c>
      <c r="K320" s="6">
        <v>3532400</v>
      </c>
      <c r="L320" s="6" t="s">
        <v>19</v>
      </c>
      <c r="M320" s="6" t="str">
        <f>VLOOKUP(A320,[1]BDD!321:729,7,0)</f>
        <v>Prestación de servicios profesionales para realizar la divulgación de acciones y resultados del programa Herencia Colombia, en el marco de la estrategia de comunicación y educación para la conservación y la política del SINAP de Parques Nacionales Naturales de Colombia.</v>
      </c>
      <c r="N320" s="7">
        <f>VLOOKUP(A320,[1]BDD!321:729,21,0)</f>
        <v>14595234</v>
      </c>
      <c r="O320" s="8">
        <f>VLOOKUP(A320,[1]BDD!321:729,60,0)</f>
        <v>45233</v>
      </c>
      <c r="P320" s="8">
        <f>VLOOKUP(A320,[1]BDD!321:729,61,0)</f>
        <v>45290</v>
      </c>
    </row>
    <row r="321" spans="1:16" ht="12.75">
      <c r="A321" s="20" t="s">
        <v>632</v>
      </c>
      <c r="B321" s="4" t="str">
        <f>VLOOKUP(A321,[1]BDD!322:730,5,0)</f>
        <v>NUBIA PIMIENTO DE GOMEZ</v>
      </c>
      <c r="C321" s="6" t="s">
        <v>17</v>
      </c>
      <c r="D321" s="6" t="str">
        <f>VLOOKUP(A321,[1]BDD!322:730,30,0)</f>
        <v>SAnTANDER</v>
      </c>
      <c r="E321" s="6" t="str">
        <f>VLOOKUP(A321,[1]BDD!322:730,31,0)</f>
        <v>SOCORRO</v>
      </c>
      <c r="F321" s="6" t="str">
        <f>VLOOKUP(A321,[1]BDD!A320:CL677,85,0)</f>
        <v>CONTADORA PUBLICA</v>
      </c>
      <c r="G321" s="6" t="s">
        <v>633</v>
      </c>
      <c r="H321" s="4" t="str">
        <f>VLOOKUP(A321,[1]BDD!A320:CL677,8,0)</f>
        <v>PROFESIONAL</v>
      </c>
      <c r="I321" s="6" t="str">
        <f>VLOOKUP(A321,[1]BDD!322:730,44,0)</f>
        <v>GRUPO DE CONTROL INTERNO</v>
      </c>
      <c r="J321" s="6" t="str">
        <f>VLOOKUP(A321,[1]BDD!320:731,84,0)</f>
        <v>@parquesnacionales.gov.co</v>
      </c>
      <c r="K321" s="6">
        <v>3532400</v>
      </c>
      <c r="L321" s="6" t="s">
        <v>19</v>
      </c>
      <c r="M321" s="6" t="str">
        <f>VLOOKUP(A321,[1]BDD!322:730,7,0)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v>
      </c>
      <c r="N321" s="7">
        <f>VLOOKUP(A321,[1]BDD!322:730,21,0)</f>
        <v>13000000</v>
      </c>
      <c r="O321" s="8">
        <f>VLOOKUP(A321,[1]BDD!322:730,60,0)</f>
        <v>45233</v>
      </c>
      <c r="P321" s="8">
        <f>VLOOKUP(A321,[1]BDD!322:730,61,0)</f>
        <v>45290</v>
      </c>
    </row>
    <row r="322" spans="1:16" ht="12.75">
      <c r="A322" s="20" t="s">
        <v>634</v>
      </c>
      <c r="B322" s="4" t="str">
        <f>VLOOKUP(A322,[1]BDD!323:731,5,0)</f>
        <v>BIBIANA ROCIO MARIN TORRES</v>
      </c>
      <c r="C322" s="6" t="s">
        <v>17</v>
      </c>
      <c r="D322" s="6" t="str">
        <f>VLOOKUP(A322,[1]BDD!323:731,30,0)</f>
        <v>CUNDINAMARCA</v>
      </c>
      <c r="E322" s="6" t="str">
        <f>VLOOKUP(A322,[1]BDD!323:731,31,0)</f>
        <v>BOGOTÁ</v>
      </c>
      <c r="F322" s="6" t="str">
        <f>VLOOKUP(A322,[1]BDD!A321:CL678,85,0)</f>
        <v>ADMINISTRACIÓN PÚBLICA</v>
      </c>
      <c r="G322" s="6" t="s">
        <v>635</v>
      </c>
      <c r="H322" s="4" t="str">
        <f>VLOOKUP(A322,[1]BDD!A321:CL678,8,0)</f>
        <v>PROFESIONAL</v>
      </c>
      <c r="I322" s="6" t="str">
        <f>VLOOKUP(A322,[1]BDD!323:731,44,0)</f>
        <v>GRUPO DE GESTIÓN FINANCIERA</v>
      </c>
      <c r="J322" s="6" t="str">
        <f>VLOOKUP(A322,[1]BDD!321:732,84,0)</f>
        <v>@parquesnacionales.gov.co</v>
      </c>
      <c r="K322" s="6">
        <v>3532400</v>
      </c>
      <c r="L322" s="6" t="s">
        <v>19</v>
      </c>
      <c r="M322" s="6" t="str">
        <f>VLOOKUP(A322,[1]BDD!323:731,7,0)</f>
        <v>Prestar servicios profesionales al Grupo de Gestión Financiera para apoyar el análisis seguimiento y control de documentos requeridos para la gestión de pago y registro en el aplicativo SIIF en el marco del programa HECO.</v>
      </c>
      <c r="N322" s="7">
        <f>VLOOKUP(A322,[1]BDD!323:731,21,0)</f>
        <v>10191522</v>
      </c>
      <c r="O322" s="8">
        <f>VLOOKUP(A322,[1]BDD!323:731,60,0)</f>
        <v>45233</v>
      </c>
      <c r="P322" s="8">
        <f>VLOOKUP(A322,[1]BDD!323:731,61,0)</f>
        <v>45290</v>
      </c>
    </row>
    <row r="323" spans="1:16" ht="12.75">
      <c r="A323" s="20" t="s">
        <v>636</v>
      </c>
      <c r="B323" s="4" t="str">
        <f>VLOOKUP(A323,[1]BDD!324:732,5,0)</f>
        <v>LUZ BETULIA PARRA CASTILLO</v>
      </c>
      <c r="C323" s="6" t="s">
        <v>17</v>
      </c>
      <c r="D323" s="6" t="str">
        <f>VLOOKUP(A323,[1]BDD!324:732,30,0)</f>
        <v>CUNDINAMARCA</v>
      </c>
      <c r="E323" s="6" t="str">
        <f>VLOOKUP(A323,[1]BDD!324:732,31,0)</f>
        <v>BOGOTÁ</v>
      </c>
      <c r="F323" s="6" t="str">
        <f>VLOOKUP(A323,[1]BDD!A322:CL679,85,0)</f>
        <v>ADMINISTRADORA DE EMPRESAS</v>
      </c>
      <c r="G323" s="6" t="s">
        <v>637</v>
      </c>
      <c r="H323" s="4" t="str">
        <f>VLOOKUP(A323,[1]BDD!A322:CL679,8,0)</f>
        <v>APOYO A LA GESTIÓN</v>
      </c>
      <c r="I323" s="6" t="str">
        <f>VLOOKUP(A323,[1]BDD!324:732,44,0)</f>
        <v>GRUPO DE PROCESOS CORPORATIVOS</v>
      </c>
      <c r="J323" s="6" t="str">
        <f>VLOOKUP(A323,[1]BDD!322:733,84,0)</f>
        <v>@parquesnacionales.gov.co</v>
      </c>
      <c r="K323" s="6">
        <v>3532400</v>
      </c>
      <c r="L323" s="6" t="s">
        <v>19</v>
      </c>
      <c r="M323" s="6" t="str">
        <f>VLOOKUP(A323,[1]BDD!324:732,7,0)</f>
        <v>Prestar servicios en la comercialización de los productos de la Tienda de Parques, para fortalecer el posicionamiento de Parques Nacionales Naturales de Colombia a través de la divulgación de los diferentes productos que adquiere la entidad.</v>
      </c>
      <c r="N323" s="7">
        <f>VLOOKUP(A323,[1]BDD!324:732,21,0)</f>
        <v>6075242</v>
      </c>
      <c r="O323" s="8">
        <f>VLOOKUP(A323,[1]BDD!324:732,60,0)</f>
        <v>45238</v>
      </c>
      <c r="P323" s="8">
        <f>VLOOKUP(A323,[1]BDD!324:732,61,0)</f>
        <v>45290</v>
      </c>
    </row>
    <row r="324" spans="1:16" ht="12.75">
      <c r="A324" s="20" t="s">
        <v>638</v>
      </c>
      <c r="B324" s="4" t="str">
        <f>VLOOKUP(A324,[1]BDD!325:733,5,0)</f>
        <v>YULI ANDREA BECERRA CASTIBLANCO</v>
      </c>
      <c r="C324" s="6" t="s">
        <v>17</v>
      </c>
      <c r="D324" s="6" t="str">
        <f>VLOOKUP(A324,[1]BDD!325:733,30,0)</f>
        <v>CUNDINAMARCA</v>
      </c>
      <c r="E324" s="6" t="str">
        <f>VLOOKUP(A324,[1]BDD!325:733,31,0)</f>
        <v>VILLA DE SAN DIEGO DE UBATE</v>
      </c>
      <c r="F324" s="6" t="str">
        <f>VLOOKUP(A324,[1]BDD!A323:CL680,85,0)</f>
        <v>CONTADORA PUBLICA</v>
      </c>
      <c r="G324" s="6" t="s">
        <v>639</v>
      </c>
      <c r="H324" s="4" t="str">
        <f>VLOOKUP(A324,[1]BDD!A323:CL680,8,0)</f>
        <v>PROFESIONAL</v>
      </c>
      <c r="I324" s="6" t="str">
        <f>VLOOKUP(A324,[1]BDD!325:733,44,0)</f>
        <v>GRUPO DE GESTIÓN FINANCIERA</v>
      </c>
      <c r="J324" s="6" t="str">
        <f>VLOOKUP(A324,[1]BDD!323:734,84,0)</f>
        <v>@parquesnacionales.gov.co</v>
      </c>
      <c r="K324" s="6">
        <v>3532400</v>
      </c>
      <c r="L324" s="6" t="s">
        <v>19</v>
      </c>
      <c r="M324" s="6" t="str">
        <f>VLOOKUP(A324,[1]BDD!325:733,7,0)</f>
        <v>Prestación de servicios profesionales en el Grupo Gestión Financiera con el fin de desarrollar actividades contables de Parques Nacionales Naturales de Colombia y Subcuenta FONAM Parques, de conformidad con la normativa vigente, lineamientos y procedimientos establecidos, en cumplimiento del fortalecimiento a la capacidad institucional.</v>
      </c>
      <c r="N324" s="7">
        <f>VLOOKUP(A324,[1]BDD!325:733,21,0)</f>
        <v>10383930</v>
      </c>
      <c r="O324" s="8">
        <f>VLOOKUP(A324,[1]BDD!325:733,60,0)</f>
        <v>45239</v>
      </c>
      <c r="P324" s="8">
        <f>VLOOKUP(A324,[1]BDD!325:733,61,0)</f>
        <v>45290</v>
      </c>
    </row>
    <row r="325" spans="1:16" ht="12.75">
      <c r="A325" s="20" t="s">
        <v>640</v>
      </c>
      <c r="B325" s="4" t="str">
        <f>VLOOKUP(A325,[1]BDD!326:734,5,0)</f>
        <v>LIDIA PATRICIA TOVAR SALAMANCA</v>
      </c>
      <c r="C325" s="6" t="s">
        <v>17</v>
      </c>
      <c r="D325" s="6" t="str">
        <f>VLOOKUP(A325,[1]BDD!326:734,30,0)</f>
        <v>CUNDINAMARCA</v>
      </c>
      <c r="E325" s="6" t="str">
        <f>VLOOKUP(A325,[1]BDD!326:734,31,0)</f>
        <v>BOGOTÁ</v>
      </c>
      <c r="F325" s="6" t="str">
        <f>VLOOKUP(A325,[1]BDD!A324:CL681,85,0)</f>
        <v>ABOGADA</v>
      </c>
      <c r="G325" s="6" t="s">
        <v>641</v>
      </c>
      <c r="H325" s="4" t="str">
        <f>VLOOKUP(A325,[1]BDD!A324:CL681,8,0)</f>
        <v>PROFESIONAL</v>
      </c>
      <c r="I325" s="6" t="str">
        <f>VLOOKUP(A325,[1]BDD!326:734,44,0)</f>
        <v>SUBDIRECCIÓN DE SOSTENIBILIDAD Y NEGOCIOS AMBIENTALES</v>
      </c>
      <c r="J325" s="6" t="str">
        <f>VLOOKUP(A325,[1]BDD!324:735,84,0)</f>
        <v>@parquesnacionales.gov.co</v>
      </c>
      <c r="K325" s="6">
        <v>3532400</v>
      </c>
      <c r="L325" s="6" t="s">
        <v>19</v>
      </c>
      <c r="M325" s="6" t="str">
        <f>VLOOKUP(A325,[1]BDD!326:734,7,0)</f>
        <v>Prestar los Servicios Profesionales en la Subdirección de Sostenibilidad y Negocios Ambientales para el análisis jurídico, elaboración y control de legalidad a documentos relacionados con los instrumentos y negocios ambientales a cargo de la subdirección.</v>
      </c>
      <c r="N325" s="7">
        <f>VLOOKUP(A325,[1]BDD!326:734,21,0)</f>
        <v>17000000</v>
      </c>
      <c r="O325" s="8">
        <f>VLOOKUP(A325,[1]BDD!326:734,60,0)</f>
        <v>45239</v>
      </c>
      <c r="P325" s="8">
        <f>VLOOKUP(A325,[1]BDD!326:734,61,0)</f>
        <v>45290</v>
      </c>
    </row>
    <row r="326" spans="1:16" ht="12.75">
      <c r="A326" s="20" t="s">
        <v>642</v>
      </c>
      <c r="B326" s="4" t="str">
        <f>VLOOKUP(A326,[1]BDD!327:735,5,0)</f>
        <v>DANIELLA MARGARITA SAAVEDRA BELTRAN</v>
      </c>
      <c r="C326" s="6" t="s">
        <v>17</v>
      </c>
      <c r="D326" s="6" t="str">
        <f>VLOOKUP(A326,[1]BDD!327:735,30,0)</f>
        <v>CUNDINAMARCA</v>
      </c>
      <c r="E326" s="6" t="str">
        <f>VLOOKUP(A326,[1]BDD!327:735,31,0)</f>
        <v>BOGOTÁ</v>
      </c>
      <c r="F326" s="6" t="str">
        <f>VLOOKUP(A326,[1]BDD!A325:CL682,85,0)</f>
        <v>TECNICO EN CONTABILIZACION DE OPERACIONES COMERCIALES Y FINANCIERAS</v>
      </c>
      <c r="G326" s="6" t="s">
        <v>643</v>
      </c>
      <c r="H326" s="4" t="str">
        <f>VLOOKUP(A326,[1]BDD!A325:CL682,8,0)</f>
        <v>APOYO A LA GESTIÓN</v>
      </c>
      <c r="I326" s="6" t="str">
        <f>VLOOKUP(A326,[1]BDD!327:735,44,0)</f>
        <v>SUBDIRECCIÓN DE GESTIÓN Y MANEJO Y ÁREAS PROTEGIDAS</v>
      </c>
      <c r="J326" s="6" t="str">
        <f>VLOOKUP(A326,[1]BDD!325:736,84,0)</f>
        <v>@parquesnacionales.gov.co</v>
      </c>
      <c r="K326" s="6">
        <v>3532400</v>
      </c>
      <c r="L326" s="6" t="s">
        <v>19</v>
      </c>
      <c r="M326" s="6" t="str">
        <f>VLOOKUP(A326,[1]BDD!327:735,7,0)</f>
        <v>Prestación de servicios para adelantar la gestión administrativa de la coordinación del programa Herencia Colombia.</v>
      </c>
      <c r="N326" s="7">
        <f>VLOOKUP(A326,[1]BDD!327:735,21,0)</f>
        <v>5378081</v>
      </c>
      <c r="O326" s="8">
        <f>VLOOKUP(A326,[1]BDD!327:735,60,0)</f>
        <v>45239</v>
      </c>
      <c r="P326" s="8">
        <f>VLOOKUP(A326,[1]BDD!327:735,61,0)</f>
        <v>45290</v>
      </c>
    </row>
    <row r="327" spans="1:16" ht="12.75">
      <c r="A327" s="20" t="s">
        <v>644</v>
      </c>
      <c r="B327" s="4" t="str">
        <f>VLOOKUP(A327,[1]BDD!328:736,5,0)</f>
        <v>RICARDO ANDRES ESCOBAR CANCELADO</v>
      </c>
      <c r="C327" s="6" t="s">
        <v>17</v>
      </c>
      <c r="D327" s="6" t="str">
        <f>VLOOKUP(A327,[1]BDD!328:736,30,0)</f>
        <v>CUNDINAMARCA</v>
      </c>
      <c r="E327" s="6" t="str">
        <f>VLOOKUP(A327,[1]BDD!328:736,31,0)</f>
        <v>BOGOTÁ</v>
      </c>
      <c r="F327" s="6" t="str">
        <f>VLOOKUP(A327,[1]BDD!A326:CL683,85,0)</f>
        <v>DISEÑADOR GRAFICO</v>
      </c>
      <c r="G327" s="6" t="s">
        <v>645</v>
      </c>
      <c r="H327" s="4" t="str">
        <f>VLOOKUP(A327,[1]BDD!A326:CL683,8,0)</f>
        <v>PROFESIONAL</v>
      </c>
      <c r="I327" s="6" t="str">
        <f>VLOOKUP(A327,[1]BDD!328:736,44,0)</f>
        <v>GRUPO DE COMUNICACIONES</v>
      </c>
      <c r="J327" s="6" t="str">
        <f>VLOOKUP(A327,[1]BDD!326:737,84,0)</f>
        <v>@parquesnacionales.gov.co</v>
      </c>
      <c r="K327" s="6">
        <v>3532400</v>
      </c>
      <c r="L327" s="6" t="s">
        <v>19</v>
      </c>
      <c r="M327" s="6" t="str">
        <f>VLOOKUP(A327,[1]BDD!328:736,7,0)</f>
        <v>Prestar servicios profesionales al Grupo de Comunicaciones y Educación Ambiental para el diseño y diagramación de los materiales educativos y pedagógicos, en el marco de los procesos de conservación de la biodiversidad de las áreas protegidas.</v>
      </c>
      <c r="N327" s="7">
        <f>VLOOKUP(A327,[1]BDD!328:736,21,0)</f>
        <v>14072181</v>
      </c>
      <c r="O327" s="8">
        <f>VLOOKUP(A327,[1]BDD!328:736,60,0)</f>
        <v>45240</v>
      </c>
      <c r="P327" s="8">
        <f>VLOOKUP(A327,[1]BDD!328:736,61,0)</f>
        <v>45290</v>
      </c>
    </row>
    <row r="328" spans="1:16" ht="12.75">
      <c r="A328" s="20" t="s">
        <v>646</v>
      </c>
      <c r="B328" s="4" t="str">
        <f>VLOOKUP(A328,[1]BDD!329:737,5,0)</f>
        <v>CARLOS EDUARDO RODRIGUEZ CHAPARRO</v>
      </c>
      <c r="C328" s="6" t="s">
        <v>17</v>
      </c>
      <c r="D328" s="6" t="str">
        <f>VLOOKUP(A328,[1]BDD!329:737,30,0)</f>
        <v>CUNDINAMARCA</v>
      </c>
      <c r="E328" s="6" t="str">
        <f>VLOOKUP(A328,[1]BDD!329:737,31,0)</f>
        <v>BOGOTÁ</v>
      </c>
      <c r="F328" s="6" t="str">
        <f>VLOOKUP(A328,[1]BDD!A327:CL684,85,0)</f>
        <v>CONTADOR PUBLICO</v>
      </c>
      <c r="G328" s="6" t="s">
        <v>647</v>
      </c>
      <c r="H328" s="4" t="str">
        <f>VLOOKUP(A328,[1]BDD!A327:CL684,8,0)</f>
        <v>PROFESIONAL</v>
      </c>
      <c r="I328" s="6" t="str">
        <f>VLOOKUP(A328,[1]BDD!329:737,44,0)</f>
        <v>SUBDIRECCIÓN DE GESTIÓN Y MANEJO Y ÁREAS PROTEGIDAS</v>
      </c>
      <c r="J328" s="6" t="str">
        <f>VLOOKUP(A328,[1]BDD!327:738,84,0)</f>
        <v>@parquesnacionales.gov.co</v>
      </c>
      <c r="K328" s="6">
        <v>3532400</v>
      </c>
      <c r="L328" s="6" t="s">
        <v>19</v>
      </c>
      <c r="M328" s="6" t="str">
        <f>VLOOKUP(A328,[1]BDD!329:737,7,0)</f>
        <v>Prestación de servicios profesionales para realizar seguimiento y articulación a la ejecución de los recursos del PFP a través del fondo de transición con las entidades administradoras de recursos del programa Herencia Colombia</v>
      </c>
      <c r="N328" s="7">
        <f>VLOOKUP(A328,[1]BDD!329:737,21,0)</f>
        <v>14485965</v>
      </c>
      <c r="O328" s="8">
        <f>VLOOKUP(A328,[1]BDD!329:737,60,0)</f>
        <v>45240</v>
      </c>
      <c r="P328" s="8">
        <f>VLOOKUP(A328,[1]BDD!329:737,61,0)</f>
        <v>45290</v>
      </c>
    </row>
    <row r="329" spans="1:16" ht="12.75">
      <c r="A329" s="20" t="s">
        <v>648</v>
      </c>
      <c r="B329" s="4" t="str">
        <f>VLOOKUP(A329,[1]BDD!330:738,5,0)</f>
        <v>CAROL JAZMIN GAMBA GONZALEZ</v>
      </c>
      <c r="C329" s="6" t="s">
        <v>17</v>
      </c>
      <c r="D329" s="6" t="str">
        <f>VLOOKUP(A329,[1]BDD!330:738,30,0)</f>
        <v>CUNDINAMARCA</v>
      </c>
      <c r="E329" s="6" t="str">
        <f>VLOOKUP(A329,[1]BDD!330:738,31,0)</f>
        <v>BOGOTÁ</v>
      </c>
      <c r="F329" s="6" t="str">
        <f>VLOOKUP(A329,[1]BDD!A328:CL685,85,0)</f>
        <v>CONTADORA PUBLICA</v>
      </c>
      <c r="G329" s="6" t="s">
        <v>649</v>
      </c>
      <c r="H329" s="4" t="str">
        <f>VLOOKUP(A329,[1]BDD!A328:CL685,8,0)</f>
        <v>PROFESIONAL</v>
      </c>
      <c r="I329" s="6" t="str">
        <f>VLOOKUP(A329,[1]BDD!330:738,44,0)</f>
        <v>GRUPO DE GESTIÓN FINANCIERA</v>
      </c>
      <c r="J329" s="6" t="str">
        <f>VLOOKUP(A329,[1]BDD!328:739,84,0)</f>
        <v>@parquesnacionales.gov.co</v>
      </c>
      <c r="K329" s="6">
        <v>3532400</v>
      </c>
      <c r="L329" s="6" t="s">
        <v>19</v>
      </c>
      <c r="M329" s="6" t="str">
        <f>VLOOKUP(A329,[1]BDD!330:738,7,0)</f>
        <v>Prestación de servicios profesionales en el Grupo Gestión Financiera con el fin de desarrollar actividades relacionadas con la gestión tesoral de Parques Nacionales Naturales de Colombia y subcuenta FONAM Parques, en cumplimiento del fortalecimiento a la capacidad institucional</v>
      </c>
      <c r="N329" s="7">
        <f>VLOOKUP(A329,[1]BDD!330:738,21,0)</f>
        <v>7273510</v>
      </c>
      <c r="O329" s="8">
        <f>VLOOKUP(A329,[1]BDD!330:738,60,0)</f>
        <v>45240</v>
      </c>
      <c r="P329" s="8">
        <f>VLOOKUP(A329,[1]BDD!330:738,61,0)</f>
        <v>45290</v>
      </c>
    </row>
    <row r="330" spans="1:16" ht="12.75">
      <c r="A330" s="20" t="s">
        <v>650</v>
      </c>
      <c r="B330" s="4" t="str">
        <f>VLOOKUP(A330,[1]BDD!331:739,5,0)</f>
        <v>DAIRA EMILCE RECALDE RODRIGUEZ</v>
      </c>
      <c r="C330" s="6" t="s">
        <v>17</v>
      </c>
      <c r="D330" s="6" t="str">
        <f>VLOOKUP(A330,[1]BDD!331:739,30,0)</f>
        <v>NARIÑO</v>
      </c>
      <c r="E330" s="6" t="str">
        <f>VLOOKUP(A330,[1]BDD!331:739,31,0)</f>
        <v>PASTO</v>
      </c>
      <c r="F330" s="6" t="str">
        <f>VLOOKUP(A330,[1]BDD!A329:CL686,85,0)</f>
        <v>INGENIERA FORESTAL</v>
      </c>
      <c r="G330" s="6" t="s">
        <v>651</v>
      </c>
      <c r="H330" s="4" t="str">
        <f>VLOOKUP(A330,[1]BDD!A329:CL686,8,0)</f>
        <v>PROFESIONAL</v>
      </c>
      <c r="I330" s="6" t="str">
        <f>VLOOKUP(A330,[1]BDD!331:739,44,0)</f>
        <v>GRUPO DE GESTIÓN E INTEGRACIÓN DEL SINAP</v>
      </c>
      <c r="J330" s="6" t="str">
        <f>VLOOKUP(A330,[1]BDD!329:740,84,0)</f>
        <v>@parquesnacionales.gov.co</v>
      </c>
      <c r="K330" s="6">
        <v>3532400</v>
      </c>
      <c r="L330" s="6" t="s">
        <v>19</v>
      </c>
      <c r="M330" s="6" t="str">
        <f>VLOOKUP(A330,[1]BDD!331:739,7,0)</f>
        <v>Prestación de servicios profesionales para apoyar y hacer seguimiento a los diálogos conjuntos entre Parques Nacionales Naturales de Colombia y los actores comunitarios, para los procesos de nuevas áreas y ampliaciones.</v>
      </c>
      <c r="N330" s="7">
        <f>VLOOKUP(A330,[1]BDD!331:739,21,0)</f>
        <v>12392183</v>
      </c>
      <c r="O330" s="8">
        <f>VLOOKUP(A330,[1]BDD!331:739,60,0)</f>
        <v>45245</v>
      </c>
      <c r="P330" s="8">
        <f>VLOOKUP(A330,[1]BDD!331:739,61,0)</f>
        <v>45290</v>
      </c>
    </row>
    <row r="331" spans="1:16" ht="12.75">
      <c r="A331" s="20" t="s">
        <v>652</v>
      </c>
      <c r="B331" s="4" t="str">
        <f>VLOOKUP(A331,[1]BDD!332:740,5,0)</f>
        <v>DIEGO MAURICIO SARMIENTO-PEREZ TOLEDO</v>
      </c>
      <c r="C331" s="6" t="s">
        <v>17</v>
      </c>
      <c r="D331" s="6" t="str">
        <f>VLOOKUP(A331,[1]BDD!332:740,30,0)</f>
        <v>HUILA</v>
      </c>
      <c r="E331" s="6" t="str">
        <f>VLOOKUP(A331,[1]BDD!332:740,31,0)</f>
        <v>NEIVA</v>
      </c>
      <c r="F331" s="6" t="str">
        <f>VLOOKUP(A331,[1]BDD!A330:CL687,85,0)</f>
        <v>ABOGADO</v>
      </c>
      <c r="G331" s="6" t="s">
        <v>653</v>
      </c>
      <c r="H331" s="4" t="str">
        <f>VLOOKUP(A331,[1]BDD!A330:CL687,8,0)</f>
        <v>PROFESIONAL</v>
      </c>
      <c r="I331" s="6" t="str">
        <f>VLOOKUP(A331,[1]BDD!332:740,44,0)</f>
        <v>SUBDIRECCIÓN DE GESTIÓN Y MANEJO Y ÁREAS PROTEGIDAS</v>
      </c>
      <c r="J331" s="6" t="str">
        <f>VLOOKUP(A331,[1]BDD!330:741,84,0)</f>
        <v>@parquesnacionales.gov.co</v>
      </c>
      <c r="K331" s="6">
        <v>3532400</v>
      </c>
      <c r="L331" s="6" t="s">
        <v>19</v>
      </c>
      <c r="M331" s="6" t="str">
        <f>VLOOKUP(A331,[1]BDD!332:740,7,0)</f>
        <v>Prestación de servicios profesionales para atender los asuntos jurídicos que se presenten en la implementación del programa Herencia Colombia</v>
      </c>
      <c r="N331" s="7">
        <f>VLOOKUP(A331,[1]BDD!332:740,21,0)</f>
        <v>13939325</v>
      </c>
      <c r="O331" s="8">
        <f>VLOOKUP(A331,[1]BDD!332:740,60,0)</f>
        <v>45245</v>
      </c>
      <c r="P331" s="8">
        <f>VLOOKUP(A331,[1]BDD!332:740,61,0)</f>
        <v>45290</v>
      </c>
    </row>
    <row r="332" spans="1:16" ht="12.75">
      <c r="A332" s="20" t="s">
        <v>654</v>
      </c>
      <c r="B332" s="4" t="str">
        <f>VLOOKUP(A332,[1]BDD!333:741,5,0)</f>
        <v>JENNIFER CARLENE CASTILLO HERNANDEZ</v>
      </c>
      <c r="C332" s="6" t="s">
        <v>17</v>
      </c>
      <c r="D332" s="6" t="str">
        <f>VLOOKUP(A332,[1]BDD!333:741,30,0)</f>
        <v>CUNDINAMARCA</v>
      </c>
      <c r="E332" s="6" t="str">
        <f>VLOOKUP(A332,[1]BDD!333:741,31,0)</f>
        <v>BOGOTÁ</v>
      </c>
      <c r="F332" s="6" t="str">
        <f>VLOOKUP(A332,[1]BDD!A331:CL688,85,0)</f>
        <v>INGENIERA CATASTRAL Y GEODASTA</v>
      </c>
      <c r="G332" s="6" t="s">
        <v>655</v>
      </c>
      <c r="H332" s="4" t="str">
        <f>VLOOKUP(A332,[1]BDD!A331:CL688,8,0)</f>
        <v>PROFESIONAL</v>
      </c>
      <c r="I332" s="6" t="str">
        <f>VLOOKUP(A332,[1]BDD!333:741,44,0)</f>
        <v>OFICINA ASESORA JURIDICA</v>
      </c>
      <c r="J332" s="6" t="str">
        <f>VLOOKUP(A332,[1]BDD!331:742,84,0)</f>
        <v>@parquesnacionales.gov.co</v>
      </c>
      <c r="K332" s="6">
        <v>3532400</v>
      </c>
      <c r="L332" s="6" t="s">
        <v>19</v>
      </c>
      <c r="M332" s="6" t="str">
        <f>VLOOKUP(A332,[1]BDD!333:741,7,0)</f>
        <v>Prestar servicios profesionales para apoyar técnicamente la gestión y saneamiento predial de la Oficina Asesora Jurídica en el marco de la política pública de catastro multipropósito del Sistema de Parques Nacionales Naturales de Colombia.</v>
      </c>
      <c r="N332" s="7">
        <f>VLOOKUP(A332,[1]BDD!333:741,21,0)</f>
        <v>8961511</v>
      </c>
      <c r="O332" s="8">
        <f>VLOOKUP(A332,[1]BDD!333:741,60,0)</f>
        <v>45245</v>
      </c>
      <c r="P332" s="8">
        <f>VLOOKUP(A332,[1]BDD!333:741,61,0)</f>
        <v>45290</v>
      </c>
    </row>
    <row r="333" spans="1:16" ht="12.75">
      <c r="A333" s="20" t="s">
        <v>656</v>
      </c>
      <c r="B333" s="4" t="str">
        <f>VLOOKUP(A333,[1]BDD!334:742,5,0)</f>
        <v>PAOLA ANDREA RODRIGUEZ GONZALEZ</v>
      </c>
      <c r="C333" s="6" t="s">
        <v>17</v>
      </c>
      <c r="D333" s="6" t="str">
        <f>VLOOKUP(A333,[1]BDD!334:742,30,0)</f>
        <v>CUNDINAMARCA</v>
      </c>
      <c r="E333" s="6" t="str">
        <f>VLOOKUP(A333,[1]BDD!334:742,31,0)</f>
        <v>BOGOTÁ</v>
      </c>
      <c r="F333" s="6" t="str">
        <f>VLOOKUP(A333,[1]BDD!A332:CL689,85,0)</f>
        <v>ABOGADA</v>
      </c>
      <c r="G333" s="6" t="s">
        <v>657</v>
      </c>
      <c r="H333" s="4" t="str">
        <f>VLOOKUP(A333,[1]BDD!A332:CL689,8,0)</f>
        <v>PROFESIONAL</v>
      </c>
      <c r="I333" s="6" t="str">
        <f>VLOOKUP(A333,[1]BDD!334:742,44,0)</f>
        <v>GRUPO DE CONTROL INTERNO</v>
      </c>
      <c r="J333" s="6" t="str">
        <f>VLOOKUP(A333,[1]BDD!332:743,84,0)</f>
        <v>@parquesnacionales.gov.co</v>
      </c>
      <c r="K333" s="6">
        <v>3532400</v>
      </c>
      <c r="L333" s="6" t="s">
        <v>19</v>
      </c>
      <c r="M333" s="6" t="str">
        <f>VLOOKUP(A333,[1]BDD!334:742,7,0)</f>
        <v>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SGI, enfoque presupuestal y demás obligaciones asignadas por la Coordinadora del Grupo de Control Interno.</v>
      </c>
      <c r="N333" s="7">
        <f>VLOOKUP(A333,[1]BDD!334:742,21,0)</f>
        <v>11900000</v>
      </c>
      <c r="O333" s="8">
        <f>VLOOKUP(A333,[1]BDD!334:742,60,0)</f>
        <v>45245</v>
      </c>
      <c r="P333" s="8">
        <f>VLOOKUP(A333,[1]BDD!334:742,61,0)</f>
        <v>45290</v>
      </c>
    </row>
    <row r="334" spans="1:16" ht="12.75">
      <c r="A334" s="20" t="s">
        <v>658</v>
      </c>
      <c r="B334" s="4" t="str">
        <f>VLOOKUP(A334,[1]BDD!335:743,5,0)</f>
        <v>DANIEL FELIPE QUIÑONES MORENO</v>
      </c>
      <c r="C334" s="6" t="s">
        <v>17</v>
      </c>
      <c r="D334" s="6" t="str">
        <f>VLOOKUP(A334,[1]BDD!335:743,30,0)</f>
        <v>CUNDINAMARCA</v>
      </c>
      <c r="E334" s="6" t="str">
        <f>VLOOKUP(A334,[1]BDD!335:743,31,0)</f>
        <v>BOGOTÁ</v>
      </c>
      <c r="F334" s="6" t="str">
        <f>VLOOKUP(A334,[1]BDD!A333:CL690,85,0)</f>
        <v>CONTADOR PUBLICO</v>
      </c>
      <c r="G334" s="6" t="s">
        <v>659</v>
      </c>
      <c r="H334" s="4" t="str">
        <f>VLOOKUP(A334,[1]BDD!A333:CL690,8,0)</f>
        <v>PROFESIONAL</v>
      </c>
      <c r="I334" s="6" t="str">
        <f>VLOOKUP(A334,[1]BDD!335:743,44,0)</f>
        <v>GRUPO DE GESTIÓN FINANCIERA</v>
      </c>
      <c r="J334" s="6" t="str">
        <f>VLOOKUP(A334,[1]BDD!333:744,84,0)</f>
        <v>@parquesnacionales.gov.co</v>
      </c>
      <c r="K334" s="6">
        <v>3532400</v>
      </c>
      <c r="L334" s="6" t="s">
        <v>19</v>
      </c>
      <c r="M334" s="6" t="str">
        <f>VLOOKUP(A334,[1]BDD!335:743,7,0)</f>
        <v>Prestación de servicios profesionales en el Grupo Gestión Financiera con el fin de registrar, analizar y conciliar la información contable de Parques Nacionales Naturales de Colombia y Subcuenta FONAM Parques de conformidad con la normativa vigente, lineamientos y procedimientos establecidos, en cumplimiento del fortalecimiento a la capacidad institucional</v>
      </c>
      <c r="N334" s="7">
        <f>VLOOKUP(A334,[1]BDD!335:743,21,0)</f>
        <v>6703038</v>
      </c>
      <c r="O334" s="8">
        <f>VLOOKUP(A334,[1]BDD!335:743,60,0)</f>
        <v>45245</v>
      </c>
      <c r="P334" s="8">
        <f>VLOOKUP(A334,[1]BDD!335:743,61,0)</f>
        <v>45290</v>
      </c>
    </row>
    <row r="335" spans="1:16" ht="12.75">
      <c r="A335" s="20" t="s">
        <v>660</v>
      </c>
      <c r="B335" s="4" t="str">
        <f>VLOOKUP(A335,[1]BDD!336:744,5,0)</f>
        <v>MARIO ALEJANDRO MORALES LOZADA</v>
      </c>
      <c r="C335" s="6" t="s">
        <v>17</v>
      </c>
      <c r="D335" s="6" t="str">
        <f>VLOOKUP(A335,[1]BDD!336:744,30,0)</f>
        <v>TOLIMA</v>
      </c>
      <c r="E335" s="6" t="str">
        <f>VLOOKUP(A335,[1]BDD!336:744,31,0)</f>
        <v>CHAPARRAL</v>
      </c>
      <c r="F335" s="6" t="str">
        <f>VLOOKUP(A335,[1]BDD!A334:CL691,85,0)</f>
        <v>TECNOLOGO EN GESTION ADMINISTRATIVA</v>
      </c>
      <c r="G335" s="6" t="s">
        <v>661</v>
      </c>
      <c r="H335" s="4" t="str">
        <f>VLOOKUP(A335,[1]BDD!A334:CL691,8,0)</f>
        <v>APOYO A LA GESTIÓN</v>
      </c>
      <c r="I335" s="6" t="str">
        <f>VLOOKUP(A335,[1]BDD!336:744,44,0)</f>
        <v>GRUPO DE GESTIÓN HUMANA</v>
      </c>
      <c r="J335" s="6" t="str">
        <f>VLOOKUP(A335,[1]BDD!334:745,84,0)</f>
        <v>@parquesnacionales.gov.co</v>
      </c>
      <c r="K335" s="6">
        <v>3532400</v>
      </c>
      <c r="L335" s="6" t="s">
        <v>19</v>
      </c>
      <c r="M335" s="6" t="str">
        <f>VLOOKUP(A335,[1]BDD!336:744,7,0)</f>
        <v>Prestar los servicios de apoyo a la gestión para el desarrollo de las actividades administrativas técnicas propias de la Gestión del Talento Humano en el marco del programa HECO</v>
      </c>
      <c r="N335" s="7">
        <f>VLOOKUP(A335,[1]BDD!336:744,21,0)</f>
        <v>5546667</v>
      </c>
      <c r="O335" s="8">
        <f>VLOOKUP(A335,[1]BDD!336:744,60,0)</f>
        <v>45245</v>
      </c>
      <c r="P335" s="8">
        <f>VLOOKUP(A335,[1]BDD!336:744,61,0)</f>
        <v>45290</v>
      </c>
    </row>
    <row r="336" spans="1:16" ht="12.75">
      <c r="A336" s="20" t="s">
        <v>662</v>
      </c>
      <c r="B336" s="4" t="str">
        <f>VLOOKUP(A336,[1]BDD!337:745,5,0)</f>
        <v>YURY CAMILA BARRANTES REYES</v>
      </c>
      <c r="C336" s="6" t="s">
        <v>17</v>
      </c>
      <c r="D336" s="6" t="str">
        <f>VLOOKUP(A336,[1]BDD!337:745,30,0)</f>
        <v>CUNDINAMARCA</v>
      </c>
      <c r="E336" s="6" t="str">
        <f>VLOOKUP(A336,[1]BDD!337:745,31,0)</f>
        <v>BOGOTÁ</v>
      </c>
      <c r="F336" s="6" t="str">
        <f>VLOOKUP(A336,[1]BDD!A335:CL692,85,0)</f>
        <v>ABOGADA</v>
      </c>
      <c r="G336" s="6" t="s">
        <v>663</v>
      </c>
      <c r="H336" s="4" t="str">
        <f>VLOOKUP(A336,[1]BDD!A335:CL692,8,0)</f>
        <v>PROFESIONAL</v>
      </c>
      <c r="I336" s="6" t="str">
        <f>VLOOKUP(A336,[1]BDD!337:745,44,0)</f>
        <v>GRUPO DE CONTRATOS</v>
      </c>
      <c r="J336" s="6" t="str">
        <f>VLOOKUP(A336,[1]BDD!335:746,84,0)</f>
        <v>@parquesnacionales.gov.co</v>
      </c>
      <c r="K336" s="6">
        <v>3532400</v>
      </c>
      <c r="L336" s="6" t="s">
        <v>19</v>
      </c>
      <c r="M336" s="6" t="str">
        <f>VLOOKUP(A336,[1]BDD!337:745,7,0)</f>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v>
      </c>
      <c r="N336" s="7">
        <f>VLOOKUP(A336,[1]BDD!337:745,21,0)</f>
        <v>10703172</v>
      </c>
      <c r="O336" s="8">
        <f>VLOOKUP(A336,[1]BDD!337:745,60,0)</f>
        <v>45247</v>
      </c>
      <c r="P336" s="8">
        <f>VLOOKUP(A336,[1]BDD!337:745,61,0)</f>
        <v>45290</v>
      </c>
    </row>
    <row r="337" spans="1:16" ht="12.75">
      <c r="A337" s="20" t="s">
        <v>664</v>
      </c>
      <c r="B337" s="4" t="str">
        <f>VLOOKUP(A337,[1]BDD!338:746,5,0)</f>
        <v>SEBASTIAN MEJIA CONDE</v>
      </c>
      <c r="C337" s="6" t="s">
        <v>17</v>
      </c>
      <c r="D337" s="6" t="str">
        <f>VLOOKUP(A337,[1]BDD!338:746,30,0)</f>
        <v>TOLIMA</v>
      </c>
      <c r="E337" s="6" t="str">
        <f>VLOOKUP(A337,[1]BDD!338:746,31,0)</f>
        <v>IBAGUÉ</v>
      </c>
      <c r="F337" s="6" t="str">
        <f>VLOOKUP(A337,[1]BDD!A336:CL693,85,0)</f>
        <v>ABOGADO</v>
      </c>
      <c r="G337" s="6" t="s">
        <v>665</v>
      </c>
      <c r="H337" s="4" t="str">
        <f>VLOOKUP(A337,[1]BDD!A336:CL693,8,0)</f>
        <v>PROFESIONAL</v>
      </c>
      <c r="I337" s="6" t="str">
        <f>VLOOKUP(A337,[1]BDD!338:746,44,0)</f>
        <v>GRUPO DE GESTIÓN E INTEGRACIÓN DEL SINAP</v>
      </c>
      <c r="J337" s="6" t="str">
        <f>VLOOKUP(A337,[1]BDD!336:747,84,0)</f>
        <v>@parquesnacionales.gov.co</v>
      </c>
      <c r="K337" s="6">
        <v>3532400</v>
      </c>
      <c r="L337" s="6" t="s">
        <v>19</v>
      </c>
      <c r="M337" s="6" t="str">
        <f>VLOOKUP(A337,[1]BDD!338:746,7,0)</f>
        <v>Prestación de servicios profesionales para gestionar información sectorial, así como la ampliación de los criterios socio jurídicos y culturales, establecidos en la resolución 1125 de 2015 a los procesos de declaratoria y ampliación de áreas protegidas del ámbito nacional liderados por Parques Nacionales de Colombia</v>
      </c>
      <c r="N337" s="7">
        <f>VLOOKUP(A337,[1]BDD!338:746,21,0)</f>
        <v>10785787</v>
      </c>
      <c r="O337" s="8">
        <f>VLOOKUP(A337,[1]BDD!338:746,60,0)</f>
        <v>45247</v>
      </c>
      <c r="P337" s="8">
        <f>VLOOKUP(A337,[1]BDD!338:746,61,0)</f>
        <v>45290</v>
      </c>
    </row>
    <row r="338" spans="1:16" ht="12.75">
      <c r="A338" s="20" t="s">
        <v>666</v>
      </c>
      <c r="B338" s="4" t="str">
        <f>VLOOKUP(A338,[1]BDD!339:747,5,0)</f>
        <v>LAURA CRISTINA GÓMEZ RODRÍGUEZ</v>
      </c>
      <c r="C338" s="6" t="s">
        <v>17</v>
      </c>
      <c r="D338" s="6" t="str">
        <f>VLOOKUP(A338,[1]BDD!339:747,30,0)</f>
        <v>CALDAS</v>
      </c>
      <c r="E338" s="6" t="str">
        <f>VLOOKUP(A338,[1]BDD!339:747,31,0)</f>
        <v>SALAMINA</v>
      </c>
      <c r="F338" s="6" t="str">
        <f>VLOOKUP(A338,[1]BDD!A337:CL694,85,0)</f>
        <v>CONTADORA PUBLICA</v>
      </c>
      <c r="G338" s="6" t="s">
        <v>667</v>
      </c>
      <c r="H338" s="4" t="str">
        <f>VLOOKUP(A338,[1]BDD!A337:CL694,8,0)</f>
        <v>PROFESIONAL</v>
      </c>
      <c r="I338" s="6" t="str">
        <f>VLOOKUP(A338,[1]BDD!339:747,44,0)</f>
        <v>SUBDIRECCIÓN DE SOSTENIBILIDAD Y NEGOCIOS AMBIENTALES</v>
      </c>
      <c r="J338" s="6" t="str">
        <f>VLOOKUP(A338,[1]BDD!337:748,84,0)</f>
        <v>@parquesnacionales.gov.co</v>
      </c>
      <c r="K338" s="6">
        <v>3532400</v>
      </c>
      <c r="L338" s="6" t="s">
        <v>19</v>
      </c>
      <c r="M338" s="6" t="str">
        <f>VLOOKUP(A338,[1]BDD!339:747,7,0)</f>
        <v>Prestar servicios profesionales para el seguimiento a la ejecución de los proyectos de inversión a cargo de la SSNA y apoyar en el diseño y seguimiento de las estrategias de fortalecimiento al ecoturismo y proyectos de inversión de los Subsistemas Regionales de Áreas Protegidas SIRAP</v>
      </c>
      <c r="N338" s="7">
        <f>VLOOKUP(A338,[1]BDD!339:747,21,0)</f>
        <v>14450000</v>
      </c>
      <c r="O338" s="8">
        <f>VLOOKUP(A338,[1]BDD!339:747,60,0)</f>
        <v>45253</v>
      </c>
      <c r="P338" s="8">
        <f>VLOOKUP(A338,[1]BDD!339:747,61,0)</f>
        <v>45290</v>
      </c>
    </row>
    <row r="339" spans="1:16" ht="12.75">
      <c r="A339" s="20" t="s">
        <v>668</v>
      </c>
      <c r="B339" s="4" t="str">
        <f>VLOOKUP(A339,[1]BDD!340:748,5,0)</f>
        <v>LUISA FERNANDA TÉLLEZ SILVA</v>
      </c>
      <c r="C339" s="6" t="s">
        <v>17</v>
      </c>
      <c r="D339" s="6" t="str">
        <f>VLOOKUP(A339,[1]BDD!340:748,30,0)</f>
        <v>CUNDINAMARCA</v>
      </c>
      <c r="E339" s="6" t="str">
        <f>VLOOKUP(A339,[1]BDD!340:748,31,0)</f>
        <v>BOGOTÁ</v>
      </c>
      <c r="F339" s="6" t="str">
        <f>VLOOKUP(A339,[1]BDD!A338:CL695,85,0)</f>
        <v>DISEÑADORA VISUAL</v>
      </c>
      <c r="G339" s="6" t="s">
        <v>627</v>
      </c>
      <c r="H339" s="4" t="str">
        <f>VLOOKUP(A339,[1]BDD!A338:CL695,8,0)</f>
        <v>PROFESIONAL</v>
      </c>
      <c r="I339" s="6" t="str">
        <f>VLOOKUP(A339,[1]BDD!340:748,44,0)</f>
        <v>GRUPO DE COMUNICACIONES</v>
      </c>
      <c r="J339" s="6" t="str">
        <f>VLOOKUP(A339,[1]BDD!338:749,84,0)</f>
        <v>@parquesnacionales.gov.co</v>
      </c>
      <c r="K339" s="6">
        <v>3532400</v>
      </c>
      <c r="L339" s="6" t="s">
        <v>19</v>
      </c>
      <c r="M339" s="6" t="str">
        <f>VLOOKUP(A339,[1]BDD!340:748,7,0)</f>
        <v>Prestar servicios profesionales para la gestión de la información y diseño de piezas de comunicación, materiales pedagógicos y fortalecimiento de los procesos de comunicación externa e interna.</v>
      </c>
      <c r="N339" s="7">
        <f>VLOOKUP(A339,[1]BDD!340:748,21,0)</f>
        <v>8032851</v>
      </c>
      <c r="O339" s="8">
        <f>VLOOKUP(A339,[1]BDD!340:748,60,0)</f>
        <v>45254</v>
      </c>
      <c r="P339" s="8">
        <f>VLOOKUP(A339,[1]BDD!340:748,61,0)</f>
        <v>45290</v>
      </c>
    </row>
    <row r="340" spans="1:16" ht="12.75">
      <c r="A340" s="20" t="s">
        <v>669</v>
      </c>
      <c r="B340" s="4" t="str">
        <f>VLOOKUP(A340,[1]BDD!341:749,5,0)</f>
        <v>MARÍA CAMILA AVENDAÑO CASTAÑEDA</v>
      </c>
      <c r="C340" s="6" t="s">
        <v>17</v>
      </c>
      <c r="D340" s="6" t="str">
        <f>VLOOKUP(A340,[1]BDD!341:749,30,0)</f>
        <v>CUNDINAMARCA</v>
      </c>
      <c r="E340" s="6" t="str">
        <f>VLOOKUP(A340,[1]BDD!341:749,31,0)</f>
        <v>BOGOTÁ</v>
      </c>
      <c r="F340" s="6" t="str">
        <f>VLOOKUP(A340,[1]BDD!A339:CL696,85,0)</f>
        <v>DISEÑADORA</v>
      </c>
      <c r="G340" s="6" t="s">
        <v>670</v>
      </c>
      <c r="H340" s="4" t="str">
        <f>VLOOKUP(A340,[1]BDD!A339:CL696,8,0)</f>
        <v>PROFESIONAL</v>
      </c>
      <c r="I340" s="6" t="str">
        <f>VLOOKUP(A340,[1]BDD!341:749,44,0)</f>
        <v>GRUPO DE COMUNICACIONES</v>
      </c>
      <c r="J340" s="6" t="str">
        <f>VLOOKUP(A340,[1]BDD!339:750,84,0)</f>
        <v>@parquesnacionales.gov.co</v>
      </c>
      <c r="K340" s="6">
        <v>3532400</v>
      </c>
      <c r="L340" s="6" t="s">
        <v>19</v>
      </c>
      <c r="M340" s="6" t="str">
        <f>VLOOKUP(A340,[1]BDD!341:749,7,0)</f>
        <v>Prestar servicios profesionales en el Grupo de Comunicaciones y Educación Ambiental para el diseño, diagramación e ilustración de piezas gráficas, de señalización y de comunicación en el marco de la Estrategia Comunicaciones.</v>
      </c>
      <c r="N340" s="7">
        <f>VLOOKUP(A340,[1]BDD!341:749,21,0)</f>
        <v>4832505</v>
      </c>
      <c r="O340" s="8">
        <f>VLOOKUP(A340,[1]BDD!341:749,60,0)</f>
        <v>45257</v>
      </c>
      <c r="P340" s="8">
        <f>VLOOKUP(A340,[1]BDD!341:749,61,0)</f>
        <v>45290</v>
      </c>
    </row>
    <row r="341" spans="1:16" ht="12.75">
      <c r="A341" s="20" t="s">
        <v>671</v>
      </c>
      <c r="B341" s="4" t="str">
        <f>VLOOKUP(A341,[1]BDD!342:750,5,0)</f>
        <v>GUSTAVO ANDRÉS RUIZ ZUÑIGA</v>
      </c>
      <c r="C341" s="6" t="s">
        <v>17</v>
      </c>
      <c r="D341" s="6" t="str">
        <f>VLOOKUP(A341,[1]BDD!342:750,30,0)</f>
        <v>BOYACA</v>
      </c>
      <c r="E341" s="6" t="str">
        <f>VLOOKUP(A341,[1]BDD!342:750,31,0)</f>
        <v>SOGAMOSO</v>
      </c>
      <c r="F341" s="6" t="str">
        <f>VLOOKUP(A341,[1]BDD!A340:CL697,85,0)</f>
        <v>DISEÑO INDUSTRIAL</v>
      </c>
      <c r="G341" s="6" t="s">
        <v>672</v>
      </c>
      <c r="H341" s="4" t="str">
        <f>VLOOKUP(A341,[1]BDD!A340:CL697,8,0)</f>
        <v>APOYO A LA GESTIÓN</v>
      </c>
      <c r="I341" s="6" t="str">
        <f>VLOOKUP(A341,[1]BDD!342:750,44,0)</f>
        <v>GRUPO DE COMUNICACIONES</v>
      </c>
      <c r="J341" s="6" t="str">
        <f>VLOOKUP(A341,[1]BDD!340:751,84,0)</f>
        <v>@parquesnacionales.gov.co</v>
      </c>
      <c r="K341" s="6">
        <v>3532400</v>
      </c>
      <c r="L341" s="6" t="s">
        <v>19</v>
      </c>
      <c r="M341" s="6" t="str">
        <f>VLOOKUP(A341,[1]BDD!342:750,7,0)</f>
        <v>Prestación de servicios y de apoyo a la gestión para la generación de contenidos que contribuya en el fortalecimiento de la estrategia de comunicaciones y visibilidad de los procesos del programa Herencia Colombia.</v>
      </c>
      <c r="N341" s="7">
        <f>VLOOKUP(A341,[1]BDD!342:750,21,0)</f>
        <v>4305398</v>
      </c>
      <c r="O341" s="8">
        <f>VLOOKUP(A341,[1]BDD!342:750,60,0)</f>
        <v>45257</v>
      </c>
      <c r="P341" s="8">
        <f>VLOOKUP(A341,[1]BDD!342:750,61,0)</f>
        <v>45290</v>
      </c>
    </row>
    <row r="342" spans="1:16" ht="12.75">
      <c r="A342" s="20" t="s">
        <v>673</v>
      </c>
      <c r="B342" s="4" t="str">
        <f>VLOOKUP(A342,[1]BDD!343:751,5,0)</f>
        <v>CHRISTIAN CAMILO DE ZUBIRIA LOZANO</v>
      </c>
      <c r="C342" s="6" t="s">
        <v>17</v>
      </c>
      <c r="D342" s="6" t="str">
        <f>VLOOKUP(A342,[1]BDD!343:751,30,0)</f>
        <v>CUNDINAMARCA</v>
      </c>
      <c r="E342" s="6" t="str">
        <f>VLOOKUP(A342,[1]BDD!343:751,31,0)</f>
        <v>BOGOTÁ</v>
      </c>
      <c r="F342" s="6" t="str">
        <f>VLOOKUP(A342,[1]BDD!A341:CL698,85,0)</f>
        <v>DISEÑO INDUSTRIAL</v>
      </c>
      <c r="G342" s="6" t="s">
        <v>674</v>
      </c>
      <c r="H342" s="4" t="str">
        <f>VLOOKUP(A342,[1]BDD!A341:CL698,8,0)</f>
        <v>PROFESIONAL</v>
      </c>
      <c r="I342" s="6" t="str">
        <f>VLOOKUP(A342,[1]BDD!343:751,44,0)</f>
        <v>GRUPO DE INFRAESTRUCTURA</v>
      </c>
      <c r="J342" s="6" t="str">
        <f>VLOOKUP(A342,[1]BDD!341:752,84,0)</f>
        <v>@parquesnacionales.gov.co</v>
      </c>
      <c r="K342" s="6">
        <v>3532400</v>
      </c>
      <c r="L342" s="6" t="s">
        <v>19</v>
      </c>
      <c r="M342" s="6" t="str">
        <f>VLOOKUP(A342,[1]BDD!343:751,7,0)</f>
        <v>Prestar sus servicios profesionales, al Grupo de Infraestructura de la Subdirección Administrativa y Financiera, con el fin de respaldar la actualización y verificación de datos técnicos relacionados con la arquitectura de las infraestructuras en las Áreas Protegidas del sistema de Parques Nacionales Naturales de Colombia.</v>
      </c>
      <c r="N342" s="7">
        <f>VLOOKUP(A342,[1]BDD!343:751,21,0)</f>
        <v>5170000</v>
      </c>
      <c r="O342" s="8">
        <f>VLOOKUP(A342,[1]BDD!343:751,60,0)</f>
        <v>45259</v>
      </c>
      <c r="P342" s="8">
        <f>VLOOKUP(A342,[1]BDD!343:751,61,0)</f>
        <v>45290</v>
      </c>
    </row>
    <row r="343" spans="1:16" ht="12.75">
      <c r="A343" s="20" t="s">
        <v>675</v>
      </c>
      <c r="B343" s="4" t="str">
        <f>VLOOKUP(A343,[1]BDD!344:752,5,0)</f>
        <v>ANDRES FELIPE OYOLA VERGEL</v>
      </c>
      <c r="C343" s="6" t="s">
        <v>17</v>
      </c>
      <c r="D343" s="6" t="str">
        <f>VLOOKUP(A343,[1]BDD!344:752,30,0)</f>
        <v>NORTE DE SANTANDER</v>
      </c>
      <c r="E343" s="6" t="str">
        <f>VLOOKUP(A343,[1]BDD!344:752,31,0)</f>
        <v>PAMPLONA</v>
      </c>
      <c r="F343" s="6" t="str">
        <f>VLOOKUP(A343,[1]BDD!A342:CL699,85,0)</f>
        <v>ECOLOGO</v>
      </c>
      <c r="G343" s="6" t="s">
        <v>676</v>
      </c>
      <c r="H343" s="4" t="str">
        <f>VLOOKUP(A343,[1]BDD!A342:CL699,8,0)</f>
        <v>PROFESIONAL</v>
      </c>
      <c r="I343" s="6" t="str">
        <f>VLOOKUP(A343,[1]BDD!344:752,44,0)</f>
        <v>GRUPO DE GESTIÓN E INTEGRACIÓN DEL SINAP</v>
      </c>
      <c r="J343" s="6" t="str">
        <f>VLOOKUP(A343,[1]BDD!342:753,84,0)</f>
        <v>@parquesnacionales.gov.co</v>
      </c>
      <c r="K343" s="6">
        <v>3532400</v>
      </c>
      <c r="L343" s="6" t="s">
        <v>19</v>
      </c>
      <c r="M343" s="6" t="str">
        <f>VLOOKUP(A343,[1]BDD!344:752,7,0)</f>
        <v>Prestación de servicios profesionales para articular las actividades de formulación, diseño y la implementación de las acciones de restauración del programa Herencia Colombia con las Direcciones Territoriales y los diferentes actores institucionales y organizaciones del SINAP</v>
      </c>
      <c r="N343" s="7">
        <f>VLOOKUP(A343,[1]BDD!344:752,21,0)</f>
        <v>9292883</v>
      </c>
      <c r="O343" s="8">
        <f>VLOOKUP(A343,[1]BDD!344:752,60,0)</f>
        <v>45259</v>
      </c>
      <c r="P343" s="8">
        <f>VLOOKUP(A343,[1]BDD!344:752,61,0)</f>
        <v>45290</v>
      </c>
    </row>
    <row r="344" spans="1:16" ht="12.75">
      <c r="A344" s="20" t="s">
        <v>677</v>
      </c>
      <c r="B344" s="4" t="str">
        <f>VLOOKUP(A344,[1]BDD!345:753,5,0)</f>
        <v>KAREN JULIETH PÉREZ SALAMANCA</v>
      </c>
      <c r="C344" s="6" t="s">
        <v>17</v>
      </c>
      <c r="D344" s="6" t="str">
        <f>VLOOKUP(A344,[1]BDD!345:753,30,0)</f>
        <v>BOYACA</v>
      </c>
      <c r="E344" s="6" t="str">
        <f>VLOOKUP(A344,[1]BDD!345:753,31,0)</f>
        <v>DUITAMA</v>
      </c>
      <c r="F344" s="6" t="str">
        <f>VLOOKUP(A344,[1]BDD!A343:CL700,85,0)</f>
        <v>INGENIERIA AMBIENTAL</v>
      </c>
      <c r="G344" s="6" t="s">
        <v>678</v>
      </c>
      <c r="H344" s="4" t="str">
        <f>VLOOKUP(A344,[1]BDD!A343:CL700,8,0)</f>
        <v>PROFESIONAL</v>
      </c>
      <c r="I344" s="6" t="str">
        <f>VLOOKUP(A344,[1]BDD!345:753,44,0)</f>
        <v>GRUPO DE TRÁMITES Y EVALUACIÓN AMBIENTAL</v>
      </c>
      <c r="J344" s="6" t="str">
        <f>VLOOKUP(A344,[1]BDD!343:754,84,0)</f>
        <v>@parquesnacionales.gov.co</v>
      </c>
      <c r="K344" s="6">
        <v>3532400</v>
      </c>
      <c r="L344" s="6" t="s">
        <v>19</v>
      </c>
      <c r="M344" s="6" t="str">
        <f>VLOOKUP(A344,[1]BDD!345:753,7,0)</f>
        <v>Prestación de servicios profesionales para revisar los expedientes técnicamente y verificar el cumplimiento de los requisitos, en el marco del trámite y seguimiento al registro de Reservas Naturales de la Sociedad Civil del Proceso de Coordinación del SINAP.</v>
      </c>
      <c r="N344" s="7">
        <f>VLOOKUP(A344,[1]BDD!345:753,21,0)</f>
        <v>4645300</v>
      </c>
      <c r="O344" s="8">
        <f>VLOOKUP(A344,[1]BDD!345:753,60,0)</f>
        <v>45259</v>
      </c>
      <c r="P344" s="8">
        <f>VLOOKUP(A344,[1]BDD!345:753,61,0)</f>
        <v>45290</v>
      </c>
    </row>
    <row r="345" spans="1:16" ht="12.75">
      <c r="A345" s="20" t="s">
        <v>679</v>
      </c>
      <c r="B345" s="4" t="str">
        <f>VLOOKUP(A345,[1]BDD!346:754,5,0)</f>
        <v>HEIDY DANIELA PARRA IBAÑEZ</v>
      </c>
      <c r="C345" s="6" t="s">
        <v>17</v>
      </c>
      <c r="D345" s="6" t="str">
        <f>VLOOKUP(A345,[1]BDD!346:754,30,0)</f>
        <v>META</v>
      </c>
      <c r="E345" s="6" t="str">
        <f>VLOOKUP(A345,[1]BDD!346:754,31,0)</f>
        <v>SAN JUAN DE ARAMA</v>
      </c>
      <c r="F345" s="6" t="str">
        <f>VLOOKUP(A345,[1]BDD!A344:CL701,85,0)</f>
        <v>TÉCNICO EN CONTABILIZACIÓN DE OPERACIONES COMERCIALES Y FINANCIERAS</v>
      </c>
      <c r="G345" s="6" t="s">
        <v>680</v>
      </c>
      <c r="H345" s="4" t="str">
        <f>VLOOKUP(A345,[1]BDD!A344:CL701,8,0)</f>
        <v>PROFESIONAL</v>
      </c>
      <c r="I345" s="6" t="str">
        <f>VLOOKUP(A345,[1]BDD!346:754,44,0)</f>
        <v>GRUPO DE GESTIÓN E INTEGRACIÓN DEL SINAP</v>
      </c>
      <c r="J345" s="6" t="str">
        <f>VLOOKUP(A345,[1]BDD!344:755,84,0)</f>
        <v>@parquesnacionales.gov.co</v>
      </c>
      <c r="K345" s="6">
        <v>3532400</v>
      </c>
      <c r="L345" s="6" t="s">
        <v>19</v>
      </c>
      <c r="M345" s="6" t="str">
        <f>VLOOKUP(A345,[1]BDD!346:754,7,0)</f>
        <v>Prestación de servicios de apoyo a la gestión para el desarrollo de actividades administrativas en el marco de la ejecución del Programa de Conservación y Uso sostenible de los recursos naturales, cofinanciado por el Gobierno Alemán a través del KfW</v>
      </c>
      <c r="N345" s="7">
        <f>VLOOKUP(A345,[1]BDD!346:754,21,0)</f>
        <v>3784576</v>
      </c>
      <c r="O345" s="8">
        <f>VLOOKUP(A345,[1]BDD!346:754,60,0)</f>
        <v>45260</v>
      </c>
      <c r="P345" s="8">
        <f>VLOOKUP(A345,[1]BDD!346:754,61,0)</f>
        <v>45290</v>
      </c>
    </row>
    <row r="346" spans="1:16" ht="12.75">
      <c r="A346" s="20" t="s">
        <v>681</v>
      </c>
      <c r="B346" s="22" t="str">
        <f>VLOOKUP(A346,[1]BDD!347:755,5,0)</f>
        <v>VIDAL ARTURO CASTELBLANCO CASTELBLANCO</v>
      </c>
      <c r="C346" s="6" t="s">
        <v>17</v>
      </c>
      <c r="D346" s="6" t="str">
        <f>VLOOKUP(A346,[1]BDD!347:755,30,0)</f>
        <v>BOYACA</v>
      </c>
      <c r="E346" s="6" t="str">
        <f>VLOOKUP(A346,[1]BDD!347:755,31,0)</f>
        <v>TUNJA</v>
      </c>
      <c r="F346" s="6" t="str">
        <f>VLOOKUP(A346,[1]BDD!A345:CL702,85,0)</f>
        <v>INGENIERO INDUSTRIAL</v>
      </c>
      <c r="G346" s="6" t="s">
        <v>682</v>
      </c>
      <c r="H346" s="4" t="str">
        <f>VLOOKUP(A346,[1]BDD!A345:CL702,8,0)</f>
        <v>PROFESIONAL</v>
      </c>
      <c r="I346" s="6" t="str">
        <f>VLOOKUP(A346,[1]BDD!347:755,44,0)</f>
        <v>GRUPO DE GESTIÓN HUMANA</v>
      </c>
      <c r="J346" s="6" t="str">
        <f>VLOOKUP(A346,[1]BDD!345:756,84,0)</f>
        <v>@parquesnacionales.gov.co</v>
      </c>
      <c r="K346" s="6">
        <v>3532400</v>
      </c>
      <c r="L346" s="6" t="s">
        <v>19</v>
      </c>
      <c r="M346" s="6" t="str">
        <f>VLOOKUP(A346,[1]BDD!347:755,7,0)</f>
        <v>Prestación de servicios profesionales para realizar el cálculo actuarial referido a los beneficios a largo plazo al que tienen derecho los servidores reubicados del INDERENA, y que se encuentra a cargo de PNNC, con corte a 31 de diciembre 2023 conforme lo previsto en el Marco Normativo para Entidades de Gobierno contenido en la Resolución 285 de 2023 de la Contaduría General de la Nación.</v>
      </c>
      <c r="N346" s="7">
        <f>VLOOKUP(A346,[1]BDD!347:755,21,0)</f>
        <v>5271477</v>
      </c>
      <c r="O346" s="8">
        <f>VLOOKUP(A346,[1]BDD!347:755,60,0)</f>
        <v>45264</v>
      </c>
      <c r="P346" s="8">
        <f>VLOOKUP(A346,[1]BDD!347:755,61,0)</f>
        <v>45290</v>
      </c>
    </row>
    <row r="347" spans="1:16" ht="12.75">
      <c r="A347" s="20" t="s">
        <v>683</v>
      </c>
      <c r="B347" s="4" t="str">
        <f>VLOOKUP(A347,[1]BDD!348:756,5,0)</f>
        <v>ERIKA ANDREA GALLEGO VARGAS</v>
      </c>
      <c r="C347" s="6" t="s">
        <v>17</v>
      </c>
      <c r="D347" s="6" t="str">
        <f>VLOOKUP(A347,[1]BDD!348:756,30,0)</f>
        <v>CAQUETA</v>
      </c>
      <c r="E347" s="6" t="str">
        <f>VLOOKUP(A347,[1]BDD!348:756,31,0)</f>
        <v>FLORENCIA</v>
      </c>
      <c r="F347" s="6" t="str">
        <f>VLOOKUP(A347,[1]BDD!A346:CL703,85,0)</f>
        <v>ABOGADA</v>
      </c>
      <c r="G347" s="6" t="s">
        <v>684</v>
      </c>
      <c r="H347" s="4" t="str">
        <f>VLOOKUP(A347,[1]BDD!A346:CL703,8,0)</f>
        <v>PROFESIONAL</v>
      </c>
      <c r="I347" s="6" t="str">
        <f>VLOOKUP(A347,[1]BDD!348:756,44,0)</f>
        <v>GRUPO DE GESTIÓN E INTEGRACIÓN DEL SINAP</v>
      </c>
      <c r="J347" s="6" t="str">
        <f>VLOOKUP(A347,[1]BDD!346:757,84,0)</f>
        <v>@parquesnacionales.gov.co</v>
      </c>
      <c r="K347" s="6">
        <v>3532400</v>
      </c>
      <c r="L347" s="6" t="s">
        <v>19</v>
      </c>
      <c r="M347" s="6" t="str">
        <f>VLOOKUP(A347,[1]BDD!348:756,7,0)</f>
        <v>Prestar servicios profesionales en materia jurídica a Parques Nacionales Naturales de Colombia, en la estructuración, acompañamiento y desarrollo de los diferentes procesos de selección durante las etapas precontractual y pos contractual en el marco del Programa de Conservación y Uso sostenible de los recursos naturales, acorde con los lineamientos definidos por el gobierno alemán a través del KfW</v>
      </c>
      <c r="N347" s="7">
        <f>VLOOKUP(A347,[1]BDD!348:756,21,0)</f>
        <v>8000000</v>
      </c>
      <c r="O347" s="8">
        <f>VLOOKUP(A347,[1]BDD!348:756,60,0)</f>
        <v>45264</v>
      </c>
      <c r="P347" s="8">
        <f>VLOOKUP(A347,[1]BDD!348:756,61,0)</f>
        <v>45290</v>
      </c>
    </row>
    <row r="348" spans="1:16" ht="12.75">
      <c r="A348" s="20" t="s">
        <v>685</v>
      </c>
      <c r="B348" s="4" t="str">
        <f>VLOOKUP(A348,[1]BDD!349:757,5,0)</f>
        <v>RAFAEL RICARDO HERNÁNDEZ PALACIOS</v>
      </c>
      <c r="C348" s="6" t="s">
        <v>17</v>
      </c>
      <c r="D348" s="6" t="str">
        <f>VLOOKUP(A348,[1]BDD!349:757,30,0)</f>
        <v>CUNDINAMARCA</v>
      </c>
      <c r="E348" s="6" t="str">
        <f>VLOOKUP(A348,[1]BDD!349:757,31,0)</f>
        <v>BOGOTÁ</v>
      </c>
      <c r="F348" s="6" t="str">
        <f>VLOOKUP(A348,[1]BDD!A347:CL704,85,0)</f>
        <v>ECONOMISTA</v>
      </c>
      <c r="G348" s="6" t="s">
        <v>346</v>
      </c>
      <c r="H348" s="4" t="str">
        <f>VLOOKUP(A348,[1]BDD!A347:CL704,8,0)</f>
        <v>PROFESIONAL</v>
      </c>
      <c r="I348" s="6" t="str">
        <f>VLOOKUP(A348,[1]BDD!349:757,44,0)</f>
        <v>GRUPO DE GESTIÓN E INTEGRACIÓN DEL SINAP</v>
      </c>
      <c r="J348" s="6" t="str">
        <f>VLOOKUP(A348,[1]BDD!347:758,84,0)</f>
        <v>@parquesnacionales.gov.co</v>
      </c>
      <c r="K348" s="6">
        <v>3532400</v>
      </c>
      <c r="L348" s="6" t="s">
        <v>19</v>
      </c>
      <c r="M348" s="6" t="str">
        <f>VLOOKUP(A348,[1]BDD!349:757,7,0)</f>
        <v>Prestar servicios profesionales para el seguimiento administrativo y financiero de los procesos de inversión del Programa de Conservación y Uso sostenible de los recursos naturales, cofinanciado por el gobierno alemán a través del KfW</v>
      </c>
      <c r="N348" s="7">
        <f>VLOOKUP(A348,[1]BDD!349:757,21,0)</f>
        <v>8250000</v>
      </c>
      <c r="O348" s="8">
        <f>VLOOKUP(A348,[1]BDD!349:757,60,0)</f>
        <v>45264</v>
      </c>
      <c r="P348" s="8">
        <f>VLOOKUP(A348,[1]BDD!349:757,61,0)</f>
        <v>45267</v>
      </c>
    </row>
    <row r="349" spans="1:16" ht="12.75">
      <c r="A349" s="20" t="s">
        <v>686</v>
      </c>
      <c r="B349" s="4" t="s">
        <v>687</v>
      </c>
      <c r="C349" s="6" t="s">
        <v>17</v>
      </c>
      <c r="D349" s="6" t="s">
        <v>688</v>
      </c>
      <c r="E349" s="6" t="s">
        <v>689</v>
      </c>
      <c r="F349" s="6" t="s">
        <v>690</v>
      </c>
      <c r="G349" s="6" t="s">
        <v>691</v>
      </c>
      <c r="H349" s="6" t="s">
        <v>692</v>
      </c>
      <c r="I349" s="6" t="s">
        <v>693</v>
      </c>
      <c r="J349" s="6" t="s">
        <v>694</v>
      </c>
      <c r="K349" s="6">
        <v>3532400</v>
      </c>
      <c r="L349" s="6" t="s">
        <v>19</v>
      </c>
      <c r="M349" s="6" t="s">
        <v>695</v>
      </c>
      <c r="N349" s="23">
        <v>4357333</v>
      </c>
      <c r="O349" s="24">
        <v>45272</v>
      </c>
      <c r="P349" s="24">
        <v>45290</v>
      </c>
    </row>
    <row r="350" spans="1:16" ht="12.75">
      <c r="A350" s="20" t="s">
        <v>696</v>
      </c>
      <c r="B350" s="4" t="s">
        <v>697</v>
      </c>
      <c r="C350" s="6" t="s">
        <v>17</v>
      </c>
      <c r="D350" s="6" t="s">
        <v>688</v>
      </c>
      <c r="E350" s="6" t="s">
        <v>689</v>
      </c>
      <c r="F350" s="6" t="s">
        <v>698</v>
      </c>
      <c r="G350" s="6" t="s">
        <v>699</v>
      </c>
      <c r="H350" s="6" t="s">
        <v>692</v>
      </c>
      <c r="I350" s="6" t="s">
        <v>700</v>
      </c>
      <c r="J350" s="6" t="s">
        <v>701</v>
      </c>
      <c r="K350" s="6">
        <v>3532400</v>
      </c>
      <c r="L350" s="6" t="s">
        <v>19</v>
      </c>
      <c r="M350" s="6" t="s">
        <v>702</v>
      </c>
      <c r="N350" s="23">
        <v>2719247</v>
      </c>
      <c r="O350" s="24">
        <v>45279</v>
      </c>
      <c r="P350" s="24">
        <v>45290</v>
      </c>
    </row>
    <row r="351" spans="1:16" ht="12.75">
      <c r="A351" s="20" t="s">
        <v>703</v>
      </c>
      <c r="B351" s="4" t="s">
        <v>704</v>
      </c>
      <c r="C351" s="6" t="s">
        <v>17</v>
      </c>
      <c r="D351" s="6" t="s">
        <v>688</v>
      </c>
      <c r="E351" s="6" t="s">
        <v>689</v>
      </c>
      <c r="F351" s="6" t="s">
        <v>705</v>
      </c>
      <c r="G351" s="6" t="s">
        <v>706</v>
      </c>
      <c r="H351" s="6" t="s">
        <v>707</v>
      </c>
      <c r="I351" s="6" t="s">
        <v>708</v>
      </c>
      <c r="J351" s="6"/>
      <c r="K351" s="6">
        <v>3532400</v>
      </c>
      <c r="L351" s="6" t="s">
        <v>19</v>
      </c>
      <c r="M351" s="6" t="s">
        <v>709</v>
      </c>
      <c r="N351" s="23">
        <v>1066667</v>
      </c>
      <c r="O351" s="24">
        <v>45281</v>
      </c>
      <c r="P351" s="24">
        <v>45290</v>
      </c>
    </row>
    <row r="352" spans="1:16" ht="12.75">
      <c r="A352" s="20" t="s">
        <v>710</v>
      </c>
      <c r="B352" s="4" t="s">
        <v>711</v>
      </c>
      <c r="C352" s="6" t="s">
        <v>17</v>
      </c>
      <c r="D352" s="6" t="s">
        <v>688</v>
      </c>
      <c r="E352" s="6" t="s">
        <v>689</v>
      </c>
      <c r="F352" s="6" t="s">
        <v>712</v>
      </c>
      <c r="G352" s="6" t="s">
        <v>713</v>
      </c>
      <c r="H352" s="6" t="s">
        <v>692</v>
      </c>
      <c r="I352" s="6" t="s">
        <v>708</v>
      </c>
      <c r="J352" s="6"/>
      <c r="K352" s="6">
        <v>3532400</v>
      </c>
      <c r="L352" s="6" t="s">
        <v>19</v>
      </c>
      <c r="M352" s="6" t="s">
        <v>714</v>
      </c>
      <c r="N352" s="23">
        <v>2000000</v>
      </c>
      <c r="O352" s="24">
        <v>45281</v>
      </c>
      <c r="P352" s="24">
        <v>45290</v>
      </c>
    </row>
    <row r="353" spans="1:16" ht="12.75">
      <c r="A353" s="20"/>
      <c r="C353" s="6"/>
      <c r="D353" s="6"/>
      <c r="E353" s="6"/>
      <c r="F353" s="6"/>
      <c r="G353" s="6"/>
      <c r="H353" s="6"/>
      <c r="I353" s="6"/>
      <c r="J353" s="6"/>
      <c r="K353" s="6"/>
      <c r="L353" s="6"/>
      <c r="M353" s="6"/>
      <c r="N353" s="6"/>
      <c r="O353" s="6"/>
      <c r="P353" s="6"/>
    </row>
    <row r="354" spans="1:16" ht="12.75">
      <c r="A354" s="20"/>
      <c r="C354" s="6"/>
      <c r="D354" s="6"/>
      <c r="E354" s="6"/>
      <c r="F354" s="6"/>
      <c r="G354" s="6"/>
      <c r="H354" s="6"/>
      <c r="I354" s="6"/>
      <c r="J354" s="6"/>
      <c r="K354" s="6"/>
      <c r="L354" s="6"/>
      <c r="M354" s="6"/>
      <c r="N354" s="6"/>
      <c r="O354" s="6"/>
      <c r="P354" s="6"/>
    </row>
    <row r="355" spans="1:16" ht="12.75">
      <c r="A355" s="20"/>
      <c r="C355" s="6"/>
      <c r="D355" s="6"/>
      <c r="E355" s="6"/>
      <c r="F355" s="6"/>
      <c r="G355" s="6"/>
      <c r="H355" s="6"/>
      <c r="I355" s="6"/>
      <c r="J355" s="6"/>
      <c r="K355" s="6"/>
      <c r="L355" s="6"/>
      <c r="M355" s="6"/>
      <c r="N355" s="6"/>
      <c r="O355" s="6"/>
      <c r="P355" s="6"/>
    </row>
    <row r="356" spans="1:16" ht="12.75">
      <c r="A356" s="20"/>
      <c r="C356" s="6"/>
      <c r="D356" s="6"/>
      <c r="E356" s="6"/>
      <c r="F356" s="6"/>
      <c r="G356" s="6"/>
      <c r="H356" s="6"/>
      <c r="I356" s="6"/>
      <c r="J356" s="6"/>
      <c r="K356" s="6"/>
      <c r="L356" s="6"/>
      <c r="M356" s="6"/>
      <c r="N356" s="6"/>
      <c r="O356" s="6"/>
      <c r="P356" s="6"/>
    </row>
    <row r="357" spans="1:16" ht="12.75">
      <c r="A357" s="20"/>
      <c r="C357" s="6"/>
      <c r="D357" s="6"/>
      <c r="E357" s="6"/>
      <c r="F357" s="6"/>
      <c r="G357" s="6"/>
      <c r="H357" s="6"/>
      <c r="I357" s="6"/>
      <c r="J357" s="6"/>
      <c r="K357" s="6"/>
      <c r="L357" s="6"/>
      <c r="M357" s="6"/>
      <c r="N357" s="6"/>
      <c r="O357" s="6"/>
      <c r="P357" s="6"/>
    </row>
  </sheetData>
  <autoFilter ref="A1:P348"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bdd_contratistas</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SANDRA LILIANA CHÁVEZ CLAVIJO</cp:lastModifiedBy>
  <dcterms:created xsi:type="dcterms:W3CDTF">2024-07-03T15:18:25Z</dcterms:created>
  <dcterms:modified xsi:type="dcterms:W3CDTF">2024-07-03T15:18:55Z</dcterms:modified>
</cp:coreProperties>
</file>