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dimar\OneDrive\Documentos\PNN\JULIO\Transparencia\4.4. Proyectos de inversión\4.4.1 Proyectos de inversión\Actualizaciones\"/>
    </mc:Choice>
  </mc:AlternateContent>
  <xr:revisionPtr revIDLastSave="0" documentId="13_ncr:1_{829F5986-2FCF-47D1-826C-4F47FC9F5A08}" xr6:coauthVersionLast="47" xr6:coauthVersionMax="47" xr10:uidLastSave="{00000000-0000-0000-0000-000000000000}"/>
  <bookViews>
    <workbookView xWindow="-108" yWindow="-108" windowWidth="23256" windowHeight="12456" xr2:uid="{61FEE3C5-776E-4B2A-9109-ACB89DAAA950}"/>
  </bookViews>
  <sheets>
    <sheet name="Proy Conservación" sheetId="2" r:id="rId1"/>
  </sheets>
  <definedNames>
    <definedName name="_xlnm._FilterDatabase" localSheetId="0" hidden="1">'Proy Conservación'!$A$4:$P$33</definedName>
    <definedName name="_xlnm.Print_Area" localSheetId="0">'Proy Conservación'!$A$2:$P$33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5" i="2" l="1"/>
  <c r="O5" i="2"/>
  <c r="L7" i="2"/>
  <c r="O7" i="2"/>
  <c r="L9" i="2"/>
  <c r="O9" i="2"/>
  <c r="L11" i="2"/>
  <c r="O11" i="2"/>
  <c r="L13" i="2"/>
  <c r="O13" i="2"/>
  <c r="L20" i="2"/>
  <c r="O20" i="2"/>
  <c r="I22" i="2"/>
  <c r="L22" i="2"/>
  <c r="O22" i="2"/>
  <c r="L24" i="2"/>
  <c r="O24" i="2"/>
  <c r="L25" i="2"/>
  <c r="O25" i="2"/>
  <c r="L27" i="2"/>
  <c r="O27" i="2"/>
  <c r="L29" i="2"/>
  <c r="O29" i="2"/>
  <c r="M33" i="2" l="1"/>
  <c r="L33" i="2" l="1"/>
  <c r="O33" i="2"/>
  <c r="P33" i="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cpcarvajal</author>
    <author>tc={FF9304C7-D83D-4B76-865D-4A3076569353}</author>
  </authors>
  <commentList>
    <comment ref="D4" authorId="0" shapeId="0" xr:uid="{DF745908-56B1-4B92-A99E-4D5F7F06842B}">
      <text>
        <r>
          <rPr>
            <b/>
            <sz val="9"/>
            <color indexed="81"/>
            <rFont val="Tahoma"/>
            <family val="2"/>
          </rPr>
          <t>OAP - MADS:</t>
        </r>
        <r>
          <rPr>
            <sz val="9"/>
            <color indexed="81"/>
            <rFont val="Tahoma"/>
            <family val="2"/>
          </rPr>
          <t xml:space="preserve">
Unidad de medida en la que está expresado el indicador de producto</t>
        </r>
      </text>
    </comment>
    <comment ref="G29" authorId="1" shapeId="0" xr:uid="{FF9304C7-D83D-4B76-865D-4A3076569353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SGM: 325; SS: 1</t>
      </text>
    </comment>
  </commentList>
</comments>
</file>

<file path=xl/sharedStrings.xml><?xml version="1.0" encoding="utf-8"?>
<sst xmlns="http://schemas.openxmlformats.org/spreadsheetml/2006/main" count="89" uniqueCount="76">
  <si>
    <t>CONSERVACIÓN DE LA DIVERSIDAD BIOLÓGICA DE LAS ÁREAS PROTEGIDAS DEL SINAP NACIONAL</t>
  </si>
  <si>
    <t xml:space="preserve">Producto  </t>
  </si>
  <si>
    <t>Indicador de Producto</t>
  </si>
  <si>
    <t>Unidad de Medida</t>
  </si>
  <si>
    <t>Servicio de prevención, vigilancia y control de las áreas protegidas</t>
  </si>
  <si>
    <t>Áreas cubiertas con jornadas de vigilancia</t>
  </si>
  <si>
    <t>Hectáreas</t>
  </si>
  <si>
    <t xml:space="preserve">1. Implementar las acciones de prevención, vigilancia y control en las áreas protegidas administradas por PNNC. </t>
  </si>
  <si>
    <t>Predios saneados</t>
  </si>
  <si>
    <t>Número</t>
  </si>
  <si>
    <t xml:space="preserve">2. Desarrollar acciones para adelantar el saneamiento predial en las áreas protegidas del SPNN. </t>
  </si>
  <si>
    <t>Servicio declaración de áreas protegidas</t>
  </si>
  <si>
    <t>Nuevas áreas declaradas protegidas</t>
  </si>
  <si>
    <t xml:space="preserve">3. Implementar las tres fases de la ruta de declaratoria para los procesos de nuevas áreas de acuerdo a la normatividad vigente. </t>
  </si>
  <si>
    <t>Áreas protegidas ampliadas</t>
  </si>
  <si>
    <t>4. Implementar las tres fases de la ruta para la ampliación de áreas protegidas de acuerdo a la normatividad vigente.</t>
  </si>
  <si>
    <t>Servicio de educación informal en el marco de la conservación de la biodiversidad y los Servicio eco sistémicos</t>
  </si>
  <si>
    <t>5. Adelantar procesos de comunicación, educación ambiental con actores priorizados y vinculados a la gestión territorial de las áreas protegidas.</t>
  </si>
  <si>
    <t>6. Desarrollar procesos de interpretación del patrimonio natural y cultural en las áreas protegidas.</t>
  </si>
  <si>
    <t>Documentos de planeación para la conservación de la biodiversidad y sus servicios eco sistémicos</t>
  </si>
  <si>
    <t>Documentos de planeación elaborados</t>
  </si>
  <si>
    <t xml:space="preserve">7. Formular los instrumentos de planeación de las áreas administradas por la entidad. 
</t>
  </si>
  <si>
    <t xml:space="preserve">8. Actualizar los instrumentos de planeación de las áreas administradas por la entidad. 
</t>
  </si>
  <si>
    <t>Servicio de administración y manejo de áreas protegidas</t>
  </si>
  <si>
    <t xml:space="preserve">Áreas administradas </t>
  </si>
  <si>
    <t xml:space="preserve">9. Implementar los instrumentos de planeación (Planes de manejo / REM u otros programas y lineamientos)  de la entidad. </t>
  </si>
  <si>
    <t>10. Adelantar procesos de coordinación de la función pública de la conservación que contribuyan a la construcción de la gobernanza y fortalezcan las diversas formas de participación con los grupos étnicos presentes en las áreas protegidas.</t>
  </si>
  <si>
    <t>11. Promover la conservación privada en el SINAP.</t>
  </si>
  <si>
    <t>12. Brindar asistencia técnica a los subsistemas regionales de áreas protegidas y sus subsistemas asociados, para aportar a la consolidación del SINAP, conforme a los lineamientos nacionales, compromisos del CONAP y sus instrumentos de planeación.</t>
  </si>
  <si>
    <t xml:space="preserve">13. Fortalecer el proceso de integración de las Áreas Protegidas como determinantes ambientales en instrumentos de desarrollo y ordenamiento territorial. </t>
  </si>
  <si>
    <t xml:space="preserve">14. Levantar información de línea Base y de seguimiento de efectividad del manejo para las áreas del SINAP. </t>
  </si>
  <si>
    <t>15. Fortalecer los procesos administrativos de las áreas del SPNNC</t>
  </si>
  <si>
    <t>Servicio de producción de plántulas en viveros</t>
  </si>
  <si>
    <t>Plántulas producidas</t>
  </si>
  <si>
    <t xml:space="preserve">16. Realizar planes de propagación de material vegetal. </t>
  </si>
  <si>
    <t>17. Realizar montaje y mantenimiento de viveros para producción de plántulas.</t>
  </si>
  <si>
    <t>Servicio de restauración de ecosistemas (entregable)</t>
  </si>
  <si>
    <t>Áreas en proceso de restauración</t>
  </si>
  <si>
    <t>Áreas en proceso restauración en mantenimiento</t>
  </si>
  <si>
    <t>Servicio de registro de áreas protegidas</t>
  </si>
  <si>
    <t>Áreas protegidas registradas en el Registro Único Nacional de Áreas Protegidas</t>
  </si>
  <si>
    <t>20. Contar con un RUNAP actualizado, operando y con autoridades fortalecidas en su utilización.</t>
  </si>
  <si>
    <t>Documentos de investigación para la conservación de la biodiversidad y sus servicios eco sistémicos</t>
  </si>
  <si>
    <t>Documentos de investigación elaborados</t>
  </si>
  <si>
    <t>21. Desarrollar el  programa de estímulos a la investigación.</t>
  </si>
  <si>
    <t xml:space="preserve">22. Adelantar acciones para el desarrollo y fortalecimiento de procesos de gestión del conocimiento y de innovación de la entidad. </t>
  </si>
  <si>
    <t>Servicio de ecoturismo en las áreas protegidas</t>
  </si>
  <si>
    <t>Visitantes que ingresan a las áreas protegidas nacionales</t>
  </si>
  <si>
    <t>23. Desarrollar acciones de promoción, divulgación y participación que permitan promover las áreas protegidas con vocación ecoturística a nivel nacional e internacional.</t>
  </si>
  <si>
    <t>24. Implementar acciones encaminadas al sostenimiento del ecoturismo en las áreas protegidas y sus zonas de influencia.</t>
  </si>
  <si>
    <t xml:space="preserve">Documentos de lineamientos técnicos </t>
  </si>
  <si>
    <t>Documentos de lineamientos técnicos realizados</t>
  </si>
  <si>
    <t>25. Implementar la ruta de acuerdos de conservación con familias campesinas que usan o habitan las áreas protegidas.</t>
  </si>
  <si>
    <t xml:space="preserve">26. Realizar seguimiento a los acuerdos suscritos con las familias campesinas que usan o habitan las áreas protegidas. </t>
  </si>
  <si>
    <t>27. Diseñar e Implementar las estrategias de sostenibilidad con base en las compensaciones, valoración de los bienes, beneficios ecosistémicos y culturales e iniciativas sostenibles en las Áreas del SPNN.</t>
  </si>
  <si>
    <t xml:space="preserve">28.  Realizar el seguimiento a la implementación de estrategias de sostenibilidad con base en las compensaciones, valoración de los bienes, beneficios ecosistémicos y culturales e iniciativas sostenibles en las Áreas del SPNN.
</t>
  </si>
  <si>
    <t xml:space="preserve">TOTAL COSTOS </t>
  </si>
  <si>
    <t>Entregable: Monitoreo, seguimiento y evaluación al proceso de restauración</t>
  </si>
  <si>
    <t>Entregable: Plan de mantenimiento de las acciones de restauración</t>
  </si>
  <si>
    <t>Meta Indicador de Producto 2024</t>
  </si>
  <si>
    <t>Ajuste Meta Indicador de Producto 2024</t>
  </si>
  <si>
    <t>METAS INDICADOR DE PRODUCTO / ACTIVIDADES</t>
  </si>
  <si>
    <t>RECURSOS ($) PRODUCTOS - ACTIVIDADES / Justificación</t>
  </si>
  <si>
    <t>Nombre Proyecto</t>
  </si>
  <si>
    <t xml:space="preserve">Proyección Meta  2026 </t>
  </si>
  <si>
    <t xml:space="preserve">Proyección Meta  2025 </t>
  </si>
  <si>
    <t xml:space="preserve">Proyección Meta  2027 </t>
  </si>
  <si>
    <t xml:space="preserve">Proyección Meta  2028 </t>
  </si>
  <si>
    <t>Personas capacitadas con educaciòn informal</t>
  </si>
  <si>
    <t xml:space="preserve">Entregable: 
Cartografia con poligonos georeferenciados de las areas intervenidas </t>
  </si>
  <si>
    <t>Ajuste Actividades/Entregables</t>
  </si>
  <si>
    <t>Actividades/Entregables</t>
  </si>
  <si>
    <t>Valor Inicial_ProductoPIIP - 2024</t>
  </si>
  <si>
    <t>Valor Inicial_Actividad PIIP - 2024</t>
  </si>
  <si>
    <t>Valor actual 2024_Producto PIIP (dcion Por Resolución 006 FONAM)</t>
  </si>
  <si>
    <t>Valor actual 2024_ActividadPIIP (dcion Por Resolución 006 FONAM)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</si>
</sst>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2" formatCode="_-&quot;$&quot;\ * #,##0_-;\-&quot;$&quot;\ * #,##0_-;_-&quot;$&quot;\ * &quot;-&quot;_-;_-@_-"/>
    <numFmt numFmtId="41" formatCode="_-* #,##0_-;\-* #,##0_-;_-* &quot;-&quot;_-;_-@_-"/>
    <numFmt numFmtId="43" formatCode="_-* #,##0.00_-;\-* #,##0.00_-;_-* &quot;-&quot;??_-;_-@_-"/>
    <numFmt numFmtId="164" formatCode="_-* #,##0_-;\-* #,##0_-;_-* &quot;-&quot;??_-;_-@_-"/>
    <numFmt numFmtId="167" formatCode="_-* #,##0.000_-;\-* #,##0.000_-;_-* &quot;-&quot;??_-;_-@_-"/>
    <numFmt numFmtId="168" formatCode="_-&quot;$&quot;\ * #,##0.00_-;\-&quot;$&quot;\ * #,##0.00_-;_-&quot;$&quot;\ * &quot;-&quot;_-;_-@_-"/>
  </numFmts>
  <fonts count="16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theme="1"/>
      <name val="Arial Narrow"/>
      <family val="2"/>
    </font>
    <font>
      <b/>
      <sz val="12"/>
      <color theme="0"/>
      <name val="Arial Narrow"/>
      <family val="2"/>
    </font>
    <font>
      <sz val="14"/>
      <color theme="1"/>
      <name val="Arial Narrow"/>
      <family val="2"/>
    </font>
    <font>
      <sz val="10"/>
      <color theme="1"/>
      <name val="Arial Narrow"/>
      <family val="2"/>
    </font>
    <font>
      <b/>
      <sz val="10"/>
      <color theme="1"/>
      <name val="Arial Narrow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1"/>
      <name val="Calibri"/>
      <family val="2"/>
    </font>
    <font>
      <b/>
      <sz val="13"/>
      <color theme="1"/>
      <name val="Tahoma"/>
      <family val="2"/>
    </font>
    <font>
      <b/>
      <sz val="14"/>
      <color theme="0"/>
      <name val="Arial Narrow"/>
      <family val="2"/>
    </font>
    <font>
      <b/>
      <sz val="10"/>
      <color theme="0"/>
      <name val="Arial Narrow"/>
      <family val="2"/>
    </font>
    <font>
      <sz val="10"/>
      <name val="Arial Narrow"/>
      <family val="2"/>
    </font>
    <font>
      <sz val="11"/>
      <name val="Aptos Narrow"/>
      <family val="2"/>
      <scheme val="minor"/>
    </font>
    <font>
      <u/>
      <sz val="10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theme="6" tint="-0.499984740745262"/>
        <bgColor indexed="64"/>
      </patternFill>
    </fill>
    <fill>
      <patternFill patternType="solid">
        <fgColor rgb="FFA8D08D"/>
        <bgColor rgb="FFA8D08D"/>
      </patternFill>
    </fill>
    <fill>
      <patternFill patternType="solid">
        <fgColor rgb="FF002060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41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2" fontId="1" fillId="0" borderId="0" applyFont="0" applyFill="0" applyBorder="0" applyAlignment="0" applyProtection="0"/>
  </cellStyleXfs>
  <cellXfs count="65">
    <xf numFmtId="0" fontId="0" fillId="0" borderId="0" xfId="0"/>
    <xf numFmtId="0" fontId="2" fillId="0" borderId="0" xfId="0" applyFont="1"/>
    <xf numFmtId="0" fontId="4" fillId="0" borderId="0" xfId="0" applyFont="1"/>
    <xf numFmtId="0" fontId="5" fillId="0" borderId="0" xfId="0" applyFont="1"/>
    <xf numFmtId="0" fontId="5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6" fillId="3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/>
    </xf>
    <xf numFmtId="0" fontId="12" fillId="4" borderId="1" xfId="0" applyFont="1" applyFill="1" applyBorder="1" applyAlignment="1">
      <alignment horizontal="center" vertical="center"/>
    </xf>
    <xf numFmtId="0" fontId="12" fillId="4" borderId="1" xfId="0" applyFont="1" applyFill="1" applyBorder="1" applyAlignment="1">
      <alignment horizontal="center" vertical="center" wrapText="1"/>
    </xf>
    <xf numFmtId="0" fontId="12" fillId="4" borderId="1" xfId="0" applyFont="1" applyFill="1" applyBorder="1" applyAlignment="1">
      <alignment vertical="center" wrapText="1"/>
    </xf>
    <xf numFmtId="0" fontId="5" fillId="0" borderId="1" xfId="0" applyFont="1" applyBorder="1"/>
    <xf numFmtId="0" fontId="6" fillId="0" borderId="1" xfId="0" applyFont="1" applyBorder="1" applyAlignment="1">
      <alignment horizontal="center" vertical="center"/>
    </xf>
    <xf numFmtId="42" fontId="6" fillId="0" borderId="1" xfId="0" applyNumberFormat="1" applyFont="1" applyBorder="1" applyAlignment="1">
      <alignment vertical="center"/>
    </xf>
    <xf numFmtId="167" fontId="6" fillId="0" borderId="1" xfId="3" applyNumberFormat="1" applyFont="1" applyBorder="1" applyAlignment="1">
      <alignment vertical="center"/>
    </xf>
    <xf numFmtId="168" fontId="6" fillId="0" borderId="1" xfId="0" applyNumberFormat="1" applyFont="1" applyBorder="1" applyAlignment="1">
      <alignment vertical="center"/>
    </xf>
    <xf numFmtId="0" fontId="13" fillId="0" borderId="1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4" fontId="13" fillId="0" borderId="1" xfId="0" applyNumberFormat="1" applyFont="1" applyBorder="1" applyAlignment="1">
      <alignment horizontal="center" vertical="center" wrapText="1"/>
    </xf>
    <xf numFmtId="164" fontId="14" fillId="0" borderId="1" xfId="0" applyNumberFormat="1" applyFont="1" applyBorder="1" applyAlignment="1">
      <alignment horizontal="center" vertical="center" wrapText="1"/>
    </xf>
    <xf numFmtId="42" fontId="13" fillId="0" borderId="1" xfId="0" applyNumberFormat="1" applyFont="1" applyBorder="1" applyAlignment="1">
      <alignment vertical="center" wrapText="1"/>
    </xf>
    <xf numFmtId="3" fontId="13" fillId="0" borderId="1" xfId="0" applyNumberFormat="1" applyFont="1" applyBorder="1" applyAlignment="1">
      <alignment horizontal="center" vertical="center" wrapText="1"/>
    </xf>
    <xf numFmtId="41" fontId="13" fillId="0" borderId="1" xfId="1" applyFont="1" applyFill="1" applyBorder="1" applyAlignment="1">
      <alignment horizontal="center" vertical="center" wrapText="1"/>
    </xf>
    <xf numFmtId="42" fontId="2" fillId="0" borderId="0" xfId="0" applyNumberFormat="1" applyFont="1" applyAlignment="1">
      <alignment vertical="center"/>
    </xf>
    <xf numFmtId="3" fontId="13" fillId="0" borderId="1" xfId="0" applyNumberFormat="1" applyFont="1" applyBorder="1" applyAlignment="1">
      <alignment horizontal="center" vertical="center" wrapText="1" readingOrder="1"/>
    </xf>
    <xf numFmtId="4" fontId="13" fillId="0" borderId="1" xfId="0" applyNumberFormat="1" applyFont="1" applyBorder="1" applyAlignment="1">
      <alignment horizontal="center" vertical="center" wrapText="1" readingOrder="1"/>
    </xf>
    <xf numFmtId="164" fontId="9" fillId="0" borderId="1" xfId="0" applyNumberFormat="1" applyFont="1" applyBorder="1" applyAlignment="1">
      <alignment horizontal="center" vertical="center" wrapText="1"/>
    </xf>
    <xf numFmtId="164" fontId="13" fillId="0" borderId="1" xfId="3" applyNumberFormat="1" applyFont="1" applyFill="1" applyBorder="1" applyAlignment="1">
      <alignment vertical="center" wrapText="1"/>
    </xf>
    <xf numFmtId="164" fontId="13" fillId="0" borderId="2" xfId="3" applyNumberFormat="1" applyFont="1" applyFill="1" applyBorder="1" applyAlignment="1">
      <alignment vertical="center" wrapText="1"/>
    </xf>
    <xf numFmtId="164" fontId="13" fillId="0" borderId="3" xfId="3" applyNumberFormat="1" applyFont="1" applyFill="1" applyBorder="1" applyAlignment="1">
      <alignment vertical="center" wrapText="1"/>
    </xf>
    <xf numFmtId="164" fontId="13" fillId="0" borderId="4" xfId="3" applyNumberFormat="1" applyFont="1" applyFill="1" applyBorder="1" applyAlignment="1">
      <alignment vertical="center" wrapText="1"/>
    </xf>
    <xf numFmtId="0" fontId="13" fillId="5" borderId="1" xfId="0" applyFont="1" applyFill="1" applyBorder="1" applyAlignment="1">
      <alignment vertical="center" wrapText="1"/>
    </xf>
    <xf numFmtId="164" fontId="13" fillId="5" borderId="1" xfId="3" applyNumberFormat="1" applyFont="1" applyFill="1" applyBorder="1" applyAlignment="1">
      <alignment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3" fontId="13" fillId="0" borderId="2" xfId="0" applyNumberFormat="1" applyFont="1" applyBorder="1" applyAlignment="1">
      <alignment horizontal="center" vertical="center" wrapText="1" readingOrder="1"/>
    </xf>
    <xf numFmtId="3" fontId="13" fillId="0" borderId="3" xfId="0" applyNumberFormat="1" applyFont="1" applyBorder="1" applyAlignment="1">
      <alignment horizontal="center" vertical="center" wrapText="1" readingOrder="1"/>
    </xf>
    <xf numFmtId="42" fontId="13" fillId="0" borderId="2" xfId="0" applyNumberFormat="1" applyFont="1" applyBorder="1" applyAlignment="1">
      <alignment horizontal="center" vertical="center" wrapText="1"/>
    </xf>
    <xf numFmtId="42" fontId="13" fillId="0" borderId="3" xfId="0" applyNumberFormat="1" applyFont="1" applyBorder="1" applyAlignment="1">
      <alignment horizontal="center" vertical="center" wrapText="1"/>
    </xf>
    <xf numFmtId="41" fontId="13" fillId="0" borderId="2" xfId="1" applyFont="1" applyFill="1" applyBorder="1" applyAlignment="1">
      <alignment horizontal="center" vertical="center" wrapText="1"/>
    </xf>
    <xf numFmtId="41" fontId="13" fillId="0" borderId="3" xfId="1" applyFont="1" applyFill="1" applyBorder="1" applyAlignment="1">
      <alignment horizontal="center" vertical="center" wrapText="1"/>
    </xf>
    <xf numFmtId="0" fontId="11" fillId="4" borderId="5" xfId="0" applyFont="1" applyFill="1" applyBorder="1" applyAlignment="1">
      <alignment horizontal="center" vertical="center"/>
    </xf>
    <xf numFmtId="0" fontId="11" fillId="4" borderId="6" xfId="0" applyFont="1" applyFill="1" applyBorder="1" applyAlignment="1">
      <alignment horizontal="center" vertical="center"/>
    </xf>
    <xf numFmtId="0" fontId="11" fillId="4" borderId="7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10" fillId="3" borderId="5" xfId="0" applyFont="1" applyFill="1" applyBorder="1" applyAlignment="1">
      <alignment horizontal="center" vertical="center"/>
    </xf>
    <xf numFmtId="0" fontId="10" fillId="3" borderId="6" xfId="0" applyFont="1" applyFill="1" applyBorder="1" applyAlignment="1">
      <alignment horizontal="center" vertical="center"/>
    </xf>
    <xf numFmtId="0" fontId="13" fillId="0" borderId="4" xfId="0" applyFont="1" applyBorder="1" applyAlignment="1">
      <alignment horizontal="center" vertical="center" wrapText="1"/>
    </xf>
    <xf numFmtId="41" fontId="13" fillId="0" borderId="4" xfId="1" applyFont="1" applyFill="1" applyBorder="1" applyAlignment="1">
      <alignment horizontal="center" vertical="center" wrapText="1"/>
    </xf>
    <xf numFmtId="0" fontId="13" fillId="0" borderId="2" xfId="1" applyNumberFormat="1" applyFont="1" applyFill="1" applyBorder="1" applyAlignment="1">
      <alignment horizontal="center" vertical="center" wrapText="1"/>
    </xf>
    <xf numFmtId="0" fontId="13" fillId="0" borderId="4" xfId="1" applyNumberFormat="1" applyFont="1" applyFill="1" applyBorder="1" applyAlignment="1">
      <alignment horizontal="center" vertical="center" wrapText="1"/>
    </xf>
    <xf numFmtId="0" fontId="13" fillId="0" borderId="3" xfId="1" applyNumberFormat="1" applyFont="1" applyFill="1" applyBorder="1" applyAlignment="1">
      <alignment horizontal="center" vertical="center" wrapText="1"/>
    </xf>
    <xf numFmtId="3" fontId="13" fillId="0" borderId="2" xfId="0" applyNumberFormat="1" applyFont="1" applyBorder="1" applyAlignment="1">
      <alignment horizontal="center" vertical="center" wrapText="1"/>
    </xf>
    <xf numFmtId="3" fontId="13" fillId="0" borderId="3" xfId="0" applyNumberFormat="1" applyFont="1" applyBorder="1" applyAlignment="1">
      <alignment horizontal="center" vertical="center" wrapText="1"/>
    </xf>
    <xf numFmtId="42" fontId="13" fillId="0" borderId="4" xfId="0" applyNumberFormat="1" applyFont="1" applyBorder="1" applyAlignment="1">
      <alignment horizontal="center" vertical="center" wrapText="1"/>
    </xf>
    <xf numFmtId="42" fontId="13" fillId="5" borderId="2" xfId="0" applyNumberFormat="1" applyFont="1" applyFill="1" applyBorder="1" applyAlignment="1">
      <alignment horizontal="center" vertical="center" wrapText="1"/>
    </xf>
    <xf numFmtId="42" fontId="13" fillId="5" borderId="3" xfId="0" applyNumberFormat="1" applyFont="1" applyFill="1" applyBorder="1" applyAlignment="1">
      <alignment horizontal="center" vertical="center" wrapText="1"/>
    </xf>
    <xf numFmtId="43" fontId="13" fillId="5" borderId="2" xfId="3" applyFont="1" applyFill="1" applyBorder="1" applyAlignment="1">
      <alignment horizontal="center" vertical="center" wrapText="1"/>
    </xf>
    <xf numFmtId="43" fontId="13" fillId="5" borderId="3" xfId="3" applyFont="1" applyFill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164" fontId="9" fillId="0" borderId="2" xfId="0" applyNumberFormat="1" applyFont="1" applyBorder="1" applyAlignment="1">
      <alignment horizontal="center" vertical="center" wrapText="1"/>
    </xf>
    <xf numFmtId="164" fontId="9" fillId="0" borderId="3" xfId="0" applyNumberFormat="1" applyFont="1" applyBorder="1" applyAlignment="1">
      <alignment horizontal="center" vertical="center" wrapText="1"/>
    </xf>
  </cellXfs>
  <cellStyles count="5">
    <cellStyle name="Millares" xfId="3" builtinId="3"/>
    <cellStyle name="Millares [0]" xfId="1" builtinId="6"/>
    <cellStyle name="Moneda [0] 3" xfId="4" xr:uid="{4F182FCA-5735-4340-8CB4-336AE2FC5CAF}"/>
    <cellStyle name="Normal" xfId="0" builtinId="0"/>
    <cellStyle name="Normal 4" xfId="2" xr:uid="{9D12A235-1EED-4C70-8115-C29E1C0E0DB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activeX1.xml><?xml version="1.0" encoding="utf-8"?>
<ax:ocx xmlns:ax="http://schemas.microsoft.com/office/2006/activeX" xmlns:r="http://schemas.openxmlformats.org/officeDocument/2006/relationships" ax:classid="{5512D116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6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6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0</xdr:colOff>
          <xdr:row>33</xdr:row>
          <xdr:rowOff>76200</xdr:rowOff>
        </xdr:from>
        <xdr:to>
          <xdr:col>16</xdr:col>
          <xdr:colOff>228600</xdr:colOff>
          <xdr:row>34</xdr:row>
          <xdr:rowOff>144780</xdr:rowOff>
        </xdr:to>
        <xdr:sp macro="" textlink="">
          <xdr:nvSpPr>
            <xdr:cNvPr id="2049" name="Control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2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0</xdr:colOff>
          <xdr:row>33</xdr:row>
          <xdr:rowOff>76200</xdr:rowOff>
        </xdr:from>
        <xdr:to>
          <xdr:col>16</xdr:col>
          <xdr:colOff>228600</xdr:colOff>
          <xdr:row>34</xdr:row>
          <xdr:rowOff>144780</xdr:rowOff>
        </xdr:to>
        <xdr:sp macro="" textlink="">
          <xdr:nvSpPr>
            <xdr:cNvPr id="2050" name="Control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2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0</xdr:colOff>
          <xdr:row>33</xdr:row>
          <xdr:rowOff>76200</xdr:rowOff>
        </xdr:from>
        <xdr:to>
          <xdr:col>16</xdr:col>
          <xdr:colOff>228600</xdr:colOff>
          <xdr:row>34</xdr:row>
          <xdr:rowOff>144780</xdr:rowOff>
        </xdr:to>
        <xdr:sp macro="" textlink="">
          <xdr:nvSpPr>
            <xdr:cNvPr id="2051" name="Control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00000000-0008-0000-0200-00000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persons/person.xml><?xml version="1.0" encoding="utf-8"?>
<personList xmlns="http://schemas.microsoft.com/office/spreadsheetml/2018/threadedcomments" xmlns:x="http://schemas.openxmlformats.org/spreadsheetml/2006/main">
  <person displayName="marcela reyes toledo" id="{B95038C2-EAF8-4F4B-9A55-872CCDBDFC86}" userId="50e1d29a251c3f05" providerId="Windows Live"/>
</personList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G29" dT="2024-05-01T18:05:12.53" personId="{B95038C2-EAF8-4F4B-9A55-872CCDBDFC86}" id="{FF9304C7-D83D-4B76-865D-4A3076569353}">
    <text>SGM: 325; SS: 1</text>
  </threadedComment>
</ThreadedComments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mments" Target="../comments1.xml"/><Relationship Id="rId3" Type="http://schemas.openxmlformats.org/officeDocument/2006/relationships/vmlDrawing" Target="../drawings/vmlDrawing1.vml"/><Relationship Id="rId7" Type="http://schemas.openxmlformats.org/officeDocument/2006/relationships/control" Target="../activeX/activeX3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Relationship Id="rId9" Type="http://schemas.microsoft.com/office/2017/10/relationships/threadedComment" Target="../threadedComments/threadedComment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F6661C-3688-479A-9732-1FB6F55E3986}">
  <sheetPr codeName="Hoja3">
    <pageSetUpPr fitToPage="1"/>
  </sheetPr>
  <dimension ref="B2:AC35"/>
  <sheetViews>
    <sheetView tabSelected="1" view="pageBreakPreview" zoomScale="85" zoomScaleNormal="85" zoomScaleSheetLayoutView="85" workbookViewId="0">
      <pane ySplit="4" topLeftCell="A5" activePane="bottomLeft" state="frozen"/>
      <selection activeCell="H1" sqref="H1"/>
      <selection pane="bottomLeft"/>
    </sheetView>
  </sheetViews>
  <sheetFormatPr baseColWidth="10" defaultColWidth="11.44140625" defaultRowHeight="13.8" x14ac:dyDescent="0.25"/>
  <cols>
    <col min="1" max="1" width="2.109375" style="1" customWidth="1"/>
    <col min="2" max="2" width="17.6640625" style="5" customWidth="1"/>
    <col min="3" max="3" width="17.5546875" style="5" customWidth="1"/>
    <col min="4" max="4" width="13.33203125" style="6" customWidth="1"/>
    <col min="5" max="5" width="10.77734375" style="6" customWidth="1"/>
    <col min="6" max="6" width="10.77734375" style="5" customWidth="1"/>
    <col min="7" max="7" width="11.5546875" style="1" customWidth="1"/>
    <col min="8" max="10" width="10.77734375" style="1" customWidth="1"/>
    <col min="11" max="11" width="26.21875" style="1" customWidth="1"/>
    <col min="12" max="12" width="17.109375" style="1" customWidth="1"/>
    <col min="13" max="13" width="15.77734375" style="5" customWidth="1"/>
    <col min="14" max="14" width="15.21875" style="5" customWidth="1"/>
    <col min="15" max="15" width="18.109375" style="6" customWidth="1"/>
    <col min="16" max="16" width="17.33203125" style="1" customWidth="1"/>
    <col min="17" max="16384" width="11.44140625" style="1"/>
  </cols>
  <sheetData>
    <row r="2" spans="2:16" ht="15.6" x14ac:dyDescent="0.25">
      <c r="B2" s="8" t="s">
        <v>63</v>
      </c>
      <c r="C2" s="45" t="s">
        <v>0</v>
      </c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</row>
    <row r="3" spans="2:16" s="2" customFormat="1" ht="12.6" customHeight="1" x14ac:dyDescent="0.35">
      <c r="B3" s="42" t="s">
        <v>61</v>
      </c>
      <c r="C3" s="43"/>
      <c r="D3" s="43"/>
      <c r="E3" s="43"/>
      <c r="F3" s="43"/>
      <c r="G3" s="43"/>
      <c r="H3" s="43"/>
      <c r="I3" s="43"/>
      <c r="J3" s="43"/>
      <c r="K3" s="44"/>
      <c r="L3" s="47" t="s">
        <v>62</v>
      </c>
      <c r="M3" s="48"/>
      <c r="N3" s="48"/>
      <c r="O3" s="48"/>
      <c r="P3" s="48"/>
    </row>
    <row r="4" spans="2:16" ht="36" customHeight="1" x14ac:dyDescent="0.25">
      <c r="B4" s="9" t="s">
        <v>1</v>
      </c>
      <c r="C4" s="10" t="s">
        <v>2</v>
      </c>
      <c r="D4" s="11" t="s">
        <v>3</v>
      </c>
      <c r="E4" s="10" t="s">
        <v>59</v>
      </c>
      <c r="F4" s="10" t="s">
        <v>60</v>
      </c>
      <c r="G4" s="10" t="s">
        <v>65</v>
      </c>
      <c r="H4" s="10" t="s">
        <v>64</v>
      </c>
      <c r="I4" s="10" t="s">
        <v>66</v>
      </c>
      <c r="J4" s="10" t="s">
        <v>67</v>
      </c>
      <c r="K4" s="10" t="s">
        <v>71</v>
      </c>
      <c r="L4" s="7" t="s">
        <v>72</v>
      </c>
      <c r="M4" s="7" t="s">
        <v>73</v>
      </c>
      <c r="N4" s="7" t="s">
        <v>70</v>
      </c>
      <c r="O4" s="7" t="s">
        <v>74</v>
      </c>
      <c r="P4" s="7" t="s">
        <v>75</v>
      </c>
    </row>
    <row r="5" spans="2:16" s="3" customFormat="1" ht="40.049999999999997" customHeight="1" x14ac:dyDescent="0.3">
      <c r="B5" s="34" t="s">
        <v>4</v>
      </c>
      <c r="C5" s="17" t="s">
        <v>5</v>
      </c>
      <c r="D5" s="18" t="s">
        <v>6</v>
      </c>
      <c r="E5" s="19">
        <v>251921.15</v>
      </c>
      <c r="F5" s="19">
        <v>247834.52</v>
      </c>
      <c r="G5" s="20">
        <v>350556.51</v>
      </c>
      <c r="H5" s="20">
        <v>350556.51</v>
      </c>
      <c r="I5" s="20">
        <v>350556.51</v>
      </c>
      <c r="J5" s="20">
        <v>350556.51</v>
      </c>
      <c r="K5" s="17" t="s">
        <v>7</v>
      </c>
      <c r="L5" s="38">
        <f>SUM(M5:M6)</f>
        <v>31093771374</v>
      </c>
      <c r="M5" s="28">
        <v>23826330963</v>
      </c>
      <c r="N5" s="29"/>
      <c r="O5" s="38">
        <f>SUM(P5:P6)</f>
        <v>31093771374</v>
      </c>
      <c r="P5" s="28">
        <v>23826330963</v>
      </c>
    </row>
    <row r="6" spans="2:16" s="3" customFormat="1" ht="40.049999999999997" customHeight="1" x14ac:dyDescent="0.3">
      <c r="B6" s="35"/>
      <c r="C6" s="17" t="s">
        <v>8</v>
      </c>
      <c r="D6" s="18" t="s">
        <v>9</v>
      </c>
      <c r="E6" s="18">
        <v>3</v>
      </c>
      <c r="F6" s="18">
        <v>14</v>
      </c>
      <c r="G6" s="20">
        <v>35</v>
      </c>
      <c r="H6" s="20">
        <v>35</v>
      </c>
      <c r="I6" s="20">
        <v>35</v>
      </c>
      <c r="J6" s="20">
        <v>35</v>
      </c>
      <c r="K6" s="17" t="s">
        <v>10</v>
      </c>
      <c r="L6" s="39"/>
      <c r="M6" s="28">
        <v>7267440411</v>
      </c>
      <c r="N6" s="30"/>
      <c r="O6" s="39"/>
      <c r="P6" s="28">
        <v>7267440411</v>
      </c>
    </row>
    <row r="7" spans="2:16" s="3" customFormat="1" ht="40.049999999999997" customHeight="1" x14ac:dyDescent="0.3">
      <c r="B7" s="34" t="s">
        <v>11</v>
      </c>
      <c r="C7" s="17" t="s">
        <v>12</v>
      </c>
      <c r="D7" s="18" t="s">
        <v>6</v>
      </c>
      <c r="E7" s="22">
        <v>175000</v>
      </c>
      <c r="F7" s="22">
        <v>175000</v>
      </c>
      <c r="G7" s="20">
        <v>400000</v>
      </c>
      <c r="H7" s="20">
        <v>200000</v>
      </c>
      <c r="I7" s="20">
        <v>200000</v>
      </c>
      <c r="J7" s="20">
        <v>200000</v>
      </c>
      <c r="K7" s="17" t="s">
        <v>13</v>
      </c>
      <c r="L7" s="38">
        <f>SUM(M7:M8)</f>
        <v>1678198778</v>
      </c>
      <c r="M7" s="28">
        <v>1485270402</v>
      </c>
      <c r="N7" s="29"/>
      <c r="O7" s="38">
        <f>SUM(P7:P8)</f>
        <v>1678198778</v>
      </c>
      <c r="P7" s="28">
        <v>1485270402</v>
      </c>
    </row>
    <row r="8" spans="2:16" s="3" customFormat="1" ht="40.049999999999997" customHeight="1" x14ac:dyDescent="0.3">
      <c r="B8" s="35"/>
      <c r="C8" s="17" t="s">
        <v>14</v>
      </c>
      <c r="D8" s="18" t="s">
        <v>6</v>
      </c>
      <c r="E8" s="22">
        <v>20000</v>
      </c>
      <c r="F8" s="22">
        <v>20000</v>
      </c>
      <c r="G8" s="20">
        <v>7500</v>
      </c>
      <c r="H8" s="20">
        <v>7500</v>
      </c>
      <c r="I8" s="20">
        <v>7500</v>
      </c>
      <c r="J8" s="20">
        <v>7500</v>
      </c>
      <c r="K8" s="17" t="s">
        <v>15</v>
      </c>
      <c r="L8" s="39"/>
      <c r="M8" s="28">
        <v>192928376</v>
      </c>
      <c r="N8" s="30"/>
      <c r="O8" s="39"/>
      <c r="P8" s="28">
        <v>192928376</v>
      </c>
    </row>
    <row r="9" spans="2:16" s="3" customFormat="1" ht="40.049999999999997" customHeight="1" x14ac:dyDescent="0.3">
      <c r="B9" s="34" t="s">
        <v>16</v>
      </c>
      <c r="C9" s="34" t="s">
        <v>68</v>
      </c>
      <c r="D9" s="34" t="s">
        <v>9</v>
      </c>
      <c r="E9" s="54">
        <v>2700</v>
      </c>
      <c r="F9" s="36">
        <v>12751</v>
      </c>
      <c r="G9" s="36">
        <v>14390</v>
      </c>
      <c r="H9" s="36">
        <v>14390</v>
      </c>
      <c r="I9" s="36">
        <v>14390</v>
      </c>
      <c r="J9" s="36">
        <v>14390</v>
      </c>
      <c r="K9" s="17" t="s">
        <v>17</v>
      </c>
      <c r="L9" s="38">
        <f>SUM(M9:M10)</f>
        <v>5768421645</v>
      </c>
      <c r="M9" s="28">
        <v>5608980898</v>
      </c>
      <c r="N9" s="29"/>
      <c r="O9" s="34">
        <f>SUM(P9:P10)</f>
        <v>5768421645</v>
      </c>
      <c r="P9" s="28">
        <v>5608980898</v>
      </c>
    </row>
    <row r="10" spans="2:16" s="3" customFormat="1" ht="40.049999999999997" customHeight="1" x14ac:dyDescent="0.3">
      <c r="B10" s="35"/>
      <c r="C10" s="35"/>
      <c r="D10" s="35"/>
      <c r="E10" s="55"/>
      <c r="F10" s="37"/>
      <c r="G10" s="37"/>
      <c r="H10" s="37"/>
      <c r="I10" s="37"/>
      <c r="J10" s="37"/>
      <c r="K10" s="17" t="s">
        <v>18</v>
      </c>
      <c r="L10" s="39"/>
      <c r="M10" s="28">
        <v>159440747</v>
      </c>
      <c r="N10" s="30"/>
      <c r="O10" s="35"/>
      <c r="P10" s="28">
        <v>159440747</v>
      </c>
    </row>
    <row r="11" spans="2:16" s="3" customFormat="1" ht="40.049999999999997" customHeight="1" x14ac:dyDescent="0.3">
      <c r="B11" s="34" t="s">
        <v>19</v>
      </c>
      <c r="C11" s="34" t="s">
        <v>20</v>
      </c>
      <c r="D11" s="34" t="s">
        <v>9</v>
      </c>
      <c r="E11" s="34">
        <v>10</v>
      </c>
      <c r="F11" s="34">
        <v>21</v>
      </c>
      <c r="G11" s="34">
        <v>30</v>
      </c>
      <c r="H11" s="34">
        <v>30</v>
      </c>
      <c r="I11" s="34">
        <v>30</v>
      </c>
      <c r="J11" s="34">
        <v>30</v>
      </c>
      <c r="K11" s="17" t="s">
        <v>21</v>
      </c>
      <c r="L11" s="38">
        <f>SUM(M11:M12)</f>
        <v>3400213320</v>
      </c>
      <c r="M11" s="28">
        <v>1140174911</v>
      </c>
      <c r="N11" s="29"/>
      <c r="O11" s="34">
        <f>SUM(P11:P12)</f>
        <v>3400213320</v>
      </c>
      <c r="P11" s="28">
        <v>1140174911</v>
      </c>
    </row>
    <row r="12" spans="2:16" s="3" customFormat="1" ht="40.049999999999997" customHeight="1" x14ac:dyDescent="0.3">
      <c r="B12" s="35"/>
      <c r="C12" s="35"/>
      <c r="D12" s="35"/>
      <c r="E12" s="35"/>
      <c r="F12" s="35"/>
      <c r="G12" s="35"/>
      <c r="H12" s="35"/>
      <c r="I12" s="35"/>
      <c r="J12" s="35"/>
      <c r="K12" s="17" t="s">
        <v>22</v>
      </c>
      <c r="L12" s="39"/>
      <c r="M12" s="28">
        <v>2260038409</v>
      </c>
      <c r="N12" s="30"/>
      <c r="O12" s="35"/>
      <c r="P12" s="28">
        <v>2260038409</v>
      </c>
    </row>
    <row r="13" spans="2:16" s="4" customFormat="1" ht="40.049999999999997" customHeight="1" x14ac:dyDescent="0.3">
      <c r="B13" s="34" t="s">
        <v>23</v>
      </c>
      <c r="C13" s="34" t="s">
        <v>24</v>
      </c>
      <c r="D13" s="34" t="s">
        <v>6</v>
      </c>
      <c r="E13" s="40">
        <v>49547749</v>
      </c>
      <c r="F13" s="51">
        <v>50212471.93</v>
      </c>
      <c r="G13" s="51">
        <v>50211947.840000004</v>
      </c>
      <c r="H13" s="51">
        <v>50211947.840000004</v>
      </c>
      <c r="I13" s="51">
        <v>50211947.840000004</v>
      </c>
      <c r="J13" s="51">
        <v>50211947.840000004</v>
      </c>
      <c r="K13" s="17" t="s">
        <v>25</v>
      </c>
      <c r="L13" s="38">
        <f>SUM(M13:M19)</f>
        <v>38356105133</v>
      </c>
      <c r="M13" s="28">
        <v>14861157841</v>
      </c>
      <c r="N13" s="29"/>
      <c r="O13" s="34">
        <f>SUM(P13:P19)</f>
        <v>38356105133</v>
      </c>
      <c r="P13" s="28">
        <v>14861157841</v>
      </c>
    </row>
    <row r="14" spans="2:16" s="4" customFormat="1" ht="40.049999999999997" customHeight="1" x14ac:dyDescent="0.3">
      <c r="B14" s="49"/>
      <c r="C14" s="49"/>
      <c r="D14" s="49"/>
      <c r="E14" s="50"/>
      <c r="F14" s="52"/>
      <c r="G14" s="52"/>
      <c r="H14" s="52"/>
      <c r="I14" s="52"/>
      <c r="J14" s="52"/>
      <c r="K14" s="17" t="s">
        <v>26</v>
      </c>
      <c r="L14" s="56"/>
      <c r="M14" s="28">
        <v>6438359640</v>
      </c>
      <c r="N14" s="31"/>
      <c r="O14" s="49"/>
      <c r="P14" s="28">
        <v>6438359640</v>
      </c>
    </row>
    <row r="15" spans="2:16" s="4" customFormat="1" ht="40.049999999999997" customHeight="1" x14ac:dyDescent="0.3">
      <c r="B15" s="49"/>
      <c r="C15" s="49"/>
      <c r="D15" s="49"/>
      <c r="E15" s="50"/>
      <c r="F15" s="52"/>
      <c r="G15" s="52"/>
      <c r="H15" s="52"/>
      <c r="I15" s="52"/>
      <c r="J15" s="52"/>
      <c r="K15" s="17" t="s">
        <v>27</v>
      </c>
      <c r="L15" s="56"/>
      <c r="M15" s="28">
        <v>1943547610</v>
      </c>
      <c r="N15" s="31"/>
      <c r="O15" s="49"/>
      <c r="P15" s="28">
        <v>1943547610</v>
      </c>
    </row>
    <row r="16" spans="2:16" s="4" customFormat="1" ht="40.049999999999997" customHeight="1" x14ac:dyDescent="0.3">
      <c r="B16" s="49"/>
      <c r="C16" s="49"/>
      <c r="D16" s="49"/>
      <c r="E16" s="50"/>
      <c r="F16" s="52"/>
      <c r="G16" s="52"/>
      <c r="H16" s="52"/>
      <c r="I16" s="52"/>
      <c r="J16" s="52"/>
      <c r="K16" s="17" t="s">
        <v>28</v>
      </c>
      <c r="L16" s="56"/>
      <c r="M16" s="28">
        <v>1037134072</v>
      </c>
      <c r="N16" s="31"/>
      <c r="O16" s="49"/>
      <c r="P16" s="28">
        <v>1037134072</v>
      </c>
    </row>
    <row r="17" spans="2:16" s="4" customFormat="1" ht="40.049999999999997" customHeight="1" x14ac:dyDescent="0.3">
      <c r="B17" s="49"/>
      <c r="C17" s="49"/>
      <c r="D17" s="49"/>
      <c r="E17" s="50"/>
      <c r="F17" s="52"/>
      <c r="G17" s="52"/>
      <c r="H17" s="52"/>
      <c r="I17" s="52"/>
      <c r="J17" s="52"/>
      <c r="K17" s="17" t="s">
        <v>29</v>
      </c>
      <c r="L17" s="56"/>
      <c r="M17" s="28">
        <v>1199533792</v>
      </c>
      <c r="N17" s="31"/>
      <c r="O17" s="49"/>
      <c r="P17" s="28">
        <v>1199533792</v>
      </c>
    </row>
    <row r="18" spans="2:16" s="4" customFormat="1" ht="39.6" customHeight="1" x14ac:dyDescent="0.3">
      <c r="B18" s="49"/>
      <c r="C18" s="49"/>
      <c r="D18" s="49"/>
      <c r="E18" s="50"/>
      <c r="F18" s="52"/>
      <c r="G18" s="52"/>
      <c r="H18" s="52"/>
      <c r="I18" s="52"/>
      <c r="J18" s="52"/>
      <c r="K18" s="17" t="s">
        <v>30</v>
      </c>
      <c r="L18" s="56"/>
      <c r="M18" s="28">
        <v>317031719</v>
      </c>
      <c r="N18" s="31"/>
      <c r="O18" s="49"/>
      <c r="P18" s="28">
        <v>317031719</v>
      </c>
    </row>
    <row r="19" spans="2:16" s="4" customFormat="1" ht="40.049999999999997" customHeight="1" x14ac:dyDescent="0.3">
      <c r="B19" s="35"/>
      <c r="C19" s="35"/>
      <c r="D19" s="35"/>
      <c r="E19" s="41"/>
      <c r="F19" s="53"/>
      <c r="G19" s="53"/>
      <c r="H19" s="53"/>
      <c r="I19" s="53"/>
      <c r="J19" s="53"/>
      <c r="K19" s="17" t="s">
        <v>31</v>
      </c>
      <c r="L19" s="39"/>
      <c r="M19" s="28">
        <v>12559340459</v>
      </c>
      <c r="N19" s="30"/>
      <c r="O19" s="35"/>
      <c r="P19" s="28">
        <v>12559340459</v>
      </c>
    </row>
    <row r="20" spans="2:16" s="4" customFormat="1" ht="30.6" customHeight="1" x14ac:dyDescent="0.3">
      <c r="B20" s="34" t="s">
        <v>32</v>
      </c>
      <c r="C20" s="34" t="s">
        <v>33</v>
      </c>
      <c r="D20" s="34" t="s">
        <v>9</v>
      </c>
      <c r="E20" s="40">
        <v>1800000</v>
      </c>
      <c r="F20" s="40">
        <v>561600</v>
      </c>
      <c r="G20" s="40">
        <v>408800</v>
      </c>
      <c r="H20" s="40">
        <v>408800</v>
      </c>
      <c r="I20" s="40">
        <v>408800</v>
      </c>
      <c r="J20" s="40">
        <v>408800</v>
      </c>
      <c r="K20" s="17" t="s">
        <v>34</v>
      </c>
      <c r="L20" s="38">
        <f>SUM(M20:M21)</f>
        <v>2811184496</v>
      </c>
      <c r="M20" s="28">
        <v>982706619</v>
      </c>
      <c r="N20" s="29"/>
      <c r="O20" s="34">
        <f>SUM(P20:P21)</f>
        <v>2811184496</v>
      </c>
      <c r="P20" s="28">
        <v>982706619</v>
      </c>
    </row>
    <row r="21" spans="2:16" s="4" customFormat="1" ht="10.8" customHeight="1" x14ac:dyDescent="0.3">
      <c r="B21" s="35"/>
      <c r="C21" s="35"/>
      <c r="D21" s="35"/>
      <c r="E21" s="41"/>
      <c r="F21" s="41"/>
      <c r="G21" s="41"/>
      <c r="H21" s="41"/>
      <c r="I21" s="41"/>
      <c r="J21" s="41"/>
      <c r="K21" s="17" t="s">
        <v>35</v>
      </c>
      <c r="L21" s="39"/>
      <c r="M21" s="28">
        <v>1828477877</v>
      </c>
      <c r="N21" s="30"/>
      <c r="O21" s="35"/>
      <c r="P21" s="28">
        <v>1828477877</v>
      </c>
    </row>
    <row r="22" spans="2:16" s="4" customFormat="1" ht="40.049999999999997" customHeight="1" x14ac:dyDescent="0.3">
      <c r="B22" s="34" t="s">
        <v>36</v>
      </c>
      <c r="C22" s="18" t="s">
        <v>37</v>
      </c>
      <c r="D22" s="18" t="s">
        <v>6</v>
      </c>
      <c r="E22" s="23">
        <v>30000</v>
      </c>
      <c r="F22" s="25">
        <v>7790.25</v>
      </c>
      <c r="G22" s="20">
        <v>34000.400000000001</v>
      </c>
      <c r="H22" s="20">
        <v>34000.400000000001</v>
      </c>
      <c r="I22" s="20">
        <f>100000-F22-G22-H22</f>
        <v>24208.949999999997</v>
      </c>
      <c r="J22" s="20">
        <v>7000</v>
      </c>
      <c r="K22" s="32" t="s">
        <v>57</v>
      </c>
      <c r="L22" s="57">
        <f>SUM(M22:M23)</f>
        <v>14676888908</v>
      </c>
      <c r="M22" s="33">
        <v>10899219147</v>
      </c>
      <c r="N22" s="32" t="s">
        <v>69</v>
      </c>
      <c r="O22" s="59">
        <f>SUM(P22:P23)</f>
        <v>14676888908</v>
      </c>
      <c r="P22" s="33">
        <v>10899219147</v>
      </c>
    </row>
    <row r="23" spans="2:16" s="4" customFormat="1" ht="40.049999999999997" customHeight="1" x14ac:dyDescent="0.3">
      <c r="B23" s="35"/>
      <c r="C23" s="18" t="s">
        <v>38</v>
      </c>
      <c r="D23" s="18" t="s">
        <v>6</v>
      </c>
      <c r="E23" s="23">
        <v>11000</v>
      </c>
      <c r="F23" s="26">
        <v>1873.84</v>
      </c>
      <c r="G23" s="27">
        <v>21000</v>
      </c>
      <c r="H23" s="27">
        <v>10000</v>
      </c>
      <c r="I23" s="27">
        <v>10000</v>
      </c>
      <c r="J23" s="27">
        <v>10000</v>
      </c>
      <c r="K23" s="32" t="s">
        <v>58</v>
      </c>
      <c r="L23" s="58"/>
      <c r="M23" s="33">
        <v>3777669761</v>
      </c>
      <c r="N23" s="32" t="s">
        <v>58</v>
      </c>
      <c r="O23" s="60"/>
      <c r="P23" s="33">
        <v>3777669761</v>
      </c>
    </row>
    <row r="24" spans="2:16" s="4" customFormat="1" ht="40.049999999999997" customHeight="1" x14ac:dyDescent="0.3">
      <c r="B24" s="17" t="s">
        <v>39</v>
      </c>
      <c r="C24" s="17" t="s">
        <v>40</v>
      </c>
      <c r="D24" s="18" t="s">
        <v>6</v>
      </c>
      <c r="E24" s="23">
        <v>49547749</v>
      </c>
      <c r="F24" s="23">
        <v>50212471.93</v>
      </c>
      <c r="G24" s="23">
        <v>50212471.93</v>
      </c>
      <c r="H24" s="23">
        <v>50212471.93</v>
      </c>
      <c r="I24" s="23">
        <v>50212471.93</v>
      </c>
      <c r="J24" s="23">
        <v>50212471.93</v>
      </c>
      <c r="K24" s="17" t="s">
        <v>41</v>
      </c>
      <c r="L24" s="21">
        <f>M24</f>
        <v>2103239965</v>
      </c>
      <c r="M24" s="28">
        <v>2103239965</v>
      </c>
      <c r="N24" s="28"/>
      <c r="O24" s="17">
        <f>P24</f>
        <v>2103239965</v>
      </c>
      <c r="P24" s="28">
        <v>2103239965</v>
      </c>
    </row>
    <row r="25" spans="2:16" s="4" customFormat="1" ht="40.049999999999997" customHeight="1" x14ac:dyDescent="0.3">
      <c r="B25" s="61" t="s">
        <v>42</v>
      </c>
      <c r="C25" s="34" t="s">
        <v>43</v>
      </c>
      <c r="D25" s="34" t="s">
        <v>9</v>
      </c>
      <c r="E25" s="34">
        <v>50</v>
      </c>
      <c r="F25" s="34">
        <v>50</v>
      </c>
      <c r="G25" s="34">
        <v>34</v>
      </c>
      <c r="H25" s="34">
        <v>34</v>
      </c>
      <c r="I25" s="34">
        <v>34</v>
      </c>
      <c r="J25" s="34">
        <v>34</v>
      </c>
      <c r="K25" s="17" t="s">
        <v>44</v>
      </c>
      <c r="L25" s="38">
        <f>SUM(M25:M26)</f>
        <v>2145437428</v>
      </c>
      <c r="M25" s="28">
        <v>376155834</v>
      </c>
      <c r="N25" s="29"/>
      <c r="O25" s="34">
        <f>SUM(P25:P26)</f>
        <v>2145437428</v>
      </c>
      <c r="P25" s="28">
        <v>376155834</v>
      </c>
    </row>
    <row r="26" spans="2:16" s="4" customFormat="1" ht="40.049999999999997" customHeight="1" x14ac:dyDescent="0.3">
      <c r="B26" s="62"/>
      <c r="C26" s="35"/>
      <c r="D26" s="35"/>
      <c r="E26" s="35"/>
      <c r="F26" s="35"/>
      <c r="G26" s="35"/>
      <c r="H26" s="35"/>
      <c r="I26" s="35"/>
      <c r="J26" s="35"/>
      <c r="K26" s="17" t="s">
        <v>45</v>
      </c>
      <c r="L26" s="39"/>
      <c r="M26" s="28">
        <v>1769281594</v>
      </c>
      <c r="N26" s="30"/>
      <c r="O26" s="35"/>
      <c r="P26" s="28">
        <v>1769281594</v>
      </c>
    </row>
    <row r="27" spans="2:16" s="4" customFormat="1" ht="40.049999999999997" customHeight="1" x14ac:dyDescent="0.3">
      <c r="B27" s="34" t="s">
        <v>46</v>
      </c>
      <c r="C27" s="34" t="s">
        <v>47</v>
      </c>
      <c r="D27" s="34" t="s">
        <v>9</v>
      </c>
      <c r="E27" s="40">
        <v>1920058</v>
      </c>
      <c r="F27" s="40">
        <v>1619825.38</v>
      </c>
      <c r="G27" s="63">
        <v>1668420.1414000001</v>
      </c>
      <c r="H27" s="63">
        <v>1718472.7456420003</v>
      </c>
      <c r="I27" s="63">
        <v>1770026.9280112595</v>
      </c>
      <c r="J27" s="63">
        <v>1823127.7358515975</v>
      </c>
      <c r="K27" s="17" t="s">
        <v>48</v>
      </c>
      <c r="L27" s="38">
        <f>SUM(M27:M28)</f>
        <v>8595607137</v>
      </c>
      <c r="M27" s="28">
        <v>3150170630</v>
      </c>
      <c r="N27" s="29"/>
      <c r="O27" s="38">
        <f>SUM(P27:P28)</f>
        <v>8595607137</v>
      </c>
      <c r="P27" s="28">
        <v>3150170630</v>
      </c>
    </row>
    <row r="28" spans="2:16" s="4" customFormat="1" ht="40.049999999999997" customHeight="1" x14ac:dyDescent="0.3">
      <c r="B28" s="35"/>
      <c r="C28" s="35"/>
      <c r="D28" s="35"/>
      <c r="E28" s="41"/>
      <c r="F28" s="41"/>
      <c r="G28" s="64"/>
      <c r="H28" s="64"/>
      <c r="I28" s="64"/>
      <c r="J28" s="64"/>
      <c r="K28" s="17" t="s">
        <v>49</v>
      </c>
      <c r="L28" s="39"/>
      <c r="M28" s="28">
        <v>5445436507</v>
      </c>
      <c r="N28" s="30"/>
      <c r="O28" s="39"/>
      <c r="P28" s="28">
        <v>5445436507</v>
      </c>
    </row>
    <row r="29" spans="2:16" s="4" customFormat="1" ht="40.049999999999997" customHeight="1" x14ac:dyDescent="0.3">
      <c r="B29" s="34" t="s">
        <v>50</v>
      </c>
      <c r="C29" s="34" t="s">
        <v>51</v>
      </c>
      <c r="D29" s="34" t="s">
        <v>9</v>
      </c>
      <c r="E29" s="34">
        <v>234</v>
      </c>
      <c r="F29" s="34">
        <v>344</v>
      </c>
      <c r="G29" s="34">
        <v>326</v>
      </c>
      <c r="H29" s="34">
        <v>326</v>
      </c>
      <c r="I29" s="34">
        <v>326</v>
      </c>
      <c r="J29" s="34">
        <v>326</v>
      </c>
      <c r="K29" s="17" t="s">
        <v>52</v>
      </c>
      <c r="L29" s="38">
        <f>SUM(M29:M32)</f>
        <v>12716616238</v>
      </c>
      <c r="M29" s="28">
        <v>9699551542</v>
      </c>
      <c r="N29" s="29"/>
      <c r="O29" s="38">
        <f>SUM(P29:P32)</f>
        <v>12716616238</v>
      </c>
      <c r="P29" s="28">
        <v>9699551542</v>
      </c>
    </row>
    <row r="30" spans="2:16" s="4" customFormat="1" ht="40.049999999999997" customHeight="1" x14ac:dyDescent="0.3">
      <c r="B30" s="49"/>
      <c r="C30" s="49"/>
      <c r="D30" s="49"/>
      <c r="E30" s="49"/>
      <c r="F30" s="49"/>
      <c r="G30" s="49"/>
      <c r="H30" s="49"/>
      <c r="I30" s="49"/>
      <c r="J30" s="49"/>
      <c r="K30" s="17" t="s">
        <v>53</v>
      </c>
      <c r="L30" s="56"/>
      <c r="M30" s="28">
        <v>994157717</v>
      </c>
      <c r="N30" s="31"/>
      <c r="O30" s="56"/>
      <c r="P30" s="28">
        <v>994157717</v>
      </c>
    </row>
    <row r="31" spans="2:16" s="4" customFormat="1" ht="40.049999999999997" customHeight="1" x14ac:dyDescent="0.3">
      <c r="B31" s="49"/>
      <c r="C31" s="49"/>
      <c r="D31" s="49"/>
      <c r="E31" s="49"/>
      <c r="F31" s="49"/>
      <c r="G31" s="49"/>
      <c r="H31" s="49"/>
      <c r="I31" s="49"/>
      <c r="J31" s="49"/>
      <c r="K31" s="17" t="s">
        <v>54</v>
      </c>
      <c r="L31" s="56"/>
      <c r="M31" s="28">
        <v>1913984383</v>
      </c>
      <c r="N31" s="31"/>
      <c r="O31" s="56"/>
      <c r="P31" s="28">
        <v>1913984383</v>
      </c>
    </row>
    <row r="32" spans="2:16" s="4" customFormat="1" ht="40.049999999999997" customHeight="1" x14ac:dyDescent="0.3">
      <c r="B32" s="35"/>
      <c r="C32" s="35"/>
      <c r="D32" s="35"/>
      <c r="E32" s="35"/>
      <c r="F32" s="35"/>
      <c r="G32" s="35"/>
      <c r="H32" s="35"/>
      <c r="I32" s="35"/>
      <c r="J32" s="35"/>
      <c r="K32" s="17" t="s">
        <v>55</v>
      </c>
      <c r="L32" s="39"/>
      <c r="M32" s="28">
        <v>108922596</v>
      </c>
      <c r="N32" s="30"/>
      <c r="O32" s="39"/>
      <c r="P32" s="28">
        <v>108922596</v>
      </c>
    </row>
    <row r="33" spans="2:16" s="3" customFormat="1" x14ac:dyDescent="0.3">
      <c r="B33" s="13" t="s">
        <v>56</v>
      </c>
      <c r="C33" s="13"/>
      <c r="D33" s="13"/>
      <c r="E33" s="13"/>
      <c r="F33" s="13"/>
      <c r="G33" s="13"/>
      <c r="H33" s="13"/>
      <c r="I33" s="13"/>
      <c r="J33" s="13"/>
      <c r="K33" s="12"/>
      <c r="L33" s="14">
        <f>SUM(L5:L32)</f>
        <v>123345684422</v>
      </c>
      <c r="M33" s="14">
        <f>SUM(M5:M32)</f>
        <v>123345684422</v>
      </c>
      <c r="N33" s="14"/>
      <c r="O33" s="16">
        <f>SUM(O5:O32)</f>
        <v>123345684422</v>
      </c>
      <c r="P33" s="15">
        <f>SUM(P5:P32)</f>
        <v>123345684422</v>
      </c>
    </row>
    <row r="35" spans="2:16" x14ac:dyDescent="0.25">
      <c r="M35" s="24"/>
      <c r="N35" s="24"/>
    </row>
  </sheetData>
  <mergeCells count="89">
    <mergeCell ref="L29:L32"/>
    <mergeCell ref="O29:O32"/>
    <mergeCell ref="B29:B32"/>
    <mergeCell ref="C29:C32"/>
    <mergeCell ref="D29:D32"/>
    <mergeCell ref="E29:E32"/>
    <mergeCell ref="F29:F32"/>
    <mergeCell ref="H29:H32"/>
    <mergeCell ref="I29:I32"/>
    <mergeCell ref="J29:J32"/>
    <mergeCell ref="G29:G32"/>
    <mergeCell ref="B22:B23"/>
    <mergeCell ref="L22:L23"/>
    <mergeCell ref="O22:O23"/>
    <mergeCell ref="B25:B26"/>
    <mergeCell ref="C25:C26"/>
    <mergeCell ref="D25:D26"/>
    <mergeCell ref="E25:E26"/>
    <mergeCell ref="F25:F26"/>
    <mergeCell ref="B27:B28"/>
    <mergeCell ref="C27:C28"/>
    <mergeCell ref="D27:D28"/>
    <mergeCell ref="E27:E28"/>
    <mergeCell ref="F27:F28"/>
    <mergeCell ref="L25:L26"/>
    <mergeCell ref="O25:O26"/>
    <mergeCell ref="L27:L28"/>
    <mergeCell ref="O27:O28"/>
    <mergeCell ref="I25:I26"/>
    <mergeCell ref="J25:J26"/>
    <mergeCell ref="G27:G28"/>
    <mergeCell ref="H27:H28"/>
    <mergeCell ref="I27:I28"/>
    <mergeCell ref="J27:J28"/>
    <mergeCell ref="B9:B10"/>
    <mergeCell ref="C9:C10"/>
    <mergeCell ref="D9:D10"/>
    <mergeCell ref="E9:E10"/>
    <mergeCell ref="J20:J21"/>
    <mergeCell ref="L20:L21"/>
    <mergeCell ref="O20:O21"/>
    <mergeCell ref="O13:O19"/>
    <mergeCell ref="H11:H12"/>
    <mergeCell ref="I11:I12"/>
    <mergeCell ref="J11:J12"/>
    <mergeCell ref="L11:L12"/>
    <mergeCell ref="O11:O12"/>
    <mergeCell ref="H13:H19"/>
    <mergeCell ref="I13:I19"/>
    <mergeCell ref="J13:J19"/>
    <mergeCell ref="L13:L19"/>
    <mergeCell ref="B20:B21"/>
    <mergeCell ref="C20:C21"/>
    <mergeCell ref="D20:D21"/>
    <mergeCell ref="E20:E21"/>
    <mergeCell ref="F20:F21"/>
    <mergeCell ref="B13:B19"/>
    <mergeCell ref="C13:C19"/>
    <mergeCell ref="D13:D19"/>
    <mergeCell ref="E13:E19"/>
    <mergeCell ref="F13:F19"/>
    <mergeCell ref="G13:G19"/>
    <mergeCell ref="B11:B12"/>
    <mergeCell ref="C11:C12"/>
    <mergeCell ref="D11:D12"/>
    <mergeCell ref="E11:E12"/>
    <mergeCell ref="F11:F12"/>
    <mergeCell ref="B3:K3"/>
    <mergeCell ref="B5:B6"/>
    <mergeCell ref="L5:L6"/>
    <mergeCell ref="O5:O6"/>
    <mergeCell ref="C2:P2"/>
    <mergeCell ref="L3:P3"/>
    <mergeCell ref="B7:B8"/>
    <mergeCell ref="L7:L8"/>
    <mergeCell ref="O7:O8"/>
    <mergeCell ref="F9:F10"/>
    <mergeCell ref="G9:G10"/>
    <mergeCell ref="H9:H10"/>
    <mergeCell ref="G11:G12"/>
    <mergeCell ref="I9:I10"/>
    <mergeCell ref="J9:J10"/>
    <mergeCell ref="L9:L10"/>
    <mergeCell ref="O9:O10"/>
    <mergeCell ref="G20:G21"/>
    <mergeCell ref="H20:H21"/>
    <mergeCell ref="I20:I21"/>
    <mergeCell ref="G25:G26"/>
    <mergeCell ref="H25:H26"/>
  </mergeCells>
  <dataValidations disablePrompts="1" count="1">
    <dataValidation type="whole" allowBlank="1" showInputMessage="1" showErrorMessage="1" errorTitle="Valores" error="El formato sólo permite ingresar montos enteros (sin centavos)" sqref="H27:J27 H23:J23" xr:uid="{A1E9620E-5771-4CFE-9511-30FCC1201DD6}">
      <formula1>0</formula1>
      <formula2>1000000000000</formula2>
    </dataValidation>
  </dataValidations>
  <printOptions horizontalCentered="1"/>
  <pageMargins left="0.23622047244094491" right="0.23622047244094491" top="1.3385826771653544" bottom="0.74803149606299213" header="0.31496062992125984" footer="0.31496062992125984"/>
  <pageSetup scale="37" orientation="landscape" r:id="rId1"/>
  <drawing r:id="rId2"/>
  <legacyDrawing r:id="rId3"/>
  <controls>
    <mc:AlternateContent xmlns:mc="http://schemas.openxmlformats.org/markup-compatibility/2006">
      <mc:Choice Requires="x14">
        <control shapeId="2051" r:id="rId4" name="Control 3">
          <controlPr defaultSize="0" r:id="rId5">
            <anchor moveWithCells="1">
              <from>
                <xdr:col>16</xdr:col>
                <xdr:colOff>0</xdr:colOff>
                <xdr:row>33</xdr:row>
                <xdr:rowOff>76200</xdr:rowOff>
              </from>
              <to>
                <xdr:col>16</xdr:col>
                <xdr:colOff>228600</xdr:colOff>
                <xdr:row>34</xdr:row>
                <xdr:rowOff>144780</xdr:rowOff>
              </to>
            </anchor>
          </controlPr>
        </control>
      </mc:Choice>
      <mc:Fallback>
        <control shapeId="2051" r:id="rId4" name="Control 3"/>
      </mc:Fallback>
    </mc:AlternateContent>
    <mc:AlternateContent xmlns:mc="http://schemas.openxmlformats.org/markup-compatibility/2006">
      <mc:Choice Requires="x14">
        <control shapeId="2050" r:id="rId6" name="Control 2">
          <controlPr defaultSize="0" r:id="rId5">
            <anchor moveWithCells="1">
              <from>
                <xdr:col>16</xdr:col>
                <xdr:colOff>0</xdr:colOff>
                <xdr:row>33</xdr:row>
                <xdr:rowOff>76200</xdr:rowOff>
              </from>
              <to>
                <xdr:col>16</xdr:col>
                <xdr:colOff>228600</xdr:colOff>
                <xdr:row>34</xdr:row>
                <xdr:rowOff>144780</xdr:rowOff>
              </to>
            </anchor>
          </controlPr>
        </control>
      </mc:Choice>
      <mc:Fallback>
        <control shapeId="2050" r:id="rId6" name="Control 2"/>
      </mc:Fallback>
    </mc:AlternateContent>
    <mc:AlternateContent xmlns:mc="http://schemas.openxmlformats.org/markup-compatibility/2006">
      <mc:Choice Requires="x14">
        <control shapeId="2049" r:id="rId7" name="Control 1">
          <controlPr defaultSize="0" r:id="rId5">
            <anchor moveWithCells="1">
              <from>
                <xdr:col>16</xdr:col>
                <xdr:colOff>0</xdr:colOff>
                <xdr:row>33</xdr:row>
                <xdr:rowOff>76200</xdr:rowOff>
              </from>
              <to>
                <xdr:col>16</xdr:col>
                <xdr:colOff>228600</xdr:colOff>
                <xdr:row>34</xdr:row>
                <xdr:rowOff>144780</xdr:rowOff>
              </to>
            </anchor>
          </controlPr>
        </control>
      </mc:Choice>
      <mc:Fallback>
        <control shapeId="2049" r:id="rId7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Proy Conservación</vt:lpstr>
      <vt:lpstr>'Proy Conservación'!Área_de_impresión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marcela reyes toledo</dc:creator>
  <cp:lastModifiedBy>marcela reyes toledo</cp:lastModifiedBy>
  <dcterms:created xsi:type="dcterms:W3CDTF">2024-04-26T23:43:25Z</dcterms:created>
  <dcterms:modified xsi:type="dcterms:W3CDTF">2024-07-16T15:42:53Z</dcterms:modified>
</cp:coreProperties>
</file>