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ani\OneDrive\Escritorio\31012022 CIGD 2022\7. Planes tecnología 2022\"/>
    </mc:Choice>
  </mc:AlternateContent>
  <bookViews>
    <workbookView xWindow="0" yWindow="0" windowWidth="20490" windowHeight="7650"/>
  </bookViews>
  <sheets>
    <sheet name="Priorización de iniciativas" sheetId="1" r:id="rId1"/>
    <sheet name="Valoración" sheetId="2" r:id="rId2"/>
    <sheet name="Transformacion digital" sheetId="3" r:id="rId3"/>
    <sheet name="Sesión 18" sheetId="4" r:id="rId4"/>
    <sheet name="Sesión 20" sheetId="5" r:id="rId5"/>
    <sheet name="Sesión 23" sheetId="6" r:id="rId6"/>
    <sheet name="Calificaciones Sesión 4" sheetId="7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5" l="1"/>
  <c r="E21" i="5"/>
  <c r="E20" i="5"/>
  <c r="E19" i="5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Q65" i="1"/>
  <c r="N65" i="1"/>
  <c r="O65" i="1" s="1"/>
  <c r="Q64" i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O57" i="1"/>
  <c r="N57" i="1"/>
  <c r="N56" i="1"/>
  <c r="O56" i="1" s="1"/>
  <c r="Q55" i="1"/>
  <c r="O55" i="1"/>
  <c r="N55" i="1"/>
  <c r="N54" i="1"/>
  <c r="O54" i="1" s="1"/>
  <c r="N53" i="1"/>
  <c r="O53" i="1" s="1"/>
  <c r="N52" i="1"/>
  <c r="O52" i="1" s="1"/>
  <c r="Q51" i="1"/>
  <c r="N51" i="1"/>
  <c r="O51" i="1" s="1"/>
  <c r="O50" i="1"/>
  <c r="N50" i="1"/>
  <c r="N49" i="1"/>
  <c r="O49" i="1" s="1"/>
  <c r="N48" i="1"/>
  <c r="O48" i="1" s="1"/>
  <c r="Q47" i="1"/>
  <c r="N47" i="1"/>
  <c r="O47" i="1" s="1"/>
  <c r="N46" i="1"/>
  <c r="O46" i="1" s="1"/>
  <c r="Q45" i="1"/>
  <c r="N45" i="1"/>
  <c r="O45" i="1" s="1"/>
  <c r="N44" i="1"/>
  <c r="O44" i="1" s="1"/>
  <c r="O43" i="1"/>
  <c r="N43" i="1"/>
  <c r="Q42" i="1"/>
  <c r="N42" i="1"/>
  <c r="O42" i="1" s="1"/>
  <c r="O41" i="1"/>
  <c r="N41" i="1"/>
  <c r="N40" i="1"/>
  <c r="O40" i="1" s="1"/>
  <c r="O39" i="1"/>
  <c r="Q38" i="1"/>
  <c r="N38" i="1"/>
  <c r="O38" i="1" s="1"/>
  <c r="Q37" i="1"/>
  <c r="Q66" i="1" s="1"/>
  <c r="N37" i="1"/>
  <c r="O37" i="1" s="1"/>
  <c r="O36" i="1"/>
  <c r="N36" i="1"/>
  <c r="Q35" i="1"/>
  <c r="N35" i="1"/>
  <c r="O35" i="1" s="1"/>
  <c r="O34" i="1"/>
  <c r="N34" i="1"/>
  <c r="Q33" i="1"/>
  <c r="O33" i="1"/>
  <c r="N33" i="1"/>
  <c r="N32" i="1"/>
  <c r="O32" i="1" s="1"/>
  <c r="N31" i="1"/>
  <c r="O31" i="1" s="1"/>
  <c r="N30" i="1"/>
  <c r="O30" i="1" s="1"/>
  <c r="O29" i="1"/>
  <c r="N29" i="1"/>
  <c r="N28" i="1"/>
  <c r="O28" i="1" s="1"/>
  <c r="Q27" i="1"/>
  <c r="O27" i="1"/>
  <c r="N27" i="1"/>
  <c r="Q26" i="1"/>
  <c r="O26" i="1"/>
  <c r="N26" i="1"/>
  <c r="N25" i="1"/>
  <c r="O25" i="1" s="1"/>
  <c r="N24" i="1"/>
  <c r="O24" i="1" s="1"/>
  <c r="Q23" i="1"/>
  <c r="N23" i="1"/>
  <c r="O23" i="1" s="1"/>
  <c r="O22" i="1"/>
  <c r="N22" i="1"/>
  <c r="Q21" i="1"/>
  <c r="N21" i="1"/>
  <c r="O21" i="1" s="1"/>
  <c r="N20" i="1"/>
  <c r="O20" i="1" s="1"/>
  <c r="O19" i="1"/>
  <c r="N19" i="1"/>
  <c r="N18" i="1"/>
  <c r="O18" i="1" s="1"/>
  <c r="Q17" i="1"/>
  <c r="O17" i="1"/>
  <c r="N17" i="1"/>
  <c r="N16" i="1"/>
  <c r="O16" i="1" s="1"/>
  <c r="Q15" i="1"/>
  <c r="N15" i="1"/>
  <c r="O15" i="1" s="1"/>
  <c r="N14" i="1"/>
  <c r="O14" i="1" s="1"/>
  <c r="Q13" i="1"/>
  <c r="N13" i="1"/>
  <c r="O13" i="1" s="1"/>
  <c r="O12" i="1"/>
  <c r="N12" i="1"/>
  <c r="Q11" i="1"/>
  <c r="N11" i="1"/>
  <c r="O11" i="1" s="1"/>
  <c r="N10" i="1"/>
  <c r="O10" i="1" s="1"/>
  <c r="N9" i="1"/>
  <c r="O9" i="1" s="1"/>
  <c r="AR7" i="1"/>
  <c r="AE7" i="1"/>
  <c r="R7" i="1"/>
</calcChain>
</file>

<file path=xl/comments1.xml><?xml version="1.0" encoding="utf-8"?>
<comments xmlns="http://schemas.openxmlformats.org/spreadsheetml/2006/main">
  <authors>
    <author/>
  </authors>
  <commentList>
    <comment ref="S11" authorId="0" shapeId="0">
      <text>
        <r>
          <rPr>
            <sz val="11"/>
            <color theme="1"/>
            <rFont val="Arial"/>
          </rPr>
          <t>======
ID#AAAACzHa2J8
Nicolás Sánchez Barrera    (2019-12-23 13:21:51)
Fecha Inicio: dd/mm/aaaa
Fecha Fin: dd/mm/aaaa
Hito 1: dd/mm/aaaa
Hito 2: dd/mm/aaaa</t>
        </r>
      </text>
    </comment>
  </commentList>
</comments>
</file>

<file path=xl/sharedStrings.xml><?xml version="1.0" encoding="utf-8"?>
<sst xmlns="http://schemas.openxmlformats.org/spreadsheetml/2006/main" count="602" uniqueCount="407">
  <si>
    <t>Proyectos</t>
  </si>
  <si>
    <t>Permite lograr procesos internos seguros y eficientes?
(Si: 10, No: 0)</t>
  </si>
  <si>
    <t>Procedimiento Misional: 10, Estratégico: 8, De apoyo/ Evaluación: 5, Sin procedimiento: 0</t>
  </si>
  <si>
    <t xml:space="preserve">Tiene valor para el ciudadano?
(Si: 10, No: 0) </t>
  </si>
  <si>
    <t xml:space="preserve">Usuarios beneficiados
(Si (usuario externo): 10, No (usuario interno): 0) </t>
  </si>
  <si>
    <t>Está alineado con la estrategia institucional?
(Si: 10, No:0)</t>
  </si>
  <si>
    <t>Es normativo y de obligatorio cumplimiento?
(Si: 10, No:0)</t>
  </si>
  <si>
    <t>Permite interoperabilidad con sistemas internos o externos?
(Si: 10, No:0)</t>
  </si>
  <si>
    <t>Existen requerimientos documentados para sistematizar?
(Si: 10, No:0)</t>
  </si>
  <si>
    <t>Tiene dependencia de sistemas actuales o cuenta con sistema propio?
(Si: 0, No: 10)</t>
  </si>
  <si>
    <t>Permite tomar decisiones a partir de datos?
(Si: 10, No:0)</t>
  </si>
  <si>
    <t>Priorización</t>
  </si>
  <si>
    <t>Año propuesto derivado de priorización</t>
  </si>
  <si>
    <t>Con financiacion</t>
  </si>
  <si>
    <t>Presupuesto</t>
  </si>
  <si>
    <t>Procesos</t>
  </si>
  <si>
    <t>ID</t>
  </si>
  <si>
    <t>Nombre de proyecto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</si>
  <si>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</si>
  <si>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</si>
  <si>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</si>
  <si>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</si>
  <si>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</si>
  <si>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</si>
  <si>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</si>
  <si>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</si>
  <si>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</si>
  <si>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COSTOS</t>
  </si>
  <si>
    <t>Gestión de comunicaciones</t>
  </si>
  <si>
    <t xml:space="preserve">Página web </t>
  </si>
  <si>
    <t>Si</t>
  </si>
  <si>
    <t>Redes sociales</t>
  </si>
  <si>
    <t>KOHA</t>
  </si>
  <si>
    <t>Intranet</t>
  </si>
  <si>
    <t>Manejo de mailing</t>
  </si>
  <si>
    <t>Optimización sección participa en Portal Web</t>
  </si>
  <si>
    <t>Cursos virtuales contenidos ambientales: educación ambiental</t>
  </si>
  <si>
    <t>Gestión documental</t>
  </si>
  <si>
    <t>Fortalecimiento de Gestión documental ORFEO</t>
  </si>
  <si>
    <t>Autoridad ambiental</t>
  </si>
  <si>
    <t>Fortalecimiento de la herramienta de trámites que permita liquidar y pagar los trámites ambientales de PNNC</t>
  </si>
  <si>
    <t>Operación SICO-Smart</t>
  </si>
  <si>
    <t>Operación de sancionatorios</t>
  </si>
  <si>
    <t>Fortalecimiento herramienta trámites ambientales (incluyendo liquidador y botón de pagos)</t>
  </si>
  <si>
    <t>Servicios web de situaciones de orden público, focos de calor y amenazas naturales</t>
  </si>
  <si>
    <t xml:space="preserve">Evaluación a los sistemas de gestión </t>
  </si>
  <si>
    <t>Implementar un sistema gestión de Planes de mejoramiento que de cubrimiento a todos los procesos de la entidad</t>
  </si>
  <si>
    <t>Direccionamiento estratégico</t>
  </si>
  <si>
    <t>Implementar un sistema de Mapa de riesgos que permita gestionar los riesgos de Gestión, Seguridad, Corrupción y de cubrimiento a todos los procesos de la entidad</t>
  </si>
  <si>
    <t>Sistema PEI y PAA</t>
  </si>
  <si>
    <t>Sistema para la formulación y seguimiento de PAAC y PSC</t>
  </si>
  <si>
    <t>Operación GAIC Proyectos de cooperacion</t>
  </si>
  <si>
    <t xml:space="preserve">Sistema de información que permita la integración y gestión de sistemas de gestión y el MIPG. </t>
  </si>
  <si>
    <t>Servicio al ciudadano</t>
  </si>
  <si>
    <t>Sistema de gestión de derechos de ingreso con pago en línea (Reservas ecoturísticas)</t>
  </si>
  <si>
    <t>PQR - Ventanilla única</t>
  </si>
  <si>
    <t>Sostenibilidad financiera y negocios ambientales</t>
  </si>
  <si>
    <t>Negocios Ambientales INA</t>
  </si>
  <si>
    <t>Incentivos y compensaciones (No apoya ningún proceso y/o procedimiento)</t>
  </si>
  <si>
    <t>Representatividad: carbono y oferta hidrica (No apoya ningún proceso y/o procedimiento)</t>
  </si>
  <si>
    <t>Gestión de talento humano</t>
  </si>
  <si>
    <t>Fortalecimiento del sistema de gestión de talento humano que incluya servicios adicionales como: generación de certificaciones, novedades de planta de personal, bienestar, entre otros</t>
  </si>
  <si>
    <t>Digitalización de hojas de vida - en línea con gestión documental</t>
  </si>
  <si>
    <t>Humano - operación</t>
  </si>
  <si>
    <t>Administracion y manejo</t>
  </si>
  <si>
    <t>Precisión de límites (mantenimiento y operación de equipos)</t>
  </si>
  <si>
    <t>Sistema de gestión de planes de manejo</t>
  </si>
  <si>
    <t>Coberturas de la tierra: Sistema de monitoreo de coberturas</t>
  </si>
  <si>
    <t>Mantenimiento licencias imágenes satelitales (relacionado con monitoreo -operación)</t>
  </si>
  <si>
    <t>Acuerdos con campesinos - Mantenimiento y fortalecimiento del sistema y los servicios geográficos de UOT</t>
  </si>
  <si>
    <t>Desarrollo local sostenible (No apoya ningún proceso y/o procedimiento) Recomendamos revisar su inclusión por su influencia en las AP y su influencia en la estrategia institucional.</t>
  </si>
  <si>
    <t>Herramienta Guardaparques</t>
  </si>
  <si>
    <t>Indice de efectividad del manejo Aemapps- Heco (Apoya proceso, no tiene procedimiento)</t>
  </si>
  <si>
    <t>Restauración (No apoya ningún proceso y/o procedimiento)</t>
  </si>
  <si>
    <t>Dashboard  (No apoya ningún proceso y/o procedimiento)</t>
  </si>
  <si>
    <t>Coordinación del SINAP</t>
  </si>
  <si>
    <t xml:space="preserve">RUNAP </t>
  </si>
  <si>
    <t>Gestion de recursos fisicos</t>
  </si>
  <si>
    <t>Activos de información</t>
  </si>
  <si>
    <t>Tienda de parques</t>
  </si>
  <si>
    <t>Inventarios</t>
  </si>
  <si>
    <t>Gestion de tecnologias y seguridad de la Informacion</t>
  </si>
  <si>
    <t>Analisis estratégico bajo arquitectura empresarial</t>
  </si>
  <si>
    <t>X-Road</t>
  </si>
  <si>
    <t>Carpeta ciudadana y autenticación digital</t>
  </si>
  <si>
    <t>Integración de esquema de usuarios</t>
  </si>
  <si>
    <t>Actualización de la infraestructura de radiocomunicaciones</t>
  </si>
  <si>
    <t>Gestión del conocimiento</t>
  </si>
  <si>
    <t>Sistema de informacion de mapas - Nuevo VISOR</t>
  </si>
  <si>
    <t>Fortalecimiento de las herramientas GNSS (GPS-Spots)</t>
  </si>
  <si>
    <t>Implementar el portal de datos abiertos geográficos</t>
  </si>
  <si>
    <t>Servicios de interoperabilidad Geográficos - Geoserver</t>
  </si>
  <si>
    <t>Digitalización de documentos</t>
  </si>
  <si>
    <t xml:space="preserve">Sistema de gestión documental </t>
  </si>
  <si>
    <t>Apoyo al plan de preservación digital</t>
  </si>
  <si>
    <t>Gestión de recursos financieros</t>
  </si>
  <si>
    <t>Mejora en reportes NEON e interoperabilidad con SIIF</t>
  </si>
  <si>
    <t>Gestion juridica</t>
  </si>
  <si>
    <t>Servicio para la representación judicial y extrajudicial: estado del proceso</t>
  </si>
  <si>
    <t>SI Predial</t>
  </si>
  <si>
    <t xml:space="preserve">Número de usuarios beneficiados anualmente?
(Si (usuario externo): 10, No (usuario interno): 0) </t>
  </si>
  <si>
    <t>Existe una alta resistencia al cambio?
(Si: 0, No:10)</t>
  </si>
  <si>
    <t>Tiene dependencia de sistemas actuales?
(Si: 0, No: 10)</t>
  </si>
  <si>
    <t>Manejo de mailing y comunicacion Asertiva</t>
  </si>
  <si>
    <t>Operación herramienta trámites</t>
  </si>
  <si>
    <t>Gestión de riesgos</t>
  </si>
  <si>
    <t>Servicios web de situaciones de orden público</t>
  </si>
  <si>
    <t>Servicios web de alertas por focos de calor</t>
  </si>
  <si>
    <t>Servicios web de amenazas naturales</t>
  </si>
  <si>
    <t>AEMAPPS - Heco</t>
  </si>
  <si>
    <t>Participacion ciudadana</t>
  </si>
  <si>
    <t>Sotenibilidad y negocios ambientales</t>
  </si>
  <si>
    <t>Incentivos y compensaciones</t>
  </si>
  <si>
    <t>Representatividad: carbono y oferta hidrica</t>
  </si>
  <si>
    <t>Servicio para la generación de certificaciones</t>
  </si>
  <si>
    <t>Novedades de planta de personal</t>
  </si>
  <si>
    <t>Digitalización de hojas de vida</t>
  </si>
  <si>
    <t>Cursos virtuales</t>
  </si>
  <si>
    <t>Humano</t>
  </si>
  <si>
    <t>Acuerdos con campesinos</t>
  </si>
  <si>
    <t>Acuerdos con actores para desarrollo de proyectos</t>
  </si>
  <si>
    <t>Trámites Ambientales</t>
  </si>
  <si>
    <t>Pagos en línea de tramites</t>
  </si>
  <si>
    <t>Fortalecer los servicios geográficos de UOT</t>
  </si>
  <si>
    <t>Restauración</t>
  </si>
  <si>
    <t>Guardaparques</t>
  </si>
  <si>
    <t>Indice de efectividad</t>
  </si>
  <si>
    <t>Coberturas de la tierra</t>
  </si>
  <si>
    <t>Nuevos proyectos de automatización de procesos y machine Learning</t>
  </si>
  <si>
    <t>Monitoreo</t>
  </si>
  <si>
    <t>Desarrollo local sostenible</t>
  </si>
  <si>
    <t>Sancionatorios</t>
  </si>
  <si>
    <t>RUNAP</t>
  </si>
  <si>
    <t>Dashboard</t>
  </si>
  <si>
    <t>Fortalecimiento y gestión de SICO SMART</t>
  </si>
  <si>
    <t>Sistema de informacion de mapas - VISOR</t>
  </si>
  <si>
    <t>Gestión de servicios en el Bus de MinTIC</t>
  </si>
  <si>
    <t>Plataforma de comunicaciones / Internet</t>
  </si>
  <si>
    <t>Telecomunicaciones</t>
  </si>
  <si>
    <t>Boton de panico -GARMIN</t>
  </si>
  <si>
    <t>Conectividad (21 meses)</t>
  </si>
  <si>
    <t>Radiocomunicaciones</t>
  </si>
  <si>
    <t xml:space="preserve">Infraestructura tecnologica </t>
  </si>
  <si>
    <t>Nube</t>
  </si>
  <si>
    <t>Gestión de recursos finacnieros</t>
  </si>
  <si>
    <t>Sistema de gestión documental y digitalización de documentos</t>
  </si>
  <si>
    <t>Sitio web unión europea</t>
  </si>
  <si>
    <t>App Ecoturísmo</t>
  </si>
  <si>
    <t>Portal Chiribiquete</t>
  </si>
  <si>
    <t>Visor</t>
  </si>
  <si>
    <t>Componente geográfico sistema de información</t>
  </si>
  <si>
    <t>Automatización de trámites</t>
  </si>
  <si>
    <t>Ventanilla única</t>
  </si>
  <si>
    <t>Antivirus</t>
  </si>
  <si>
    <t>Switches</t>
  </si>
  <si>
    <t>Respaldo de la información</t>
  </si>
  <si>
    <t>Autocad</t>
  </si>
  <si>
    <t>Almacenamiento institucional</t>
  </si>
  <si>
    <t>ArcGIS</t>
  </si>
  <si>
    <t>Wifi</t>
  </si>
  <si>
    <t>Licenciamiento Office</t>
  </si>
  <si>
    <t>IpV6</t>
  </si>
  <si>
    <t>Licencias correo electrónico</t>
  </si>
  <si>
    <t>Conectividad</t>
  </si>
  <si>
    <t>Adquisición de equipos de cómputo</t>
  </si>
  <si>
    <t>Renovación datacenter</t>
  </si>
  <si>
    <t>Mantenimiento equipos tecnológicos</t>
  </si>
  <si>
    <t>Mantenimiento UPS</t>
  </si>
  <si>
    <t>Actualización del sistema de Radiocomunicaciones</t>
  </si>
  <si>
    <t>Mantenimiento CCTV</t>
  </si>
  <si>
    <t>Sistema para la gestión de la seguridad de la información</t>
  </si>
  <si>
    <t>Sistema análisis de vulnerabilidades</t>
  </si>
  <si>
    <t>Plan de comunicaciones SGSI</t>
  </si>
  <si>
    <t>Modelo de seguridad de la información.</t>
  </si>
  <si>
    <t>Evaluación de tendencias tecnológicas</t>
  </si>
  <si>
    <t>Tendencias tecnológicas</t>
  </si>
  <si>
    <t>Nombre</t>
  </si>
  <si>
    <t>Características</t>
  </si>
  <si>
    <t>Cloud Computing</t>
  </si>
  <si>
    <t>Autoservicio bajo demanda (On-demand self-service)
 Acceso amplio a la red
 Conjunto común de recursos
 Rápida elasticidad
 Servicio medible</t>
  </si>
  <si>
    <t>Inteligencia Artificial - Machine Learning</t>
  </si>
  <si>
    <t>Predicciones sobre comportamientos, reacciones y tendencias en datos almacenados y clasificados</t>
  </si>
  <si>
    <t>Internet de las Cosas</t>
  </si>
  <si>
    <t>Interconexión de cualquier objeto o producto con otro a través de la red</t>
  </si>
  <si>
    <t>Big Data - Analítica</t>
  </si>
  <si>
    <t>Manejo de altos volúmenes de información y velocidad de los datos o rapidez en la que son creados</t>
  </si>
  <si>
    <t>BlockChain</t>
  </si>
  <si>
    <t>Transacciones automáticas confiables con integridad del proceso en bloques de transacción</t>
  </si>
  <si>
    <t>Microservicios - SOA</t>
  </si>
  <si>
    <t>Manejo de arquitectura descentralizada o software descompuesto en diferentes partes independientes</t>
  </si>
  <si>
    <t>DevOps</t>
  </si>
  <si>
    <t>Uso de contenedores que permiten el despliegue y desarrollo de aplicaciones rápidamente</t>
  </si>
  <si>
    <t>Plataformas de Ciberseguridad</t>
  </si>
  <si>
    <t>Análisis de todo el tráfico de red para la reducción de los ciberataques</t>
  </si>
  <si>
    <t>Realidad Aumentada</t>
  </si>
  <si>
    <t>Facilita el aprendizaje y enseñanza de una forma rápida y más adecuada</t>
  </si>
  <si>
    <t>Plataforma colaborativa</t>
  </si>
  <si>
    <t>Espacio digital común en una organización para la generación colaborativa de documentos y contenido digital en general</t>
  </si>
  <si>
    <t>Robótica y drones</t>
  </si>
  <si>
    <t>Elementos electromecánicos que pueden ejecutar tareas físicas para las cuales han sido diseñados. Ejemplo: Clasificación de frutas</t>
  </si>
  <si>
    <t>Impresión 3D</t>
  </si>
  <si>
    <t>Generación tridimensional de objetos a partir de apilamiento de capas, que en conjunto generan una figura que corresponde a un diseño previo</t>
  </si>
  <si>
    <t>Otra…</t>
  </si>
  <si>
    <t>Aplicaciones móviles</t>
  </si>
  <si>
    <t>Uso de nube- Software como servicio</t>
  </si>
  <si>
    <t>Uso de nube- Plataforma como servicio</t>
  </si>
  <si>
    <t>Uso de nube- Infraestructura como servicio</t>
  </si>
  <si>
    <t>Automatización de procesos con motor BPM (Business Process Manager)</t>
  </si>
  <si>
    <t>Automatización de procesos con motor RPA (Robotic Process Automation)</t>
  </si>
  <si>
    <t>Software para análisis de datos descriptivo</t>
  </si>
  <si>
    <t>Software para análisis de datos predictivo</t>
  </si>
  <si>
    <t>Software para análisis de datos cognitivo</t>
  </si>
  <si>
    <t>Software de inteligencia artificial</t>
  </si>
  <si>
    <t>Blockchain</t>
  </si>
  <si>
    <t>Gestión y análisis de datos estructurados (Motores ETL-ELT, Bodegas de datos y datamarts)</t>
  </si>
  <si>
    <t>Gestión y análisis de datos no estructurados (documentos, audios, videos) con Big Data</t>
  </si>
  <si>
    <t>Herramientas de gestión de calidad de datos</t>
  </si>
  <si>
    <t>Bases de datos NoSQL (Not Only SQL)</t>
  </si>
  <si>
    <t>Internet de las cosas (IOT)</t>
  </si>
  <si>
    <t>Arquitectura de sistemas orientada a servicios SOA</t>
  </si>
  <si>
    <t>Arquitectura de sistemas orientada a Microservicios</t>
  </si>
  <si>
    <t>Máquinas virtuales (Virtualización de hardware)</t>
  </si>
  <si>
    <t>Virtualización de sistema operativo en contenedores (Docker)</t>
  </si>
  <si>
    <t>Metodologías ágiles</t>
  </si>
  <si>
    <t>Devops</t>
  </si>
  <si>
    <t>Plataforma de interoperabilidad X-ROAD</t>
  </si>
  <si>
    <t>Carpeta ciudadana</t>
  </si>
  <si>
    <t>Plataforma de publicación de datos abiertos</t>
  </si>
  <si>
    <t>Arquitectura Empresarial con el marco TOGAF 9.2</t>
  </si>
  <si>
    <t>Gobierno y Gestión de TI con el marco COBIT 2019</t>
  </si>
  <si>
    <t>Gestión de servicios de TI con el marco ITIL v4</t>
  </si>
  <si>
    <t>Gestión de proyectos con PMI</t>
  </si>
  <si>
    <t>Grupo de interés</t>
  </si>
  <si>
    <t>Descripción</t>
  </si>
  <si>
    <t>Plan de comunicación del PETI</t>
  </si>
  <si>
    <t>Mensaje</t>
  </si>
  <si>
    <t>Canal</t>
  </si>
  <si>
    <t>Formato</t>
  </si>
  <si>
    <t>Responsable</t>
  </si>
  <si>
    <t>Frecuencia</t>
  </si>
  <si>
    <t>Formato de indicador</t>
  </si>
  <si>
    <t>Código</t>
  </si>
  <si>
    <t>Frecuencia de medición</t>
  </si>
  <si>
    <t>EJ. IE01</t>
  </si>
  <si>
    <t>Id Meta</t>
  </si>
  <si>
    <t>Nombre meta asociada</t>
  </si>
  <si>
    <t>Variables</t>
  </si>
  <si>
    <t>Fuente</t>
  </si>
  <si>
    <t>Variable 1</t>
  </si>
  <si>
    <t>Definición de variable 1</t>
  </si>
  <si>
    <t>Fuente de información</t>
  </si>
  <si>
    <t>Variable 2</t>
  </si>
  <si>
    <t>Definición de variable 2</t>
  </si>
  <si>
    <t>Formulación</t>
  </si>
  <si>
    <t>Ej. Número de solicitudes aprobadas / Número total de solicitudes</t>
  </si>
  <si>
    <t>Rangos</t>
  </si>
  <si>
    <t>Bueno</t>
  </si>
  <si>
    <t>de</t>
  </si>
  <si>
    <t>a</t>
  </si>
  <si>
    <t>Intermedio</t>
  </si>
  <si>
    <t>Malo</t>
  </si>
  <si>
    <t>Tablero Indicadores</t>
  </si>
  <si>
    <t>Proyecto</t>
  </si>
  <si>
    <t>Avance real</t>
  </si>
  <si>
    <t>Avance esperado</t>
  </si>
  <si>
    <t>Desface</t>
  </si>
  <si>
    <t>I008</t>
  </si>
  <si>
    <t>I002</t>
  </si>
  <si>
    <t>I001</t>
  </si>
  <si>
    <t>I007</t>
  </si>
  <si>
    <t>Objetivo de TI</t>
  </si>
  <si>
    <t>Meta de TI</t>
  </si>
  <si>
    <t>Indicador</t>
  </si>
  <si>
    <t>Valor actual</t>
  </si>
  <si>
    <t>Fecha Medición</t>
  </si>
  <si>
    <t>Ej. 60%</t>
  </si>
  <si>
    <t>Ej. 99%</t>
  </si>
  <si>
    <t>Id proceso de TI</t>
  </si>
  <si>
    <t>Nombre Proceso</t>
  </si>
  <si>
    <t>Ej. 20%</t>
  </si>
  <si>
    <t>Estructura guía PETI v1.0 de 2016</t>
  </si>
  <si>
    <t>Guía  PETI v2.0 2019</t>
  </si>
  <si>
    <t>Sección</t>
  </si>
  <si>
    <t>Evidencia</t>
  </si>
  <si>
    <t>1. Objetivo</t>
  </si>
  <si>
    <t>Objetivo</t>
  </si>
  <si>
    <t>Sesión 15</t>
  </si>
  <si>
    <t>2. Alcance</t>
  </si>
  <si>
    <t>Alcance</t>
  </si>
  <si>
    <t>3. Marco normativo</t>
  </si>
  <si>
    <t>Marco Normativo</t>
  </si>
  <si>
    <t>Sesión 18</t>
  </si>
  <si>
    <t>4. Rupturas estratégicas</t>
  </si>
  <si>
    <t>Rupturas estratégicas</t>
  </si>
  <si>
    <t xml:space="preserve"> Consideraciones</t>
  </si>
  <si>
    <t>Principios de la Transformación Digital</t>
  </si>
  <si>
    <t>5.1. Estrategia de TI</t>
  </si>
  <si>
    <t>Misión de TI</t>
  </si>
  <si>
    <t>Sesión 2</t>
  </si>
  <si>
    <t>Visión de TI</t>
  </si>
  <si>
    <t>Objetivos de TI</t>
  </si>
  <si>
    <t>Estrategia Sectorial</t>
  </si>
  <si>
    <t>Evidencia complementaria de la fase 2</t>
  </si>
  <si>
    <t>Plan Nacional de Desarrollo</t>
  </si>
  <si>
    <t>Plan decenal</t>
  </si>
  <si>
    <t>Evidencia complementaria de la fase 3</t>
  </si>
  <si>
    <t>Plan estratégico institucional</t>
  </si>
  <si>
    <t>Objetivos institucionales</t>
  </si>
  <si>
    <t>Políticas de TI</t>
  </si>
  <si>
    <t>5.2. Uso y apropiación</t>
  </si>
  <si>
    <t>Nivel de aceptación y uso de la
tecnología</t>
  </si>
  <si>
    <t>Sesión 6</t>
  </si>
  <si>
    <t>Análisis DOFA</t>
  </si>
  <si>
    <t>Nivel de adopción de la
tecnología y la satisfacción en su uso</t>
  </si>
  <si>
    <t>Visión del directivo</t>
  </si>
  <si>
    <t>Sesión 11</t>
  </si>
  <si>
    <t>5.3 Sistemas de Información</t>
  </si>
  <si>
    <t>Situación actual de los sistemas de Información</t>
  </si>
  <si>
    <t>Sesión 10</t>
  </si>
  <si>
    <t>Catálogo de hallazgos</t>
  </si>
  <si>
    <t>Catálogo de Sistemas de Información</t>
  </si>
  <si>
    <t>5.4 Servicios tecnológicos</t>
  </si>
  <si>
    <t>Situación actual de los servicios tecnológicos</t>
  </si>
  <si>
    <t>5.5 Gestión de Información</t>
  </si>
  <si>
    <t xml:space="preserve"> Situación actual de la entidad en materia de gestión de información</t>
  </si>
  <si>
    <t>5.6 Gobierno de TI</t>
  </si>
  <si>
    <t>Estructura organizacional actual del área de TI</t>
  </si>
  <si>
    <t xml:space="preserve"> Necesidades de recurso humano de TI</t>
  </si>
  <si>
    <t>5.7 Análisis financiero</t>
  </si>
  <si>
    <t>Costos actuales de operación y funcionamiento del área de TI</t>
  </si>
  <si>
    <t>Iniciativas asociadas a la operación</t>
  </si>
  <si>
    <t>6. Entendimiento estratégico</t>
  </si>
  <si>
    <t>Plan estratégico de la institución pública, sector o territorio</t>
  </si>
  <si>
    <t>Estrategia de la entidad</t>
  </si>
  <si>
    <t>Estructura del sector</t>
  </si>
  <si>
    <t>Evidencia complementaria de la fase 1</t>
  </si>
  <si>
    <t>Estructura organizacional de la entidad</t>
  </si>
  <si>
    <t xml:space="preserve">Ubicación de los procesos relacionados con las tecnologías de la información en el sistema de gestión de calidad. </t>
  </si>
  <si>
    <t>Necesidades de información</t>
  </si>
  <si>
    <t>Alineación de TI con los procesos</t>
  </si>
  <si>
    <t>Sesión 4</t>
  </si>
  <si>
    <t>Recursos vs procesos</t>
  </si>
  <si>
    <t>7.1 Estrategia de TI</t>
  </si>
  <si>
    <t>Estrategia de TI vs Plan sectorial o territorial</t>
  </si>
  <si>
    <t>Estrategia de TI vs plan estrategia de la entidad</t>
  </si>
  <si>
    <t>Objetivos de TI vs Objetivos de la entidad</t>
  </si>
  <si>
    <t>7.2 Gobierno de TI</t>
  </si>
  <si>
    <t>Marco legal y normativo</t>
  </si>
  <si>
    <t>Instancias de toma de decisión</t>
  </si>
  <si>
    <t>Estructura organizacional de TI</t>
  </si>
  <si>
    <t>Roles y perfiles de TI</t>
  </si>
  <si>
    <t>Modelo de gestión de proyectos</t>
  </si>
  <si>
    <t>Acuerdos de nivel de servicios</t>
  </si>
  <si>
    <t>Cadena de valor de TI</t>
  </si>
  <si>
    <t>Procesos de TI</t>
  </si>
  <si>
    <t>Procesos o procedimientos</t>
  </si>
  <si>
    <t>Indicadores de procesos de TI</t>
  </si>
  <si>
    <t>Esquema de transferencia del conocimiento</t>
  </si>
  <si>
    <t>Plan de implementación de procesos</t>
  </si>
  <si>
    <t>Sesión 14</t>
  </si>
  <si>
    <t>Iniciativas de transformación</t>
  </si>
  <si>
    <t>7.3 Gestión de información</t>
  </si>
  <si>
    <t>Iniciativas de información</t>
  </si>
  <si>
    <t>Arquitectura de información</t>
  </si>
  <si>
    <t>7.4 Sistemas de información</t>
  </si>
  <si>
    <t>Iniciativas de sistemas de información</t>
  </si>
  <si>
    <t>Arquitectura de sistemas de información</t>
  </si>
  <si>
    <t>Proceso de soporte técnico</t>
  </si>
  <si>
    <t>7.5 Modelo de gestión de servicios tecnológicos</t>
  </si>
  <si>
    <t>Criterios de calidad y procesos de gestión de servicios TIC</t>
  </si>
  <si>
    <t>Arquitectura de hardware</t>
  </si>
  <si>
    <t>Servicios de operación</t>
  </si>
  <si>
    <t>Mesa de servicios</t>
  </si>
  <si>
    <t>Procedimientos de gestión</t>
  </si>
  <si>
    <t>7.6 Uso y apropiación</t>
  </si>
  <si>
    <t>Iniciativas de uso y apropiación</t>
  </si>
  <si>
    <t>Catálogo de iniciativas de transformación</t>
  </si>
  <si>
    <t>8. Modelo de planeación</t>
  </si>
  <si>
    <t>Lineamientos o principios que rigen el plan TIC</t>
  </si>
  <si>
    <t>Consideraciones</t>
  </si>
  <si>
    <t>Lineamientos de TD del PND</t>
  </si>
  <si>
    <t>Actividades estratégicas</t>
  </si>
  <si>
    <t xml:space="preserve">Sesión 13 </t>
  </si>
  <si>
    <t>Catálogo de brechas</t>
  </si>
  <si>
    <t>Mapa de ruta</t>
  </si>
  <si>
    <t>Sesión 17</t>
  </si>
  <si>
    <t>Hoja de ruta</t>
  </si>
  <si>
    <t>Indicadores de dominios</t>
  </si>
  <si>
    <t>Proyección presupuesto TI</t>
  </si>
  <si>
    <t>Plan de inversión de sistemas de información</t>
  </si>
  <si>
    <t>Plan de proyectos de servicios tecnológicos</t>
  </si>
  <si>
    <t>Plan proyecto inversión</t>
  </si>
  <si>
    <t>9. Plan de comunicaciones del PETI</t>
  </si>
  <si>
    <t>Plan de comunicaciones del PETI</t>
  </si>
  <si>
    <t>Sesión 20</t>
  </si>
  <si>
    <t>Tramite en linea</t>
  </si>
  <si>
    <t>Nivel Complejidad</t>
  </si>
  <si>
    <t>Nivel de criticidad</t>
  </si>
  <si>
    <t>Nivel de satisfaccion</t>
  </si>
  <si>
    <t>Bajo</t>
  </si>
  <si>
    <t>No</t>
  </si>
  <si>
    <t>Medio</t>
  </si>
  <si>
    <t>Alto</t>
  </si>
  <si>
    <t xml:space="preserve">Vigente desde </t>
  </si>
  <si>
    <t xml:space="preserve">Versión: </t>
  </si>
  <si>
    <t>Código:</t>
  </si>
  <si>
    <t>HOJA DE RUTA CON PRIORIZACIÓN DE PROYECTOS VERSIÓN 2022
 PLAN ESTRATÉGICO DE TECNOLOGÍAS DE LA INFORMACIÓN Y LASS COMUNICACIONES - PETIC 2019-2022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</si>
</sst>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\ &quot;M&quot;;\-&quot;$&quot;\ #,##0\ &quot;M&quot;"/>
  </numFmts>
  <fonts count="29">
    <font>
      <sz val="11"/>
      <color theme="1"/>
      <name val="Arial"/>
    </font>
    <font>
      <b/>
      <sz val="12"/>
      <color theme="0"/>
      <name val="Titillium Web"/>
    </font>
    <font>
      <b/>
      <sz val="8"/>
      <color rgb="FFFFFFFF"/>
      <name val="Titillium Web"/>
    </font>
    <font>
      <sz val="11"/>
      <name val="Arial"/>
    </font>
    <font>
      <b/>
      <sz val="11"/>
      <color theme="0"/>
      <name val="Titillium Web"/>
    </font>
    <font>
      <sz val="12"/>
      <color theme="1"/>
      <name val="Titillium Web"/>
    </font>
    <font>
      <sz val="11"/>
      <color theme="1"/>
      <name val="Titillium Web"/>
    </font>
    <font>
      <sz val="8"/>
      <color theme="1"/>
      <name val="Titillium Web"/>
    </font>
    <font>
      <b/>
      <sz val="12"/>
      <color theme="1"/>
      <name val="Titillium Web"/>
    </font>
    <font>
      <sz val="11"/>
      <color theme="1"/>
      <name val="Calibri"/>
    </font>
    <font>
      <sz val="11"/>
      <color theme="1"/>
      <name val="Calibri"/>
    </font>
    <font>
      <sz val="8"/>
      <color theme="1"/>
      <name val="Calibri"/>
    </font>
    <font>
      <sz val="8"/>
      <color theme="1"/>
      <name val="Arial"/>
    </font>
    <font>
      <sz val="10"/>
      <color theme="1"/>
      <name val="Titillium Web"/>
    </font>
    <font>
      <b/>
      <sz val="12"/>
      <color rgb="FFFFFFFF"/>
      <name val="&quot;Titillium Web&quot;"/>
    </font>
    <font>
      <sz val="11"/>
      <color rgb="FF000000"/>
      <name val="Arial"/>
    </font>
    <font>
      <sz val="11"/>
      <color rgb="FF000000"/>
      <name val="Calibri"/>
    </font>
    <font>
      <b/>
      <sz val="10"/>
      <color rgb="FFFFFFFF"/>
      <name val="&quot;Titillium Web&quot;"/>
    </font>
    <font>
      <sz val="9"/>
      <color rgb="FFFFFFFF"/>
      <name val="&quot;Titillium Web&quot;"/>
    </font>
    <font>
      <sz val="12"/>
      <color rgb="FF000000"/>
      <name val="&quot;Titillium Web&quot;"/>
    </font>
    <font>
      <sz val="9"/>
      <color rgb="FF000000"/>
      <name val="Arial"/>
    </font>
    <font>
      <sz val="10"/>
      <color rgb="FF757070"/>
      <name val="Titillium Web"/>
    </font>
    <font>
      <sz val="12"/>
      <color rgb="FF757070"/>
      <name val="Titillium Web"/>
    </font>
    <font>
      <sz val="11"/>
      <color rgb="FF006100"/>
      <name val="Calibri"/>
    </font>
    <font>
      <sz val="11"/>
      <color rgb="FF9C5700"/>
      <name val="Calibri"/>
    </font>
    <font>
      <sz val="11"/>
      <color rgb="FF9C0006"/>
      <name val="Calibri"/>
    </font>
    <font>
      <sz val="10"/>
      <color theme="1"/>
      <name val="Calibri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theme="0"/>
        <bgColor theme="0"/>
      </patternFill>
    </fill>
    <fill>
      <patternFill patternType="solid">
        <fgColor rgb="FF8EAADB"/>
        <bgColor rgb="FF8EAADB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B4C6E7"/>
        <bgColor rgb="FFB4C6E7"/>
      </patternFill>
    </fill>
    <fill>
      <patternFill patternType="solid">
        <fgColor rgb="FF00FF00"/>
        <bgColor rgb="FF00FF00"/>
      </patternFill>
    </fill>
    <fill>
      <patternFill patternType="solid">
        <fgColor theme="5"/>
        <bgColor theme="5"/>
      </patternFill>
    </fill>
    <fill>
      <patternFill patternType="solid">
        <fgColor rgb="FF333F4F"/>
        <bgColor rgb="FF333F4F"/>
      </patternFill>
    </fill>
    <fill>
      <patternFill patternType="solid">
        <fgColor rgb="FFDEEAF6"/>
        <bgColor rgb="FFDEEAF6"/>
      </patternFill>
    </fill>
    <fill>
      <patternFill patternType="solid">
        <fgColor rgb="FF2F5496"/>
        <bgColor rgb="FF2F5496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1E4E79"/>
      </right>
      <top/>
      <bottom/>
      <diagonal/>
    </border>
    <border>
      <left style="thin">
        <color rgb="FF1E4E79"/>
      </left>
      <right style="thin">
        <color rgb="FF1E4E79"/>
      </right>
      <top/>
      <bottom/>
      <diagonal/>
    </border>
    <border>
      <left style="thin">
        <color rgb="FF1E4E79"/>
      </left>
      <right/>
      <top style="thin">
        <color rgb="FF1E4E79"/>
      </top>
      <bottom style="thin">
        <color rgb="FF1E4E79"/>
      </bottom>
      <diagonal/>
    </border>
    <border>
      <left/>
      <right/>
      <top style="thin">
        <color rgb="FF1E4E79"/>
      </top>
      <bottom style="thin">
        <color rgb="FF1E4E79"/>
      </bottom>
      <diagonal/>
    </border>
    <border>
      <left/>
      <right style="thin">
        <color rgb="FF1E4E79"/>
      </right>
      <top style="thin">
        <color rgb="FF1E4E79"/>
      </top>
      <bottom style="thin">
        <color rgb="FF1E4E79"/>
      </bottom>
      <diagonal/>
    </border>
    <border>
      <left/>
      <right/>
      <top style="thin">
        <color rgb="FF1E4E79"/>
      </top>
      <bottom style="thin">
        <color rgb="FF1E4E79"/>
      </bottom>
      <diagonal/>
    </border>
    <border>
      <left/>
      <right/>
      <top/>
      <bottom/>
      <diagonal/>
    </border>
    <border>
      <left/>
      <right style="thin">
        <color rgb="FF1E4E79"/>
      </right>
      <top/>
      <bottom/>
      <diagonal/>
    </border>
    <border>
      <left style="thin">
        <color rgb="FF1E4E79"/>
      </left>
      <right style="thin">
        <color rgb="FF1E4E79"/>
      </right>
      <top/>
      <bottom/>
      <diagonal/>
    </border>
    <border>
      <left style="thin">
        <color rgb="FF1E4E79"/>
      </left>
      <right/>
      <top style="thin">
        <color rgb="FF1E4E79"/>
      </top>
      <bottom style="medium">
        <color rgb="FF000000"/>
      </bottom>
      <diagonal/>
    </border>
    <border>
      <left/>
      <right/>
      <top style="thin">
        <color rgb="FF1E4E79"/>
      </top>
      <bottom style="medium">
        <color rgb="FF000000"/>
      </bottom>
      <diagonal/>
    </border>
    <border>
      <left/>
      <right style="thin">
        <color rgb="FF1E4E79"/>
      </right>
      <top style="thin">
        <color rgb="FF1E4E79"/>
      </top>
      <bottom style="medium">
        <color rgb="FF000000"/>
      </bottom>
      <diagonal/>
    </border>
    <border>
      <left/>
      <right/>
      <top style="thin">
        <color rgb="FF1E4E79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1E4E79"/>
      </left>
      <right style="thin">
        <color rgb="FF1E4E79"/>
      </right>
      <top style="thin">
        <color rgb="FF1E4E79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1E4E79"/>
      </left>
      <right/>
      <top/>
      <bottom/>
      <diagonal/>
    </border>
    <border>
      <left/>
      <right style="thin">
        <color rgb="FF1E4E79"/>
      </right>
      <top/>
      <bottom/>
      <diagonal/>
    </border>
    <border>
      <left style="thin">
        <color rgb="FF1E4E79"/>
      </left>
      <right style="thin">
        <color rgb="FF1E4E79"/>
      </right>
      <top/>
      <bottom/>
      <diagonal/>
    </border>
    <border>
      <left style="thin">
        <color rgb="FF1E4E79"/>
      </left>
      <right/>
      <top/>
      <bottom/>
      <diagonal/>
    </border>
    <border>
      <left/>
      <right style="thin">
        <color rgb="FF1E4E79"/>
      </right>
      <top/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57">
    <xf numFmtId="0" fontId="0" fillId="0" borderId="0" xfId="0" applyFont="1" applyAlignment="1"/>
    <xf numFmtId="0" fontId="1" fillId="2" borderId="0" xfId="0" applyFont="1" applyFill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wrapText="1"/>
    </xf>
    <xf numFmtId="0" fontId="1" fillId="2" borderId="19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vertical="center" wrapText="1"/>
    </xf>
    <xf numFmtId="164" fontId="0" fillId="3" borderId="22" xfId="0" applyNumberFormat="1" applyFont="1" applyFill="1" applyBorder="1"/>
    <xf numFmtId="164" fontId="8" fillId="4" borderId="22" xfId="0" applyNumberFormat="1" applyFont="1" applyFill="1" applyBorder="1" applyAlignment="1">
      <alignment wrapText="1"/>
    </xf>
    <xf numFmtId="164" fontId="9" fillId="4" borderId="22" xfId="0" applyNumberFormat="1" applyFont="1" applyFill="1" applyBorder="1"/>
    <xf numFmtId="164" fontId="9" fillId="3" borderId="22" xfId="0" applyNumberFormat="1" applyFont="1" applyFill="1" applyBorder="1"/>
    <xf numFmtId="0" fontId="5" fillId="3" borderId="22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5" borderId="23" xfId="0" applyFont="1" applyFill="1" applyBorder="1" applyAlignment="1">
      <alignment horizontal="left" vertical="center" wrapText="1"/>
    </xf>
    <xf numFmtId="164" fontId="9" fillId="5" borderId="22" xfId="0" applyNumberFormat="1" applyFont="1" applyFill="1" applyBorder="1"/>
    <xf numFmtId="164" fontId="8" fillId="3" borderId="22" xfId="0" applyNumberFormat="1" applyFont="1" applyFill="1" applyBorder="1" applyAlignment="1">
      <alignment wrapText="1"/>
    </xf>
    <xf numFmtId="164" fontId="9" fillId="0" borderId="22" xfId="0" applyNumberFormat="1" applyFont="1" applyBorder="1"/>
    <xf numFmtId="0" fontId="5" fillId="3" borderId="23" xfId="0" applyFont="1" applyFill="1" applyBorder="1" applyAlignment="1">
      <alignment vertical="center" wrapText="1"/>
    </xf>
    <xf numFmtId="0" fontId="6" fillId="5" borderId="23" xfId="0" applyFont="1" applyFill="1" applyBorder="1" applyAlignment="1">
      <alignment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164" fontId="8" fillId="3" borderId="22" xfId="0" applyNumberFormat="1" applyFont="1" applyFill="1" applyBorder="1" applyAlignment="1">
      <alignment horizontal="center" wrapText="1"/>
    </xf>
    <xf numFmtId="0" fontId="6" fillId="3" borderId="23" xfId="0" applyFont="1" applyFill="1" applyBorder="1" applyAlignment="1">
      <alignment horizontal="left" vertical="center" wrapText="1"/>
    </xf>
    <xf numFmtId="164" fontId="9" fillId="5" borderId="22" xfId="0" applyNumberFormat="1" applyFont="1" applyFill="1" applyBorder="1" applyAlignment="1">
      <alignment horizontal="right" vertical="center"/>
    </xf>
    <xf numFmtId="164" fontId="0" fillId="5" borderId="22" xfId="0" applyNumberFormat="1" applyFont="1" applyFill="1" applyBorder="1"/>
    <xf numFmtId="164" fontId="9" fillId="5" borderId="27" xfId="0" applyNumberFormat="1" applyFont="1" applyFill="1" applyBorder="1"/>
    <xf numFmtId="0" fontId="5" fillId="0" borderId="22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6" fillId="6" borderId="23" xfId="0" applyFont="1" applyFill="1" applyBorder="1" applyAlignment="1">
      <alignment horizontal="left" vertical="center" wrapText="1"/>
    </xf>
    <xf numFmtId="0" fontId="6" fillId="0" borderId="27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6" fillId="5" borderId="27" xfId="0" applyFont="1" applyFill="1" applyBorder="1" applyAlignment="1">
      <alignment vertical="center" wrapText="1"/>
    </xf>
    <xf numFmtId="164" fontId="8" fillId="4" borderId="22" xfId="0" applyNumberFormat="1" applyFont="1" applyFill="1" applyBorder="1" applyAlignment="1">
      <alignment horizontal="center" wrapText="1"/>
    </xf>
    <xf numFmtId="0" fontId="6" fillId="3" borderId="22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164" fontId="9" fillId="5" borderId="23" xfId="0" applyNumberFormat="1" applyFont="1" applyFill="1" applyBorder="1"/>
    <xf numFmtId="164" fontId="9" fillId="7" borderId="22" xfId="0" applyNumberFormat="1" applyFont="1" applyFill="1" applyBorder="1"/>
    <xf numFmtId="164" fontId="0" fillId="5" borderId="23" xfId="0" applyNumberFormat="1" applyFont="1" applyFill="1" applyBorder="1"/>
    <xf numFmtId="0" fontId="5" fillId="3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9" fillId="8" borderId="0" xfId="0" applyFont="1" applyFill="1" applyAlignment="1">
      <alignment horizontal="left"/>
    </xf>
    <xf numFmtId="0" fontId="0" fillId="0" borderId="0" xfId="0" applyFont="1"/>
    <xf numFmtId="0" fontId="12" fillId="0" borderId="0" xfId="0" applyFont="1" applyAlignment="1">
      <alignment horizontal="center"/>
    </xf>
    <xf numFmtId="0" fontId="6" fillId="6" borderId="23" xfId="0" applyFont="1" applyFill="1" applyBorder="1" applyAlignment="1">
      <alignment horizontal="left" vertical="center" wrapText="1"/>
    </xf>
    <xf numFmtId="0" fontId="6" fillId="9" borderId="23" xfId="0" applyFont="1" applyFill="1" applyBorder="1" applyAlignment="1">
      <alignment horizontal="left" vertical="center" wrapText="1"/>
    </xf>
    <xf numFmtId="0" fontId="13" fillId="3" borderId="23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right" vertical="center" wrapText="1"/>
    </xf>
    <xf numFmtId="0" fontId="10" fillId="0" borderId="0" xfId="0" applyFont="1"/>
    <xf numFmtId="0" fontId="15" fillId="0" borderId="0" xfId="0" applyFont="1" applyAlignment="1">
      <alignment wrapText="1"/>
    </xf>
    <xf numFmtId="0" fontId="14" fillId="10" borderId="25" xfId="0" applyFont="1" applyFill="1" applyBorder="1" applyAlignment="1">
      <alignment horizontal="center" wrapText="1"/>
    </xf>
    <xf numFmtId="0" fontId="14" fillId="10" borderId="31" xfId="0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0" fontId="17" fillId="10" borderId="25" xfId="0" applyFont="1" applyFill="1" applyBorder="1" applyAlignment="1">
      <alignment horizontal="left" wrapText="1"/>
    </xf>
    <xf numFmtId="0" fontId="18" fillId="10" borderId="31" xfId="0" applyFont="1" applyFill="1" applyBorder="1" applyAlignment="1">
      <alignment horizontal="left" wrapText="1"/>
    </xf>
    <xf numFmtId="0" fontId="19" fillId="11" borderId="31" xfId="0" applyFont="1" applyFill="1" applyBorder="1" applyAlignment="1">
      <alignment wrapText="1"/>
    </xf>
    <xf numFmtId="0" fontId="16" fillId="0" borderId="31" xfId="0" applyFont="1" applyBorder="1" applyAlignment="1">
      <alignment wrapText="1"/>
    </xf>
    <xf numFmtId="0" fontId="18" fillId="10" borderId="31" xfId="0" applyFont="1" applyFill="1" applyBorder="1" applyAlignment="1">
      <alignment horizontal="left" wrapText="1"/>
    </xf>
    <xf numFmtId="0" fontId="20" fillId="0" borderId="0" xfId="0" applyFont="1" applyAlignment="1">
      <alignment wrapText="1"/>
    </xf>
    <xf numFmtId="0" fontId="15" fillId="0" borderId="0" xfId="0" applyFont="1" applyAlignment="1"/>
    <xf numFmtId="0" fontId="14" fillId="10" borderId="25" xfId="0" applyFont="1" applyFill="1" applyBorder="1" applyAlignment="1">
      <alignment horizontal="left" wrapText="1"/>
    </xf>
    <xf numFmtId="0" fontId="1" fillId="2" borderId="3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9" fontId="21" fillId="0" borderId="22" xfId="0" applyNumberFormat="1" applyFont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2" xfId="0" applyFont="1" applyBorder="1" applyAlignment="1">
      <alignment vertical="center" wrapText="1"/>
    </xf>
    <xf numFmtId="0" fontId="23" fillId="13" borderId="22" xfId="0" applyFont="1" applyFill="1" applyBorder="1" applyAlignment="1">
      <alignment horizontal="left" vertical="center" wrapText="1"/>
    </xf>
    <xf numFmtId="9" fontId="22" fillId="0" borderId="22" xfId="0" applyNumberFormat="1" applyFont="1" applyBorder="1" applyAlignment="1">
      <alignment horizontal="center" vertical="center" wrapText="1"/>
    </xf>
    <xf numFmtId="0" fontId="24" fillId="14" borderId="22" xfId="0" applyFont="1" applyFill="1" applyBorder="1" applyAlignment="1">
      <alignment horizontal="left" vertical="center" wrapText="1"/>
    </xf>
    <xf numFmtId="0" fontId="25" fillId="15" borderId="22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9" fontId="22" fillId="0" borderId="0" xfId="0" applyNumberFormat="1" applyFont="1" applyAlignment="1">
      <alignment horizontal="center" vertical="center" wrapText="1"/>
    </xf>
    <xf numFmtId="0" fontId="1" fillId="2" borderId="38" xfId="0" applyFont="1" applyFill="1" applyBorder="1" applyAlignment="1">
      <alignment horizontal="center" wrapText="1"/>
    </xf>
    <xf numFmtId="9" fontId="22" fillId="11" borderId="22" xfId="0" applyNumberFormat="1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wrapText="1"/>
    </xf>
    <xf numFmtId="0" fontId="22" fillId="11" borderId="22" xfId="0" applyFont="1" applyFill="1" applyBorder="1" applyAlignment="1">
      <alignment horizontal="center" vertical="center" wrapText="1"/>
    </xf>
    <xf numFmtId="14" fontId="22" fillId="11" borderId="22" xfId="0" applyNumberFormat="1" applyFont="1" applyFill="1" applyBorder="1" applyAlignment="1">
      <alignment horizontal="center" vertical="center" wrapText="1"/>
    </xf>
    <xf numFmtId="14" fontId="22" fillId="0" borderId="22" xfId="0" applyNumberFormat="1" applyFont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9" fontId="25" fillId="15" borderId="22" xfId="0" applyNumberFormat="1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wrapText="1"/>
    </xf>
    <xf numFmtId="0" fontId="5" fillId="11" borderId="22" xfId="0" applyFont="1" applyFill="1" applyBorder="1" applyAlignment="1">
      <alignment horizontal="center" vertical="center" wrapText="1"/>
    </xf>
    <xf numFmtId="9" fontId="5" fillId="11" borderId="22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9" fontId="5" fillId="0" borderId="2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" fillId="2" borderId="18" xfId="0" applyFont="1" applyFill="1" applyBorder="1" applyAlignment="1">
      <alignment horizontal="center" wrapText="1"/>
    </xf>
    <xf numFmtId="0" fontId="26" fillId="16" borderId="18" xfId="0" applyFont="1" applyFill="1" applyBorder="1" applyAlignment="1">
      <alignment vertical="center" wrapText="1"/>
    </xf>
    <xf numFmtId="0" fontId="28" fillId="0" borderId="18" xfId="0" applyFont="1" applyBorder="1" applyAlignment="1">
      <alignment horizontal="center" vertical="center" wrapText="1"/>
    </xf>
    <xf numFmtId="0" fontId="27" fillId="16" borderId="18" xfId="0" applyFont="1" applyFill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wrapText="1"/>
    </xf>
    <xf numFmtId="0" fontId="3" fillId="0" borderId="8" xfId="0" applyFont="1" applyBorder="1"/>
    <xf numFmtId="0" fontId="3" fillId="0" borderId="9" xfId="0" applyFont="1" applyBorder="1"/>
    <xf numFmtId="164" fontId="1" fillId="2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6" xfId="0" applyFont="1" applyBorder="1"/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horizontal="center" wrapText="1"/>
    </xf>
    <xf numFmtId="0" fontId="3" fillId="0" borderId="4" xfId="0" applyFont="1" applyBorder="1"/>
    <xf numFmtId="0" fontId="3" fillId="0" borderId="18" xfId="0" applyFont="1" applyBorder="1"/>
    <xf numFmtId="164" fontId="9" fillId="5" borderId="21" xfId="0" applyNumberFormat="1" applyFont="1" applyFill="1" applyBorder="1" applyAlignment="1">
      <alignment horizontal="right" vertical="center"/>
    </xf>
    <xf numFmtId="0" fontId="3" fillId="0" borderId="24" xfId="0" applyFont="1" applyBorder="1"/>
    <xf numFmtId="0" fontId="3" fillId="0" borderId="25" xfId="0" applyFont="1" applyBorder="1"/>
    <xf numFmtId="0" fontId="1" fillId="2" borderId="5" xfId="0" applyFont="1" applyFill="1" applyBorder="1" applyAlignment="1">
      <alignment horizontal="center" wrapText="1"/>
    </xf>
    <xf numFmtId="0" fontId="3" fillId="0" borderId="12" xfId="0" applyFont="1" applyBorder="1"/>
    <xf numFmtId="0" fontId="1" fillId="2" borderId="6" xfId="0" applyFont="1" applyFill="1" applyBorder="1" applyAlignment="1">
      <alignment horizontal="center" wrapText="1"/>
    </xf>
    <xf numFmtId="0" fontId="3" fillId="0" borderId="13" xfId="0" applyFont="1" applyBorder="1"/>
    <xf numFmtId="0" fontId="5" fillId="3" borderId="2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3" fillId="0" borderId="28" xfId="0" applyFont="1" applyBorder="1"/>
    <xf numFmtId="0" fontId="10" fillId="0" borderId="21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wrapText="1"/>
    </xf>
    <xf numFmtId="0" fontId="0" fillId="0" borderId="0" xfId="0" applyFont="1" applyAlignment="1"/>
    <xf numFmtId="0" fontId="14" fillId="10" borderId="27" xfId="0" applyFont="1" applyFill="1" applyBorder="1" applyAlignment="1">
      <alignment horizontal="center" wrapText="1"/>
    </xf>
    <xf numFmtId="0" fontId="3" fillId="0" borderId="29" xfId="0" applyFont="1" applyBorder="1"/>
    <xf numFmtId="0" fontId="14" fillId="10" borderId="30" xfId="0" applyFont="1" applyFill="1" applyBorder="1" applyAlignment="1">
      <alignment horizontal="center" wrapText="1"/>
    </xf>
    <xf numFmtId="0" fontId="3" fillId="0" borderId="30" xfId="0" applyFont="1" applyBorder="1"/>
    <xf numFmtId="9" fontId="21" fillId="0" borderId="21" xfId="0" applyNumberFormat="1" applyFont="1" applyBorder="1" applyAlignment="1">
      <alignment horizontal="center" vertical="center" wrapText="1"/>
    </xf>
    <xf numFmtId="0" fontId="1" fillId="12" borderId="33" xfId="0" applyFont="1" applyFill="1" applyBorder="1" applyAlignment="1">
      <alignment horizontal="center" vertical="center" wrapText="1"/>
    </xf>
    <xf numFmtId="0" fontId="3" fillId="0" borderId="34" xfId="0" applyFont="1" applyBorder="1"/>
    <xf numFmtId="0" fontId="3" fillId="0" borderId="35" xfId="0" applyFont="1" applyBorder="1"/>
    <xf numFmtId="0" fontId="1" fillId="2" borderId="27" xfId="0" applyFont="1" applyFill="1" applyBorder="1" applyAlignment="1">
      <alignment horizontal="center" vertical="center" wrapText="1"/>
    </xf>
    <xf numFmtId="9" fontId="22" fillId="0" borderId="27" xfId="0" applyNumberFormat="1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wrapText="1"/>
    </xf>
    <xf numFmtId="0" fontId="3" fillId="0" borderId="37" xfId="0" applyFont="1" applyBorder="1"/>
    <xf numFmtId="9" fontId="22" fillId="11" borderId="27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wrapText="1"/>
    </xf>
    <xf numFmtId="0" fontId="5" fillId="11" borderId="21" xfId="0" applyFont="1" applyFill="1" applyBorder="1" applyAlignment="1">
      <alignment horizontal="center" vertical="center" wrapText="1"/>
    </xf>
    <xf numFmtId="9" fontId="5" fillId="0" borderId="27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9" fontId="5" fillId="11" borderId="21" xfId="0" applyNumberFormat="1" applyFont="1" applyFill="1" applyBorder="1" applyAlignment="1">
      <alignment horizontal="center" vertical="center" wrapText="1"/>
    </xf>
    <xf numFmtId="9" fontId="5" fillId="11" borderId="2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0</xdr:colOff>
      <xdr:row>5</xdr:row>
      <xdr:rowOff>0</xdr:rowOff>
    </xdr:from>
    <xdr:ext cx="38100" cy="1957387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4706600" y="3162300"/>
          <a:ext cx="38100" cy="19573875"/>
          <a:chOff x="5326950" y="0"/>
          <a:chExt cx="38100" cy="75600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326950" y="0"/>
            <a:ext cx="38100" cy="7560000"/>
            <a:chOff x="5341238" y="0"/>
            <a:chExt cx="9525" cy="75600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341238" y="0"/>
              <a:ext cx="9525" cy="75600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CxnSpPr/>
          </xdr:nvCxnSpPr>
          <xdr:spPr>
            <a:xfrm>
              <a:off x="5341238" y="0"/>
              <a:ext cx="9525" cy="7560000"/>
            </a:xfrm>
            <a:prstGeom prst="straightConnector1">
              <a:avLst/>
            </a:prstGeom>
            <a:noFill/>
            <a:ln w="19050" cap="flat" cmpd="sng">
              <a:solidFill>
                <a:schemeClr val="lt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43</xdr:col>
      <xdr:colOff>0</xdr:colOff>
      <xdr:row>5</xdr:row>
      <xdr:rowOff>0</xdr:rowOff>
    </xdr:from>
    <xdr:ext cx="38100" cy="195548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6878300" y="3162300"/>
          <a:ext cx="38100" cy="19554825"/>
          <a:chOff x="5326950" y="0"/>
          <a:chExt cx="38100" cy="7560000"/>
        </a:xfrm>
      </xdr:grpSpPr>
      <xdr:grpSp>
        <xdr:nvGrpSpPr>
          <xdr:cNvPr id="7" name="Shap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pSpPr/>
        </xdr:nvGrpSpPr>
        <xdr:grpSpPr>
          <a:xfrm>
            <a:off x="5326950" y="0"/>
            <a:ext cx="38100" cy="7560000"/>
            <a:chOff x="5341238" y="0"/>
            <a:chExt cx="9525" cy="7560000"/>
          </a:xfrm>
        </xdr:grpSpPr>
        <xdr:sp macro="" textlink="">
          <xdr:nvSpPr>
            <xdr:cNvPr id="8" name="Shape 4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5341238" y="0"/>
              <a:ext cx="9525" cy="75600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" name="Shape 7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CxnSpPr/>
          </xdr:nvCxnSpPr>
          <xdr:spPr>
            <a:xfrm>
              <a:off x="5341238" y="0"/>
              <a:ext cx="9525" cy="7560000"/>
            </a:xfrm>
            <a:prstGeom prst="straightConnector1">
              <a:avLst/>
            </a:prstGeom>
            <a:noFill/>
            <a:ln w="19050" cap="flat" cmpd="sng">
              <a:solidFill>
                <a:schemeClr val="lt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18</xdr:col>
      <xdr:colOff>0</xdr:colOff>
      <xdr:row>32</xdr:row>
      <xdr:rowOff>0</xdr:rowOff>
    </xdr:from>
    <xdr:ext cx="1990725" cy="381000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30</xdr:col>
      <xdr:colOff>0</xdr:colOff>
      <xdr:row>32</xdr:row>
      <xdr:rowOff>0</xdr:rowOff>
    </xdr:from>
    <xdr:ext cx="2019300" cy="381000"/>
    <xdr:pic>
      <xdr:nvPicPr>
        <xdr:cNvPr id="11" name="image2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43</xdr:col>
      <xdr:colOff>0</xdr:colOff>
      <xdr:row>32</xdr:row>
      <xdr:rowOff>0</xdr:rowOff>
    </xdr:from>
    <xdr:ext cx="2019300" cy="381000"/>
    <xdr:pic>
      <xdr:nvPicPr>
        <xdr:cNvPr id="12" name="image2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68580</xdr:colOff>
      <xdr:row>0</xdr:row>
      <xdr:rowOff>426720</xdr:rowOff>
    </xdr:from>
    <xdr:to>
      <xdr:col>5</xdr:col>
      <xdr:colOff>666000</xdr:colOff>
      <xdr:row>3</xdr:row>
      <xdr:rowOff>373385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D7C2A3BB-E6BA-4EAA-A87E-BA38F89AE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426720"/>
          <a:ext cx="6129540" cy="2392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0</xdr:rowOff>
    </xdr:from>
    <xdr:ext cx="38100" cy="1957387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0528280" y="0"/>
          <a:ext cx="38100" cy="19573875"/>
          <a:chOff x="5326950" y="0"/>
          <a:chExt cx="38100" cy="75600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5326950" y="0"/>
            <a:ext cx="38100" cy="7560000"/>
            <a:chOff x="5341238" y="0"/>
            <a:chExt cx="9525" cy="75600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5341238" y="0"/>
              <a:ext cx="9525" cy="75600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CxnSpPr/>
          </xdr:nvCxnSpPr>
          <xdr:spPr>
            <a:xfrm>
              <a:off x="5341238" y="0"/>
              <a:ext cx="9525" cy="7560000"/>
            </a:xfrm>
            <a:prstGeom prst="straightConnector1">
              <a:avLst/>
            </a:prstGeom>
            <a:noFill/>
            <a:ln w="19050" cap="flat" cmpd="sng">
              <a:solidFill>
                <a:schemeClr val="lt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0</xdr:row>
      <xdr:rowOff>0</xdr:rowOff>
    </xdr:from>
    <xdr:ext cx="38100" cy="195548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20528280" y="0"/>
          <a:ext cx="38100" cy="19554825"/>
          <a:chOff x="5326950" y="0"/>
          <a:chExt cx="38100" cy="7560000"/>
        </a:xfrm>
      </xdr:grpSpPr>
      <xdr:grpSp>
        <xdr:nvGrpSpPr>
          <xdr:cNvPr id="7" name="Shape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5326950" y="0"/>
            <a:ext cx="38100" cy="7560000"/>
            <a:chOff x="5341238" y="0"/>
            <a:chExt cx="9525" cy="7560000"/>
          </a:xfrm>
        </xdr:grpSpPr>
        <xdr:sp macro="" textlink="">
          <xdr:nvSpPr>
            <xdr:cNvPr id="8" name="Shape 4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>
            <a:xfrm>
              <a:off x="5341238" y="0"/>
              <a:ext cx="9525" cy="75600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" name="Shape 7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CxnSpPr/>
          </xdr:nvCxnSpPr>
          <xdr:spPr>
            <a:xfrm>
              <a:off x="5341238" y="0"/>
              <a:ext cx="9525" cy="7560000"/>
            </a:xfrm>
            <a:prstGeom prst="straightConnector1">
              <a:avLst/>
            </a:prstGeom>
            <a:noFill/>
            <a:ln w="19050" cap="flat" cmpd="sng">
              <a:solidFill>
                <a:schemeClr val="lt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33</xdr:row>
      <xdr:rowOff>0</xdr:rowOff>
    </xdr:from>
    <xdr:ext cx="1990725" cy="381000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33</xdr:row>
      <xdr:rowOff>0</xdr:rowOff>
    </xdr:from>
    <xdr:ext cx="2019300" cy="381000"/>
    <xdr:pic>
      <xdr:nvPicPr>
        <xdr:cNvPr id="11" name="image2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33</xdr:row>
      <xdr:rowOff>0</xdr:rowOff>
    </xdr:from>
    <xdr:ext cx="2019300" cy="381000"/>
    <xdr:pic>
      <xdr:nvPicPr>
        <xdr:cNvPr id="12" name="image2.pn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1000"/>
  <sheetViews>
    <sheetView tabSelected="1" topLeftCell="H2" workbookViewId="0">
      <selection activeCell="BE6" sqref="BE6"/>
    </sheetView>
  </sheetViews>
  <sheetFormatPr baseColWidth="10" defaultColWidth="12.625" defaultRowHeight="15" customHeight="1"/>
  <cols>
    <col min="1" max="1" width="14.5" customWidth="1"/>
    <col min="2" max="2" width="5.625" customWidth="1"/>
    <col min="3" max="3" width="26.875" customWidth="1"/>
    <col min="4" max="4" width="13" customWidth="1"/>
    <col min="5" max="5" width="12.625" customWidth="1"/>
    <col min="6" max="6" width="10.5" customWidth="1"/>
    <col min="7" max="7" width="9.75" customWidth="1"/>
    <col min="8" max="8" width="10.25" customWidth="1"/>
    <col min="9" max="9" width="9.875" customWidth="1"/>
    <col min="10" max="10" width="11.125" customWidth="1"/>
    <col min="11" max="11" width="10.75" customWidth="1"/>
    <col min="12" max="12" width="10" customWidth="1"/>
    <col min="13" max="13" width="10.5" customWidth="1"/>
    <col min="14" max="14" width="9.125" customWidth="1"/>
    <col min="15" max="15" width="13.875" hidden="1" customWidth="1"/>
    <col min="16" max="16" width="12.125" hidden="1" customWidth="1"/>
    <col min="17" max="17" width="10.125" hidden="1" customWidth="1"/>
    <col min="18" max="29" width="2.375" customWidth="1"/>
    <col min="30" max="30" width="9.25" hidden="1" customWidth="1"/>
    <col min="31" max="42" width="2.375" customWidth="1"/>
    <col min="43" max="43" width="9.25" hidden="1" customWidth="1"/>
    <col min="44" max="55" width="2.375" customWidth="1"/>
  </cols>
  <sheetData>
    <row r="1" spans="1:55" s="1" customFormat="1" ht="41.25" customHeight="1">
      <c r="A1" s="105"/>
      <c r="B1" s="105"/>
      <c r="C1" s="105"/>
      <c r="D1" s="107" t="s">
        <v>406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6" t="s">
        <v>405</v>
      </c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</row>
    <row r="2" spans="1:55" s="1" customFormat="1" ht="41.25" customHeight="1">
      <c r="A2" s="105"/>
      <c r="B2" s="105"/>
      <c r="C2" s="105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6" t="s">
        <v>404</v>
      </c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</row>
    <row r="3" spans="1:55" s="1" customFormat="1" ht="111" customHeight="1">
      <c r="A3" s="105"/>
      <c r="B3" s="105"/>
      <c r="C3" s="105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8" t="s">
        <v>403</v>
      </c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</row>
    <row r="4" spans="1:55" s="1" customFormat="1" ht="41.25" customHeight="1">
      <c r="A4" s="105"/>
      <c r="B4" s="105"/>
      <c r="C4" s="105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8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</row>
    <row r="5" spans="1:55" s="1" customFormat="1" ht="14.2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</row>
    <row r="6" spans="1:55" ht="55.15" customHeight="1">
      <c r="A6" s="116" t="s">
        <v>0</v>
      </c>
      <c r="B6" s="117"/>
      <c r="C6" s="118"/>
      <c r="D6" s="119" t="s">
        <v>1</v>
      </c>
      <c r="E6" s="119" t="s">
        <v>2</v>
      </c>
      <c r="F6" s="119" t="s">
        <v>3</v>
      </c>
      <c r="G6" s="119" t="s">
        <v>4</v>
      </c>
      <c r="H6" s="119" t="s">
        <v>5</v>
      </c>
      <c r="I6" s="119" t="s">
        <v>6</v>
      </c>
      <c r="J6" s="119" t="s">
        <v>7</v>
      </c>
      <c r="K6" s="119" t="s">
        <v>8</v>
      </c>
      <c r="L6" s="119" t="s">
        <v>9</v>
      </c>
      <c r="M6" s="119" t="s">
        <v>10</v>
      </c>
      <c r="N6" s="119" t="s">
        <v>11</v>
      </c>
      <c r="O6" s="119" t="s">
        <v>12</v>
      </c>
      <c r="P6" s="125" t="s">
        <v>13</v>
      </c>
      <c r="Q6" s="127"/>
      <c r="R6" s="110">
        <v>2020</v>
      </c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2"/>
      <c r="AD6" s="2"/>
      <c r="AE6" s="110">
        <v>2021</v>
      </c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2"/>
      <c r="AQ6" s="2"/>
      <c r="AR6" s="110">
        <v>2022</v>
      </c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2"/>
    </row>
    <row r="7" spans="1:55" ht="38.450000000000003" customHeight="1">
      <c r="A7" s="3"/>
      <c r="B7" s="4"/>
      <c r="C7" s="4" t="s">
        <v>14</v>
      </c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6"/>
      <c r="Q7" s="128"/>
      <c r="R7" s="113">
        <f>SUM(R9:AB65)</f>
        <v>0</v>
      </c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5"/>
      <c r="AD7" s="5"/>
      <c r="AE7" s="113">
        <f>SUM(AE9:AO65)</f>
        <v>0</v>
      </c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5"/>
      <c r="AQ7" s="5"/>
      <c r="AR7" s="113">
        <f>SUM(AR9:BB65)</f>
        <v>0</v>
      </c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5"/>
    </row>
    <row r="8" spans="1:55" ht="51.6" customHeight="1">
      <c r="A8" s="3" t="s">
        <v>15</v>
      </c>
      <c r="B8" s="6" t="s">
        <v>16</v>
      </c>
      <c r="C8" s="4" t="s">
        <v>17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4"/>
      <c r="Q8" s="4"/>
      <c r="R8" s="7" t="s">
        <v>18</v>
      </c>
      <c r="S8" s="7" t="s">
        <v>19</v>
      </c>
      <c r="T8" s="7" t="s">
        <v>20</v>
      </c>
      <c r="U8" s="7" t="s">
        <v>21</v>
      </c>
      <c r="V8" s="7" t="s">
        <v>20</v>
      </c>
      <c r="W8" s="7" t="s">
        <v>22</v>
      </c>
      <c r="X8" s="7" t="s">
        <v>22</v>
      </c>
      <c r="Y8" s="7" t="s">
        <v>21</v>
      </c>
      <c r="Z8" s="7" t="s">
        <v>23</v>
      </c>
      <c r="AA8" s="7" t="s">
        <v>24</v>
      </c>
      <c r="AB8" s="7" t="s">
        <v>25</v>
      </c>
      <c r="AC8" s="7" t="s">
        <v>26</v>
      </c>
      <c r="AD8" s="8" t="s">
        <v>27</v>
      </c>
      <c r="AE8" s="7" t="s">
        <v>18</v>
      </c>
      <c r="AF8" s="7" t="s">
        <v>19</v>
      </c>
      <c r="AG8" s="7" t="s">
        <v>20</v>
      </c>
      <c r="AH8" s="7" t="s">
        <v>21</v>
      </c>
      <c r="AI8" s="7" t="s">
        <v>20</v>
      </c>
      <c r="AJ8" s="7" t="s">
        <v>22</v>
      </c>
      <c r="AK8" s="7" t="s">
        <v>22</v>
      </c>
      <c r="AL8" s="7" t="s">
        <v>21</v>
      </c>
      <c r="AM8" s="7" t="s">
        <v>23</v>
      </c>
      <c r="AN8" s="7" t="s">
        <v>24</v>
      </c>
      <c r="AO8" s="7" t="s">
        <v>25</v>
      </c>
      <c r="AP8" s="7" t="s">
        <v>26</v>
      </c>
      <c r="AQ8" s="8" t="s">
        <v>27</v>
      </c>
      <c r="AR8" s="7" t="s">
        <v>18</v>
      </c>
      <c r="AS8" s="7" t="s">
        <v>19</v>
      </c>
      <c r="AT8" s="7" t="s">
        <v>20</v>
      </c>
      <c r="AU8" s="7" t="s">
        <v>21</v>
      </c>
      <c r="AV8" s="7" t="s">
        <v>20</v>
      </c>
      <c r="AW8" s="7" t="s">
        <v>22</v>
      </c>
      <c r="AX8" s="7" t="s">
        <v>22</v>
      </c>
      <c r="AY8" s="7" t="s">
        <v>21</v>
      </c>
      <c r="AZ8" s="7" t="s">
        <v>23</v>
      </c>
      <c r="BA8" s="7" t="s">
        <v>24</v>
      </c>
      <c r="BB8" s="7" t="s">
        <v>25</v>
      </c>
      <c r="BC8" s="9" t="s">
        <v>26</v>
      </c>
    </row>
    <row r="9" spans="1:55" ht="19.5" customHeight="1">
      <c r="A9" s="130" t="s">
        <v>28</v>
      </c>
      <c r="B9" s="11"/>
      <c r="C9" s="12" t="s">
        <v>29</v>
      </c>
      <c r="D9" s="13">
        <v>10</v>
      </c>
      <c r="E9" s="13">
        <v>5</v>
      </c>
      <c r="F9" s="13">
        <v>10</v>
      </c>
      <c r="G9" s="13">
        <v>10</v>
      </c>
      <c r="H9" s="13">
        <v>10</v>
      </c>
      <c r="I9" s="13">
        <v>10</v>
      </c>
      <c r="J9" s="13">
        <v>0</v>
      </c>
      <c r="K9" s="13">
        <v>10</v>
      </c>
      <c r="L9" s="13">
        <v>10</v>
      </c>
      <c r="M9" s="13">
        <v>10</v>
      </c>
      <c r="N9" s="13">
        <f t="shared" ref="N9:N38" si="0">SUM(D9:M9)</f>
        <v>85</v>
      </c>
      <c r="O9" s="14" t="str">
        <f t="shared" ref="O9:O65" si="1">IF(N9&gt;=75,"2022","2023")</f>
        <v>2022</v>
      </c>
      <c r="P9" s="15" t="s">
        <v>30</v>
      </c>
      <c r="Q9" s="16">
        <v>650</v>
      </c>
      <c r="R9" s="17"/>
      <c r="S9" s="17"/>
      <c r="T9" s="17"/>
      <c r="U9" s="17"/>
      <c r="V9" s="18"/>
      <c r="W9" s="18"/>
      <c r="X9" s="18"/>
      <c r="Y9" s="18"/>
      <c r="Z9" s="18"/>
      <c r="AA9" s="18"/>
      <c r="AB9" s="19"/>
      <c r="AC9" s="19"/>
      <c r="AD9" s="19"/>
      <c r="AE9" s="19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9"/>
      <c r="AQ9" s="19"/>
      <c r="AR9" s="19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9"/>
    </row>
    <row r="10" spans="1:55" ht="19.5" customHeight="1">
      <c r="A10" s="123"/>
      <c r="B10" s="11"/>
      <c r="C10" s="12" t="s">
        <v>31</v>
      </c>
      <c r="D10" s="13">
        <v>0</v>
      </c>
      <c r="E10" s="13">
        <v>5</v>
      </c>
      <c r="F10" s="13">
        <v>10</v>
      </c>
      <c r="G10" s="13">
        <v>10</v>
      </c>
      <c r="H10" s="13">
        <v>10</v>
      </c>
      <c r="I10" s="13">
        <v>0</v>
      </c>
      <c r="J10" s="13">
        <v>0</v>
      </c>
      <c r="K10" s="13">
        <v>10</v>
      </c>
      <c r="L10" s="13">
        <v>10</v>
      </c>
      <c r="M10" s="13">
        <v>10</v>
      </c>
      <c r="N10" s="13">
        <f t="shared" si="0"/>
        <v>65</v>
      </c>
      <c r="O10" s="14" t="str">
        <f t="shared" si="1"/>
        <v>2023</v>
      </c>
      <c r="P10" s="15"/>
      <c r="Q10" s="16"/>
      <c r="R10" s="17"/>
      <c r="S10" s="17"/>
      <c r="T10" s="17"/>
      <c r="U10" s="17"/>
      <c r="V10" s="18"/>
      <c r="W10" s="18"/>
      <c r="X10" s="18"/>
      <c r="Y10" s="18"/>
      <c r="Z10" s="18"/>
      <c r="AA10" s="18"/>
      <c r="AB10" s="19"/>
      <c r="AC10" s="19"/>
      <c r="AD10" s="19"/>
      <c r="AE10" s="19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9"/>
      <c r="AQ10" s="19"/>
      <c r="AR10" s="19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9"/>
    </row>
    <row r="11" spans="1:55" ht="15" customHeight="1">
      <c r="A11" s="123"/>
      <c r="B11" s="20"/>
      <c r="C11" s="21" t="s">
        <v>32</v>
      </c>
      <c r="D11" s="13">
        <v>0</v>
      </c>
      <c r="E11" s="13">
        <v>0</v>
      </c>
      <c r="F11" s="13">
        <v>10</v>
      </c>
      <c r="G11" s="13">
        <v>10</v>
      </c>
      <c r="H11" s="13">
        <v>0</v>
      </c>
      <c r="I11" s="13">
        <v>0</v>
      </c>
      <c r="J11" s="13">
        <v>10</v>
      </c>
      <c r="K11" s="13">
        <v>0</v>
      </c>
      <c r="L11" s="13">
        <v>10</v>
      </c>
      <c r="M11" s="13">
        <v>0</v>
      </c>
      <c r="N11" s="13">
        <f t="shared" si="0"/>
        <v>40</v>
      </c>
      <c r="O11" s="14" t="str">
        <f t="shared" si="1"/>
        <v>2023</v>
      </c>
      <c r="P11" s="22"/>
      <c r="Q11" s="23">
        <f>11*2*5</f>
        <v>110</v>
      </c>
      <c r="R11" s="24"/>
      <c r="S11" s="24"/>
      <c r="T11" s="17"/>
      <c r="U11" s="17"/>
      <c r="V11" s="17"/>
      <c r="W11" s="17"/>
      <c r="X11" s="17"/>
      <c r="Y11" s="17"/>
      <c r="Z11" s="18"/>
      <c r="AA11" s="18"/>
      <c r="AB11" s="18"/>
      <c r="AC11" s="19"/>
      <c r="AD11" s="19"/>
      <c r="AE11" s="19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19"/>
      <c r="AR11" s="19"/>
      <c r="AS11" s="19"/>
      <c r="AT11" s="19"/>
      <c r="AU11" s="19"/>
      <c r="AV11" s="19"/>
      <c r="AW11" s="19"/>
      <c r="AX11" s="18"/>
      <c r="AY11" s="19"/>
      <c r="AZ11" s="19"/>
      <c r="BA11" s="19"/>
      <c r="BB11" s="18"/>
      <c r="BC11" s="19"/>
    </row>
    <row r="12" spans="1:55" ht="18.75" customHeight="1">
      <c r="A12" s="123"/>
      <c r="B12" s="11"/>
      <c r="C12" s="15" t="s">
        <v>33</v>
      </c>
      <c r="D12" s="13">
        <v>10</v>
      </c>
      <c r="E12" s="13">
        <v>5</v>
      </c>
      <c r="F12" s="13">
        <v>0</v>
      </c>
      <c r="G12" s="13">
        <v>10</v>
      </c>
      <c r="H12" s="13">
        <v>10</v>
      </c>
      <c r="I12" s="13">
        <v>10</v>
      </c>
      <c r="J12" s="13">
        <v>0</v>
      </c>
      <c r="K12" s="13">
        <v>10</v>
      </c>
      <c r="L12" s="13">
        <v>10</v>
      </c>
      <c r="M12" s="13">
        <v>0</v>
      </c>
      <c r="N12" s="13">
        <f t="shared" si="0"/>
        <v>65</v>
      </c>
      <c r="O12" s="14" t="str">
        <f t="shared" si="1"/>
        <v>2023</v>
      </c>
      <c r="P12" s="15" t="s">
        <v>30</v>
      </c>
      <c r="Q12" s="26"/>
      <c r="R12" s="24"/>
      <c r="S12" s="24"/>
      <c r="T12" s="17"/>
      <c r="U12" s="24"/>
      <c r="V12" s="18"/>
      <c r="W12" s="19"/>
      <c r="X12" s="18"/>
      <c r="Y12" s="19"/>
      <c r="Z12" s="18"/>
      <c r="AA12" s="19"/>
      <c r="AB12" s="18"/>
      <c r="AC12" s="19"/>
      <c r="AD12" s="19"/>
      <c r="AE12" s="19"/>
      <c r="AF12" s="19"/>
      <c r="AG12" s="17"/>
      <c r="AH12" s="24"/>
      <c r="AI12" s="18"/>
      <c r="AJ12" s="19"/>
      <c r="AK12" s="18"/>
      <c r="AL12" s="19"/>
      <c r="AM12" s="18"/>
      <c r="AN12" s="19"/>
      <c r="AO12" s="18"/>
      <c r="AP12" s="19"/>
      <c r="AQ12" s="19"/>
      <c r="AR12" s="19"/>
      <c r="AS12" s="19"/>
      <c r="AT12" s="17"/>
      <c r="AU12" s="24"/>
      <c r="AV12" s="18"/>
      <c r="AW12" s="19"/>
      <c r="AX12" s="18"/>
      <c r="AY12" s="19"/>
      <c r="AZ12" s="18"/>
      <c r="BA12" s="19"/>
      <c r="BB12" s="18"/>
      <c r="BC12" s="19"/>
    </row>
    <row r="13" spans="1:55" ht="30" customHeight="1">
      <c r="A13" s="123"/>
      <c r="B13" s="11"/>
      <c r="C13" s="12" t="s">
        <v>34</v>
      </c>
      <c r="D13" s="13">
        <v>10</v>
      </c>
      <c r="E13" s="13">
        <v>5</v>
      </c>
      <c r="F13" s="13">
        <v>10</v>
      </c>
      <c r="G13" s="13">
        <v>10</v>
      </c>
      <c r="H13" s="13">
        <v>0</v>
      </c>
      <c r="I13" s="13">
        <v>0</v>
      </c>
      <c r="J13" s="13">
        <v>0</v>
      </c>
      <c r="K13" s="13">
        <v>10</v>
      </c>
      <c r="L13" s="13">
        <v>10</v>
      </c>
      <c r="M13" s="13">
        <v>10</v>
      </c>
      <c r="N13" s="13">
        <f t="shared" si="0"/>
        <v>65</v>
      </c>
      <c r="O13" s="14" t="str">
        <f t="shared" si="1"/>
        <v>2023</v>
      </c>
      <c r="P13" s="27"/>
      <c r="Q13" s="23">
        <f>7*5</f>
        <v>35</v>
      </c>
      <c r="R13" s="24"/>
      <c r="S13" s="17"/>
      <c r="T13" s="24"/>
      <c r="U13" s="18"/>
      <c r="V13" s="19"/>
      <c r="W13" s="18"/>
      <c r="X13" s="19"/>
      <c r="Y13" s="18"/>
      <c r="Z13" s="19"/>
      <c r="AA13" s="18"/>
      <c r="AB13" s="19"/>
      <c r="AC13" s="19"/>
      <c r="AD13" s="19"/>
      <c r="AE13" s="19"/>
      <c r="AF13" s="17"/>
      <c r="AG13" s="24"/>
      <c r="AH13" s="18"/>
      <c r="AI13" s="19"/>
      <c r="AJ13" s="18"/>
      <c r="AK13" s="19"/>
      <c r="AL13" s="18"/>
      <c r="AM13" s="19"/>
      <c r="AN13" s="18"/>
      <c r="AO13" s="19"/>
      <c r="AP13" s="19"/>
      <c r="AQ13" s="19"/>
      <c r="AR13" s="19"/>
      <c r="AS13" s="17"/>
      <c r="AT13" s="24"/>
      <c r="AU13" s="18"/>
      <c r="AV13" s="19"/>
      <c r="AW13" s="18"/>
      <c r="AX13" s="19"/>
      <c r="AY13" s="18"/>
      <c r="AZ13" s="19"/>
      <c r="BA13" s="18"/>
      <c r="BB13" s="19"/>
      <c r="BC13" s="19"/>
    </row>
    <row r="14" spans="1:55" ht="30" customHeight="1">
      <c r="A14" s="123"/>
      <c r="B14" s="11"/>
      <c r="C14" s="12" t="s">
        <v>35</v>
      </c>
      <c r="D14" s="13">
        <v>10</v>
      </c>
      <c r="E14" s="13">
        <v>5</v>
      </c>
      <c r="F14" s="13">
        <v>10</v>
      </c>
      <c r="G14" s="13">
        <v>10</v>
      </c>
      <c r="H14" s="13">
        <v>10</v>
      </c>
      <c r="I14" s="13">
        <v>10</v>
      </c>
      <c r="J14" s="13">
        <v>0</v>
      </c>
      <c r="K14" s="13">
        <v>10</v>
      </c>
      <c r="L14" s="13">
        <v>10</v>
      </c>
      <c r="M14" s="13">
        <v>10</v>
      </c>
      <c r="N14" s="13">
        <f t="shared" si="0"/>
        <v>85</v>
      </c>
      <c r="O14" s="14" t="str">
        <f t="shared" si="1"/>
        <v>2022</v>
      </c>
      <c r="P14" s="27"/>
      <c r="Q14" s="23"/>
      <c r="R14" s="24"/>
      <c r="S14" s="17"/>
      <c r="T14" s="24"/>
      <c r="U14" s="18"/>
      <c r="V14" s="19"/>
      <c r="W14" s="18"/>
      <c r="X14" s="19"/>
      <c r="Y14" s="18"/>
      <c r="Z14" s="19"/>
      <c r="AA14" s="18"/>
      <c r="AB14" s="19"/>
      <c r="AC14" s="19"/>
      <c r="AD14" s="19"/>
      <c r="AE14" s="19"/>
      <c r="AF14" s="17"/>
      <c r="AG14" s="24"/>
      <c r="AH14" s="18"/>
      <c r="AI14" s="19"/>
      <c r="AJ14" s="18"/>
      <c r="AK14" s="19"/>
      <c r="AL14" s="18"/>
      <c r="AM14" s="19"/>
      <c r="AN14" s="18"/>
      <c r="AO14" s="19"/>
      <c r="AP14" s="19"/>
      <c r="AQ14" s="19"/>
      <c r="AR14" s="19"/>
      <c r="AS14" s="17"/>
      <c r="AT14" s="24"/>
      <c r="AU14" s="18"/>
      <c r="AV14" s="19"/>
      <c r="AW14" s="18"/>
      <c r="AX14" s="19"/>
      <c r="AY14" s="18"/>
      <c r="AZ14" s="19"/>
      <c r="BA14" s="18"/>
      <c r="BB14" s="19"/>
      <c r="BC14" s="19"/>
    </row>
    <row r="15" spans="1:55" ht="33" customHeight="1">
      <c r="A15" s="124"/>
      <c r="B15" s="20"/>
      <c r="C15" s="21" t="s">
        <v>36</v>
      </c>
      <c r="D15" s="13">
        <v>10</v>
      </c>
      <c r="E15" s="13">
        <v>5</v>
      </c>
      <c r="F15" s="13">
        <v>10</v>
      </c>
      <c r="G15" s="13">
        <v>10</v>
      </c>
      <c r="H15" s="13">
        <v>10</v>
      </c>
      <c r="I15" s="13">
        <v>0</v>
      </c>
      <c r="J15" s="13">
        <v>10</v>
      </c>
      <c r="K15" s="13">
        <v>10</v>
      </c>
      <c r="L15" s="13">
        <v>10</v>
      </c>
      <c r="M15" s="13">
        <v>10</v>
      </c>
      <c r="N15" s="13">
        <f t="shared" si="0"/>
        <v>85</v>
      </c>
      <c r="O15" s="14" t="str">
        <f t="shared" si="1"/>
        <v>2022</v>
      </c>
      <c r="P15" s="22"/>
      <c r="Q15" s="23">
        <f>7*5</f>
        <v>35</v>
      </c>
      <c r="R15" s="19"/>
      <c r="S15" s="19"/>
      <c r="T15" s="24"/>
      <c r="U15" s="17"/>
      <c r="V15" s="17"/>
      <c r="W15" s="17"/>
      <c r="X15" s="17"/>
      <c r="Y15" s="17"/>
      <c r="Z15" s="17"/>
      <c r="AA15" s="17"/>
      <c r="AB15" s="24"/>
      <c r="AC15" s="24"/>
      <c r="AD15" s="24"/>
      <c r="AE15" s="24"/>
      <c r="AF15" s="24"/>
      <c r="AG15" s="17"/>
      <c r="AH15" s="17"/>
      <c r="AI15" s="17"/>
      <c r="AJ15" s="24"/>
      <c r="AK15" s="24"/>
      <c r="AL15" s="19"/>
      <c r="AM15" s="19"/>
      <c r="AN15" s="19"/>
      <c r="AO15" s="19"/>
      <c r="AP15" s="19"/>
      <c r="AQ15" s="24"/>
      <c r="AR15" s="19"/>
      <c r="AS15" s="19"/>
      <c r="AT15" s="19"/>
      <c r="AU15" s="17"/>
      <c r="AV15" s="17"/>
      <c r="AW15" s="17"/>
      <c r="AX15" s="19"/>
      <c r="AY15" s="19"/>
      <c r="AZ15" s="19"/>
      <c r="BA15" s="19"/>
      <c r="BB15" s="19"/>
      <c r="BC15" s="19"/>
    </row>
    <row r="16" spans="1:55" ht="25.5" customHeight="1">
      <c r="A16" s="28" t="s">
        <v>37</v>
      </c>
      <c r="B16" s="20"/>
      <c r="C16" s="21" t="s">
        <v>38</v>
      </c>
      <c r="D16" s="13">
        <v>10</v>
      </c>
      <c r="E16" s="13">
        <v>5</v>
      </c>
      <c r="F16" s="13">
        <v>10</v>
      </c>
      <c r="G16" s="13">
        <v>10</v>
      </c>
      <c r="H16" s="13">
        <v>0</v>
      </c>
      <c r="I16" s="13">
        <v>10</v>
      </c>
      <c r="J16" s="13">
        <v>10</v>
      </c>
      <c r="K16" s="13">
        <v>10</v>
      </c>
      <c r="L16" s="13">
        <v>10</v>
      </c>
      <c r="M16" s="13">
        <v>10</v>
      </c>
      <c r="N16" s="13">
        <f t="shared" si="0"/>
        <v>85</v>
      </c>
      <c r="O16" s="14" t="str">
        <f t="shared" si="1"/>
        <v>2022</v>
      </c>
      <c r="P16" s="21" t="s">
        <v>30</v>
      </c>
      <c r="Q16" s="29"/>
      <c r="R16" s="19"/>
      <c r="S16" s="17"/>
      <c r="T16" s="24"/>
      <c r="U16" s="18"/>
      <c r="V16" s="19"/>
      <c r="W16" s="18"/>
      <c r="X16" s="19"/>
      <c r="Y16" s="18"/>
      <c r="Z16" s="19"/>
      <c r="AA16" s="18"/>
      <c r="AB16" s="30"/>
      <c r="AC16" s="30"/>
      <c r="AD16" s="30"/>
      <c r="AE16" s="30"/>
      <c r="AF16" s="30"/>
      <c r="AG16" s="30"/>
      <c r="AH16" s="30"/>
      <c r="AI16" s="30"/>
      <c r="AJ16" s="18"/>
      <c r="AK16" s="19"/>
      <c r="AL16" s="19"/>
      <c r="AM16" s="19"/>
      <c r="AN16" s="19"/>
      <c r="AO16" s="18"/>
      <c r="AP16" s="19"/>
      <c r="AQ16" s="19"/>
      <c r="AR16" s="19"/>
      <c r="AS16" s="19"/>
      <c r="AT16" s="19"/>
      <c r="AU16" s="19"/>
      <c r="AV16" s="19"/>
      <c r="AW16" s="19"/>
      <c r="AX16" s="18"/>
      <c r="AY16" s="19"/>
      <c r="AZ16" s="19"/>
      <c r="BA16" s="19"/>
      <c r="BB16" s="18"/>
      <c r="BC16" s="19"/>
    </row>
    <row r="17" spans="1:55" ht="44.25" customHeight="1">
      <c r="A17" s="130" t="s">
        <v>39</v>
      </c>
      <c r="B17" s="11"/>
      <c r="C17" s="31" t="s">
        <v>40</v>
      </c>
      <c r="D17" s="13">
        <v>10</v>
      </c>
      <c r="E17" s="13">
        <v>10</v>
      </c>
      <c r="F17" s="13">
        <v>10</v>
      </c>
      <c r="G17" s="13">
        <v>10</v>
      </c>
      <c r="H17" s="13">
        <v>10</v>
      </c>
      <c r="I17" s="13">
        <v>0</v>
      </c>
      <c r="J17" s="13">
        <v>10</v>
      </c>
      <c r="K17" s="13">
        <v>10</v>
      </c>
      <c r="L17" s="13">
        <v>0</v>
      </c>
      <c r="M17" s="13">
        <v>10</v>
      </c>
      <c r="N17" s="13">
        <f t="shared" si="0"/>
        <v>80</v>
      </c>
      <c r="O17" s="14" t="str">
        <f t="shared" si="1"/>
        <v>2022</v>
      </c>
      <c r="P17" s="22"/>
      <c r="Q17" s="122">
        <f>10*3*7</f>
        <v>210</v>
      </c>
      <c r="R17" s="19"/>
      <c r="S17" s="19"/>
      <c r="T17" s="19"/>
      <c r="U17" s="19"/>
      <c r="V17" s="18"/>
      <c r="W17" s="18"/>
      <c r="X17" s="17"/>
      <c r="Y17" s="17"/>
      <c r="Z17" s="17"/>
      <c r="AA17" s="17"/>
      <c r="AB17" s="17"/>
      <c r="AC17" s="24"/>
      <c r="AD17" s="24"/>
      <c r="AE17" s="24"/>
      <c r="AF17" s="24"/>
      <c r="AG17" s="17"/>
      <c r="AH17" s="17"/>
      <c r="AI17" s="17"/>
      <c r="AJ17" s="24"/>
      <c r="AK17" s="24"/>
      <c r="AL17" s="19"/>
      <c r="AM17" s="19"/>
      <c r="AN17" s="19"/>
      <c r="AO17" s="19"/>
      <c r="AP17" s="19"/>
      <c r="AQ17" s="24"/>
      <c r="AR17" s="19"/>
      <c r="AS17" s="19"/>
      <c r="AT17" s="19"/>
      <c r="AU17" s="17"/>
      <c r="AV17" s="17"/>
      <c r="AW17" s="17"/>
      <c r="AX17" s="19"/>
      <c r="AY17" s="19"/>
      <c r="AZ17" s="19"/>
      <c r="BA17" s="19"/>
      <c r="BB17" s="19"/>
      <c r="BC17" s="19"/>
    </row>
    <row r="18" spans="1:55" ht="33.75" customHeight="1">
      <c r="A18" s="123"/>
      <c r="B18" s="20"/>
      <c r="C18" s="31" t="s">
        <v>41</v>
      </c>
      <c r="D18" s="13">
        <v>10</v>
      </c>
      <c r="E18" s="13">
        <v>10</v>
      </c>
      <c r="F18" s="13">
        <v>0</v>
      </c>
      <c r="G18" s="13">
        <v>0</v>
      </c>
      <c r="H18" s="13">
        <v>10</v>
      </c>
      <c r="I18" s="13">
        <v>0</v>
      </c>
      <c r="J18" s="13">
        <v>10</v>
      </c>
      <c r="K18" s="13">
        <v>10</v>
      </c>
      <c r="L18" s="13">
        <v>10</v>
      </c>
      <c r="M18" s="13">
        <v>10</v>
      </c>
      <c r="N18" s="13">
        <f t="shared" si="0"/>
        <v>70</v>
      </c>
      <c r="O18" s="14" t="str">
        <f t="shared" si="1"/>
        <v>2023</v>
      </c>
      <c r="P18" s="22"/>
      <c r="Q18" s="123"/>
      <c r="R18" s="19"/>
      <c r="S18" s="19"/>
      <c r="T18" s="19"/>
      <c r="U18" s="19"/>
      <c r="V18" s="18"/>
      <c r="W18" s="18"/>
      <c r="X18" s="18"/>
      <c r="Y18" s="18"/>
      <c r="Z18" s="17"/>
      <c r="AA18" s="17"/>
      <c r="AB18" s="17"/>
      <c r="AC18" s="24"/>
      <c r="AD18" s="24"/>
      <c r="AE18" s="24"/>
      <c r="AF18" s="19"/>
      <c r="AG18" s="17"/>
      <c r="AH18" s="17"/>
      <c r="AI18" s="17"/>
      <c r="AJ18" s="24"/>
      <c r="AK18" s="24"/>
      <c r="AL18" s="19"/>
      <c r="AM18" s="19"/>
      <c r="AN18" s="19"/>
      <c r="AO18" s="19"/>
      <c r="AP18" s="19"/>
      <c r="AQ18" s="24"/>
      <c r="AR18" s="19"/>
      <c r="AS18" s="19"/>
      <c r="AT18" s="19"/>
      <c r="AU18" s="17"/>
      <c r="AV18" s="17"/>
      <c r="AW18" s="17"/>
      <c r="AX18" s="19"/>
      <c r="AY18" s="19"/>
      <c r="AZ18" s="19"/>
      <c r="BA18" s="19"/>
      <c r="BB18" s="19"/>
      <c r="BC18" s="19"/>
    </row>
    <row r="19" spans="1:55" ht="24" customHeight="1">
      <c r="A19" s="123"/>
      <c r="B19" s="11"/>
      <c r="C19" s="31" t="s">
        <v>42</v>
      </c>
      <c r="D19" s="13">
        <v>10</v>
      </c>
      <c r="E19" s="13">
        <v>10</v>
      </c>
      <c r="F19" s="13">
        <v>0</v>
      </c>
      <c r="G19" s="13">
        <v>0</v>
      </c>
      <c r="H19" s="13">
        <v>10</v>
      </c>
      <c r="I19" s="13">
        <v>0</v>
      </c>
      <c r="J19" s="13">
        <v>10</v>
      </c>
      <c r="K19" s="13">
        <v>10</v>
      </c>
      <c r="L19" s="13">
        <v>10</v>
      </c>
      <c r="M19" s="13">
        <v>10</v>
      </c>
      <c r="N19" s="13">
        <f t="shared" si="0"/>
        <v>70</v>
      </c>
      <c r="O19" s="14" t="str">
        <f t="shared" si="1"/>
        <v>2023</v>
      </c>
      <c r="P19" s="22"/>
      <c r="Q19" s="124"/>
      <c r="R19" s="19"/>
      <c r="S19" s="19"/>
      <c r="T19" s="19"/>
      <c r="U19" s="19"/>
      <c r="V19" s="18"/>
      <c r="W19" s="18"/>
      <c r="X19" s="18"/>
      <c r="Y19" s="18"/>
      <c r="Z19" s="18"/>
      <c r="AA19" s="18"/>
      <c r="AB19" s="18"/>
      <c r="AC19" s="19"/>
      <c r="AD19" s="19"/>
      <c r="AE19" s="19"/>
      <c r="AF19" s="19"/>
      <c r="AG19" s="17"/>
      <c r="AH19" s="17"/>
      <c r="AI19" s="17"/>
      <c r="AJ19" s="24"/>
      <c r="AK19" s="24"/>
      <c r="AL19" s="19"/>
      <c r="AM19" s="19"/>
      <c r="AN19" s="19"/>
      <c r="AO19" s="19"/>
      <c r="AP19" s="19"/>
      <c r="AQ19" s="24"/>
      <c r="AR19" s="19"/>
      <c r="AS19" s="19"/>
      <c r="AT19" s="19"/>
      <c r="AU19" s="17"/>
      <c r="AV19" s="17"/>
      <c r="AW19" s="17"/>
      <c r="AX19" s="19"/>
      <c r="AY19" s="19"/>
      <c r="AZ19" s="19"/>
      <c r="BA19" s="19"/>
      <c r="BB19" s="19"/>
      <c r="BC19" s="19"/>
    </row>
    <row r="20" spans="1:55" ht="46.5" customHeight="1">
      <c r="A20" s="123"/>
      <c r="B20" s="20"/>
      <c r="C20" s="31" t="s">
        <v>43</v>
      </c>
      <c r="D20" s="13">
        <v>10</v>
      </c>
      <c r="E20" s="13">
        <v>10</v>
      </c>
      <c r="F20" s="13">
        <v>10</v>
      </c>
      <c r="G20" s="13">
        <v>10</v>
      </c>
      <c r="H20" s="13">
        <v>10</v>
      </c>
      <c r="I20" s="13">
        <v>10</v>
      </c>
      <c r="J20" s="13">
        <v>10</v>
      </c>
      <c r="K20" s="13">
        <v>10</v>
      </c>
      <c r="L20" s="13">
        <v>10</v>
      </c>
      <c r="M20" s="13">
        <v>10</v>
      </c>
      <c r="N20" s="13">
        <f t="shared" si="0"/>
        <v>100</v>
      </c>
      <c r="O20" s="14" t="str">
        <f t="shared" si="1"/>
        <v>2022</v>
      </c>
      <c r="P20" s="21" t="s">
        <v>30</v>
      </c>
      <c r="Q20" s="29"/>
      <c r="R20" s="19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9"/>
      <c r="AL20" s="19"/>
      <c r="AM20" s="19"/>
      <c r="AN20" s="19"/>
      <c r="AO20" s="19"/>
      <c r="AP20" s="19"/>
      <c r="AQ20" s="19"/>
      <c r="AR20" s="19"/>
      <c r="AS20" s="24"/>
      <c r="AT20" s="24"/>
      <c r="AU20" s="17"/>
      <c r="AV20" s="17"/>
      <c r="AW20" s="17"/>
      <c r="AX20" s="24"/>
      <c r="AY20" s="24"/>
      <c r="AZ20" s="24"/>
      <c r="BA20" s="24"/>
      <c r="BB20" s="24"/>
      <c r="BC20" s="24"/>
    </row>
    <row r="21" spans="1:55" ht="33" customHeight="1">
      <c r="A21" s="124"/>
      <c r="B21" s="11"/>
      <c r="C21" s="31" t="s">
        <v>44</v>
      </c>
      <c r="D21" s="13">
        <v>0</v>
      </c>
      <c r="E21" s="13">
        <v>10</v>
      </c>
      <c r="F21" s="13">
        <v>0</v>
      </c>
      <c r="G21" s="13">
        <v>0</v>
      </c>
      <c r="H21" s="13">
        <v>10</v>
      </c>
      <c r="I21" s="13">
        <v>0</v>
      </c>
      <c r="J21" s="13">
        <v>10</v>
      </c>
      <c r="K21" s="13">
        <v>10</v>
      </c>
      <c r="L21" s="13">
        <v>0</v>
      </c>
      <c r="M21" s="13">
        <v>10</v>
      </c>
      <c r="N21" s="13">
        <f t="shared" si="0"/>
        <v>50</v>
      </c>
      <c r="O21" s="14" t="str">
        <f t="shared" si="1"/>
        <v>2023</v>
      </c>
      <c r="P21" s="22"/>
      <c r="Q21" s="32">
        <f>10*3*7</f>
        <v>210</v>
      </c>
      <c r="R21" s="19"/>
      <c r="S21" s="19"/>
      <c r="T21" s="19"/>
      <c r="U21" s="19"/>
      <c r="V21" s="18"/>
      <c r="W21" s="18"/>
      <c r="X21" s="17"/>
      <c r="Y21" s="17"/>
      <c r="Z21" s="17"/>
      <c r="AA21" s="17"/>
      <c r="AB21" s="17"/>
      <c r="AC21" s="24"/>
      <c r="AD21" s="24"/>
      <c r="AE21" s="24"/>
      <c r="AF21" s="24"/>
      <c r="AG21" s="17"/>
      <c r="AH21" s="17"/>
      <c r="AI21" s="17"/>
      <c r="AJ21" s="24"/>
      <c r="AK21" s="24"/>
      <c r="AL21" s="19"/>
      <c r="AM21" s="19"/>
      <c r="AN21" s="19"/>
      <c r="AO21" s="19"/>
      <c r="AP21" s="19"/>
      <c r="AQ21" s="24"/>
      <c r="AR21" s="19"/>
      <c r="AS21" s="19"/>
      <c r="AT21" s="19"/>
      <c r="AU21" s="17"/>
      <c r="AV21" s="17"/>
      <c r="AW21" s="17"/>
      <c r="AX21" s="19"/>
      <c r="AY21" s="19"/>
      <c r="AZ21" s="19"/>
      <c r="BA21" s="19"/>
      <c r="BB21" s="19"/>
      <c r="BC21" s="19"/>
    </row>
    <row r="22" spans="1:55" ht="33" customHeight="1">
      <c r="A22" s="10" t="s">
        <v>45</v>
      </c>
      <c r="B22" s="20"/>
      <c r="C22" s="31" t="s">
        <v>46</v>
      </c>
      <c r="D22" s="13">
        <v>10</v>
      </c>
      <c r="E22" s="13">
        <v>5</v>
      </c>
      <c r="F22" s="13">
        <v>0</v>
      </c>
      <c r="G22" s="13">
        <v>0</v>
      </c>
      <c r="H22" s="13">
        <v>0</v>
      </c>
      <c r="I22" s="13">
        <v>10</v>
      </c>
      <c r="J22" s="13">
        <v>0</v>
      </c>
      <c r="K22" s="13">
        <v>10</v>
      </c>
      <c r="L22" s="13">
        <v>10</v>
      </c>
      <c r="M22" s="13">
        <v>10</v>
      </c>
      <c r="N22" s="13">
        <f t="shared" si="0"/>
        <v>55</v>
      </c>
      <c r="O22" s="14" t="str">
        <f t="shared" si="1"/>
        <v>2023</v>
      </c>
      <c r="P22" s="22"/>
      <c r="Q22" s="33">
        <v>150</v>
      </c>
      <c r="R22" s="19"/>
      <c r="S22" s="19"/>
      <c r="T22" s="19"/>
      <c r="U22" s="18"/>
      <c r="V22" s="18"/>
      <c r="W22" s="18"/>
      <c r="X22" s="18"/>
      <c r="Y22" s="18"/>
      <c r="Z22" s="18"/>
      <c r="AA22" s="18"/>
      <c r="AB22" s="18"/>
      <c r="AC22" s="18"/>
      <c r="AD22" s="19"/>
      <c r="AE22" s="19"/>
      <c r="AF22" s="19"/>
      <c r="AG22" s="19"/>
      <c r="AH22" s="19"/>
      <c r="AI22" s="19"/>
      <c r="AJ22" s="17"/>
      <c r="AK22" s="17"/>
      <c r="AL22" s="17"/>
      <c r="AM22" s="24"/>
      <c r="AN22" s="24"/>
      <c r="AO22" s="19"/>
      <c r="AP22" s="19"/>
      <c r="AQ22" s="19"/>
      <c r="AR22" s="19"/>
      <c r="AS22" s="19"/>
      <c r="AT22" s="24"/>
      <c r="AU22" s="19"/>
      <c r="AV22" s="19"/>
      <c r="AW22" s="19"/>
      <c r="AX22" s="17"/>
      <c r="AY22" s="17"/>
      <c r="AZ22" s="17"/>
      <c r="BA22" s="19"/>
      <c r="BB22" s="19"/>
      <c r="BC22" s="19"/>
    </row>
    <row r="23" spans="1:55" ht="52.5" customHeight="1">
      <c r="A23" s="130" t="s">
        <v>47</v>
      </c>
      <c r="B23" s="20"/>
      <c r="C23" s="31" t="s">
        <v>48</v>
      </c>
      <c r="D23" s="13">
        <v>10</v>
      </c>
      <c r="E23" s="13">
        <v>5</v>
      </c>
      <c r="F23" s="13">
        <v>0</v>
      </c>
      <c r="G23" s="13">
        <v>0</v>
      </c>
      <c r="H23" s="13">
        <v>0</v>
      </c>
      <c r="I23" s="13">
        <v>10</v>
      </c>
      <c r="J23" s="13">
        <v>0</v>
      </c>
      <c r="K23" s="13">
        <v>10</v>
      </c>
      <c r="L23" s="13">
        <v>10</v>
      </c>
      <c r="M23" s="13">
        <v>10</v>
      </c>
      <c r="N23" s="13">
        <f t="shared" si="0"/>
        <v>55</v>
      </c>
      <c r="O23" s="14" t="str">
        <f t="shared" si="1"/>
        <v>2023</v>
      </c>
      <c r="P23" s="22"/>
      <c r="Q23" s="23">
        <f>150</f>
        <v>150</v>
      </c>
      <c r="R23" s="19"/>
      <c r="S23" s="19"/>
      <c r="T23" s="19"/>
      <c r="U23" s="19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7"/>
      <c r="AK23" s="17"/>
      <c r="AL23" s="17"/>
      <c r="AM23" s="24"/>
      <c r="AN23" s="24"/>
      <c r="AO23" s="19"/>
      <c r="AP23" s="19"/>
      <c r="AQ23" s="19"/>
      <c r="AR23" s="19"/>
      <c r="AS23" s="19"/>
      <c r="AT23" s="24"/>
      <c r="AU23" s="19"/>
      <c r="AV23" s="19"/>
      <c r="AW23" s="19"/>
      <c r="AX23" s="17"/>
      <c r="AY23" s="17"/>
      <c r="AZ23" s="17"/>
      <c r="BA23" s="19"/>
      <c r="BB23" s="19"/>
      <c r="BC23" s="19"/>
    </row>
    <row r="24" spans="1:55" ht="18.75" customHeight="1">
      <c r="A24" s="123"/>
      <c r="B24" s="20"/>
      <c r="C24" s="31" t="s">
        <v>49</v>
      </c>
      <c r="D24" s="13">
        <v>10</v>
      </c>
      <c r="E24" s="13">
        <v>8</v>
      </c>
      <c r="F24" s="13">
        <v>0</v>
      </c>
      <c r="G24" s="13">
        <v>0</v>
      </c>
      <c r="H24" s="13">
        <v>10</v>
      </c>
      <c r="I24" s="13">
        <v>0</v>
      </c>
      <c r="J24" s="13">
        <v>10</v>
      </c>
      <c r="K24" s="13">
        <v>10</v>
      </c>
      <c r="L24" s="13">
        <v>0</v>
      </c>
      <c r="M24" s="13">
        <v>10</v>
      </c>
      <c r="N24" s="13">
        <f t="shared" si="0"/>
        <v>58</v>
      </c>
      <c r="O24" s="14" t="str">
        <f t="shared" si="1"/>
        <v>2023</v>
      </c>
      <c r="P24" s="21" t="s">
        <v>30</v>
      </c>
      <c r="Q24" s="29"/>
      <c r="R24" s="19"/>
      <c r="S24" s="19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7"/>
      <c r="AG24" s="17"/>
      <c r="AH24" s="17"/>
      <c r="AI24" s="24"/>
      <c r="AJ24" s="24"/>
      <c r="AK24" s="19"/>
      <c r="AL24" s="19"/>
      <c r="AM24" s="19"/>
      <c r="AN24" s="19"/>
      <c r="AO24" s="19"/>
      <c r="AP24" s="24"/>
      <c r="AQ24" s="19"/>
      <c r="AR24" s="19"/>
      <c r="AS24" s="19"/>
      <c r="AT24" s="17"/>
      <c r="AU24" s="17"/>
      <c r="AV24" s="17"/>
      <c r="AW24" s="19"/>
      <c r="AX24" s="19"/>
      <c r="AY24" s="19"/>
      <c r="AZ24" s="30"/>
      <c r="BA24" s="30"/>
      <c r="BB24" s="30"/>
      <c r="BC24" s="30"/>
    </row>
    <row r="25" spans="1:55" ht="18.75" customHeight="1">
      <c r="A25" s="123"/>
      <c r="B25" s="20"/>
      <c r="C25" s="31" t="s">
        <v>50</v>
      </c>
      <c r="D25" s="13">
        <v>0</v>
      </c>
      <c r="E25" s="13">
        <v>8</v>
      </c>
      <c r="F25" s="13">
        <v>0</v>
      </c>
      <c r="G25" s="13">
        <v>0</v>
      </c>
      <c r="H25" s="13">
        <v>0</v>
      </c>
      <c r="I25" s="13">
        <v>10</v>
      </c>
      <c r="J25" s="13">
        <v>0</v>
      </c>
      <c r="K25" s="13">
        <v>10</v>
      </c>
      <c r="L25" s="13">
        <v>10</v>
      </c>
      <c r="M25" s="13">
        <v>10</v>
      </c>
      <c r="N25" s="13">
        <f t="shared" si="0"/>
        <v>48</v>
      </c>
      <c r="O25" s="14" t="str">
        <f t="shared" si="1"/>
        <v>2023</v>
      </c>
      <c r="P25" s="22"/>
      <c r="Q25" s="34"/>
      <c r="R25" s="19"/>
      <c r="S25" s="19"/>
      <c r="T25" s="19"/>
      <c r="U25" s="19"/>
      <c r="V25" s="18"/>
      <c r="W25" s="18"/>
      <c r="X25" s="18"/>
      <c r="Y25" s="18"/>
      <c r="Z25" s="18"/>
      <c r="AA25" s="18"/>
      <c r="AB25" s="18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</row>
    <row r="26" spans="1:55" ht="18.75" customHeight="1">
      <c r="A26" s="123"/>
      <c r="B26" s="20"/>
      <c r="C26" s="31" t="s">
        <v>51</v>
      </c>
      <c r="D26" s="13">
        <v>10</v>
      </c>
      <c r="E26" s="13">
        <v>8</v>
      </c>
      <c r="F26" s="13">
        <v>10</v>
      </c>
      <c r="G26" s="13">
        <v>0</v>
      </c>
      <c r="H26" s="13">
        <v>0</v>
      </c>
      <c r="I26" s="13">
        <v>0</v>
      </c>
      <c r="J26" s="13">
        <v>10</v>
      </c>
      <c r="K26" s="13">
        <v>10</v>
      </c>
      <c r="L26" s="13">
        <v>0</v>
      </c>
      <c r="M26" s="13">
        <v>10</v>
      </c>
      <c r="N26" s="13">
        <f t="shared" si="0"/>
        <v>58</v>
      </c>
      <c r="O26" s="14" t="str">
        <f t="shared" si="1"/>
        <v>2023</v>
      </c>
      <c r="P26" s="22" t="s">
        <v>30</v>
      </c>
      <c r="Q26" s="23">
        <f>11*6.5</f>
        <v>71.5</v>
      </c>
      <c r="R26" s="19"/>
      <c r="S26" s="19"/>
      <c r="T26" s="19"/>
      <c r="U26" s="19"/>
      <c r="V26" s="18"/>
      <c r="W26" s="18"/>
      <c r="X26" s="18"/>
      <c r="Y26" s="18"/>
      <c r="Z26" s="18"/>
      <c r="AA26" s="18"/>
      <c r="AB26" s="18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</row>
    <row r="27" spans="1:55" ht="30" customHeight="1">
      <c r="A27" s="124"/>
      <c r="B27" s="20"/>
      <c r="C27" s="31" t="s">
        <v>52</v>
      </c>
      <c r="D27" s="13">
        <v>10</v>
      </c>
      <c r="E27" s="13">
        <v>8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10</v>
      </c>
      <c r="L27" s="13">
        <v>10</v>
      </c>
      <c r="M27" s="13">
        <v>0</v>
      </c>
      <c r="N27" s="13">
        <f t="shared" si="0"/>
        <v>38</v>
      </c>
      <c r="O27" s="14" t="str">
        <f t="shared" si="1"/>
        <v>2023</v>
      </c>
      <c r="P27" s="22"/>
      <c r="Q27" s="23">
        <f>400</f>
        <v>400</v>
      </c>
      <c r="R27" s="19"/>
      <c r="S27" s="19"/>
      <c r="T27" s="19"/>
      <c r="U27" s="19"/>
      <c r="V27" s="19"/>
      <c r="W27" s="18"/>
      <c r="X27" s="18"/>
      <c r="Y27" s="18"/>
      <c r="Z27" s="18"/>
      <c r="AA27" s="18"/>
      <c r="AB27" s="18"/>
      <c r="AC27" s="18"/>
      <c r="AD27" s="19"/>
      <c r="AE27" s="18"/>
      <c r="AF27" s="18"/>
      <c r="AG27" s="18"/>
      <c r="AH27" s="18"/>
      <c r="AI27" s="18"/>
      <c r="AJ27" s="18"/>
      <c r="AK27" s="18"/>
      <c r="AL27" s="19"/>
      <c r="AM27" s="19"/>
      <c r="AN27" s="19"/>
      <c r="AO27" s="19"/>
      <c r="AP27" s="19"/>
      <c r="AQ27" s="19"/>
      <c r="AR27" s="19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</row>
    <row r="28" spans="1:55" ht="36" customHeight="1">
      <c r="A28" s="130" t="s">
        <v>53</v>
      </c>
      <c r="B28" s="35"/>
      <c r="C28" s="31" t="s">
        <v>54</v>
      </c>
      <c r="D28" s="13">
        <v>10</v>
      </c>
      <c r="E28" s="13">
        <v>5</v>
      </c>
      <c r="F28" s="13">
        <v>10</v>
      </c>
      <c r="G28" s="13">
        <v>10</v>
      </c>
      <c r="H28" s="13">
        <v>10</v>
      </c>
      <c r="I28" s="13">
        <v>0</v>
      </c>
      <c r="J28" s="13">
        <v>10</v>
      </c>
      <c r="K28" s="13">
        <v>10</v>
      </c>
      <c r="L28" s="13">
        <v>10</v>
      </c>
      <c r="M28" s="13">
        <v>10</v>
      </c>
      <c r="N28" s="13">
        <f t="shared" si="0"/>
        <v>85</v>
      </c>
      <c r="O28" s="14" t="str">
        <f t="shared" si="1"/>
        <v>2022</v>
      </c>
      <c r="P28" s="36"/>
      <c r="Q28" s="37"/>
      <c r="R28" s="19"/>
      <c r="S28" s="19"/>
      <c r="T28" s="17"/>
      <c r="U28" s="24"/>
      <c r="V28" s="18"/>
      <c r="W28" s="19"/>
      <c r="X28" s="18"/>
      <c r="Y28" s="19"/>
      <c r="Z28" s="18"/>
      <c r="AA28" s="19"/>
      <c r="AB28" s="18"/>
      <c r="AC28" s="19"/>
      <c r="AD28" s="19"/>
      <c r="AE28" s="19"/>
      <c r="AF28" s="19"/>
      <c r="AG28" s="19"/>
      <c r="AH28" s="17"/>
      <c r="AI28" s="24"/>
      <c r="AJ28" s="18"/>
      <c r="AK28" s="19"/>
      <c r="AL28" s="18"/>
      <c r="AM28" s="19"/>
      <c r="AN28" s="18"/>
      <c r="AO28" s="19"/>
      <c r="AP28" s="18"/>
      <c r="AQ28" s="19"/>
      <c r="AR28" s="19"/>
      <c r="AS28" s="30"/>
      <c r="AT28" s="30"/>
      <c r="AU28" s="17"/>
      <c r="AV28" s="24"/>
      <c r="AW28" s="18"/>
      <c r="AX28" s="19"/>
      <c r="AY28" s="18"/>
      <c r="AZ28" s="19"/>
      <c r="BA28" s="18"/>
      <c r="BB28" s="19"/>
      <c r="BC28" s="18"/>
    </row>
    <row r="29" spans="1:55" ht="19.5" customHeight="1">
      <c r="A29" s="124"/>
      <c r="B29" s="35"/>
      <c r="C29" s="21" t="s">
        <v>55</v>
      </c>
      <c r="D29" s="13">
        <v>10</v>
      </c>
      <c r="E29" s="13">
        <v>5</v>
      </c>
      <c r="F29" s="13">
        <v>10</v>
      </c>
      <c r="G29" s="13">
        <v>10</v>
      </c>
      <c r="H29" s="13">
        <v>0</v>
      </c>
      <c r="I29" s="13">
        <v>10</v>
      </c>
      <c r="J29" s="13">
        <v>10</v>
      </c>
      <c r="K29" s="13">
        <v>10</v>
      </c>
      <c r="L29" s="13">
        <v>10</v>
      </c>
      <c r="M29" s="13">
        <v>10</v>
      </c>
      <c r="N29" s="13">
        <f t="shared" si="0"/>
        <v>85</v>
      </c>
      <c r="O29" s="14" t="str">
        <f t="shared" si="1"/>
        <v>2022</v>
      </c>
      <c r="P29" s="36" t="s">
        <v>30</v>
      </c>
      <c r="Q29" s="37"/>
      <c r="R29" s="19"/>
      <c r="S29" s="19"/>
      <c r="T29" s="17"/>
      <c r="U29" s="24"/>
      <c r="V29" s="18"/>
      <c r="W29" s="19"/>
      <c r="X29" s="18"/>
      <c r="Y29" s="19"/>
      <c r="Z29" s="18"/>
      <c r="AA29" s="19"/>
      <c r="AB29" s="18"/>
      <c r="AC29" s="19"/>
      <c r="AD29" s="19"/>
      <c r="AE29" s="19"/>
      <c r="AF29" s="19"/>
      <c r="AG29" s="19"/>
      <c r="AH29" s="17"/>
      <c r="AI29" s="24"/>
      <c r="AJ29" s="18"/>
      <c r="AK29" s="19"/>
      <c r="AL29" s="18"/>
      <c r="AM29" s="19"/>
      <c r="AN29" s="18"/>
      <c r="AO29" s="19"/>
      <c r="AP29" s="18"/>
      <c r="AQ29" s="19"/>
      <c r="AR29" s="19"/>
      <c r="AS29" s="30"/>
      <c r="AT29" s="30"/>
      <c r="AU29" s="17"/>
      <c r="AV29" s="24"/>
      <c r="AW29" s="18"/>
      <c r="AX29" s="19"/>
      <c r="AY29" s="18"/>
      <c r="AZ29" s="19"/>
      <c r="BA29" s="18"/>
      <c r="BB29" s="19"/>
      <c r="BC29" s="18"/>
    </row>
    <row r="30" spans="1:55" ht="21" customHeight="1">
      <c r="A30" s="130" t="s">
        <v>56</v>
      </c>
      <c r="B30" s="35"/>
      <c r="C30" s="21" t="s">
        <v>57</v>
      </c>
      <c r="D30" s="13">
        <v>10</v>
      </c>
      <c r="E30" s="13">
        <v>10</v>
      </c>
      <c r="F30" s="13">
        <v>10</v>
      </c>
      <c r="G30" s="13">
        <v>10</v>
      </c>
      <c r="H30" s="13">
        <v>10</v>
      </c>
      <c r="I30" s="13">
        <v>0</v>
      </c>
      <c r="J30" s="13">
        <v>10</v>
      </c>
      <c r="K30" s="13">
        <v>10</v>
      </c>
      <c r="L30" s="13">
        <v>10</v>
      </c>
      <c r="M30" s="13">
        <v>10</v>
      </c>
      <c r="N30" s="13">
        <f t="shared" si="0"/>
        <v>90</v>
      </c>
      <c r="O30" s="14" t="str">
        <f t="shared" si="1"/>
        <v>2022</v>
      </c>
      <c r="P30" s="36" t="s">
        <v>30</v>
      </c>
      <c r="Q30" s="37"/>
      <c r="R30" s="19"/>
      <c r="S30" s="19"/>
      <c r="T30" s="19"/>
      <c r="U30" s="19"/>
      <c r="V30" s="18"/>
      <c r="W30" s="18"/>
      <c r="X30" s="18"/>
      <c r="Y30" s="18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8"/>
      <c r="AK30" s="18"/>
      <c r="AL30" s="18"/>
      <c r="AM30" s="18"/>
      <c r="AN30" s="19"/>
      <c r="AO30" s="19"/>
      <c r="AP30" s="19"/>
      <c r="AQ30" s="19"/>
      <c r="AR30" s="19"/>
      <c r="AS30" s="19"/>
      <c r="AT30" s="19"/>
      <c r="AU30" s="18"/>
      <c r="AV30" s="18"/>
      <c r="AW30" s="18"/>
      <c r="AX30" s="18"/>
      <c r="AY30" s="19"/>
      <c r="AZ30" s="19"/>
      <c r="BA30" s="19"/>
      <c r="BB30" s="19"/>
      <c r="BC30" s="30"/>
    </row>
    <row r="31" spans="1:55" ht="20.25" customHeight="1">
      <c r="A31" s="123"/>
      <c r="B31" s="35"/>
      <c r="C31" s="38" t="s">
        <v>58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>
        <f t="shared" si="0"/>
        <v>0</v>
      </c>
      <c r="O31" s="14" t="str">
        <f t="shared" si="1"/>
        <v>2023</v>
      </c>
      <c r="P31" s="22"/>
      <c r="Q31" s="122">
        <v>600</v>
      </c>
      <c r="R31" s="19"/>
      <c r="S31" s="19"/>
      <c r="T31" s="19"/>
      <c r="U31" s="19"/>
      <c r="V31" s="19"/>
      <c r="W31" s="19"/>
      <c r="X31" s="19"/>
      <c r="Y31" s="19"/>
      <c r="Z31" s="18"/>
      <c r="AA31" s="18"/>
      <c r="AB31" s="18"/>
      <c r="AC31" s="18"/>
      <c r="AD31" s="19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9"/>
      <c r="AP31" s="19"/>
      <c r="AQ31" s="19"/>
      <c r="AR31" s="19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</row>
    <row r="32" spans="1:55" ht="34.5" customHeight="1">
      <c r="A32" s="124"/>
      <c r="B32" s="35"/>
      <c r="C32" s="38" t="s">
        <v>59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>
        <f t="shared" si="0"/>
        <v>0</v>
      </c>
      <c r="O32" s="14" t="str">
        <f t="shared" si="1"/>
        <v>2023</v>
      </c>
      <c r="P32" s="22"/>
      <c r="Q32" s="124"/>
      <c r="R32" s="19"/>
      <c r="S32" s="19"/>
      <c r="T32" s="19"/>
      <c r="U32" s="19"/>
      <c r="V32" s="19"/>
      <c r="W32" s="19"/>
      <c r="X32" s="19"/>
      <c r="Y32" s="19"/>
      <c r="Z32" s="18"/>
      <c r="AA32" s="18"/>
      <c r="AB32" s="18"/>
      <c r="AC32" s="18"/>
      <c r="AD32" s="19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9"/>
      <c r="AP32" s="19"/>
      <c r="AQ32" s="19"/>
      <c r="AR32" s="19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</row>
    <row r="33" spans="1:55" ht="45" customHeight="1">
      <c r="A33" s="130" t="s">
        <v>60</v>
      </c>
      <c r="B33" s="35"/>
      <c r="C33" s="31" t="s">
        <v>61</v>
      </c>
      <c r="D33" s="13">
        <v>10</v>
      </c>
      <c r="E33" s="13">
        <v>8</v>
      </c>
      <c r="F33" s="13">
        <v>0</v>
      </c>
      <c r="G33" s="13">
        <v>0</v>
      </c>
      <c r="H33" s="13">
        <v>0</v>
      </c>
      <c r="I33" s="13">
        <v>0</v>
      </c>
      <c r="J33" s="13">
        <v>10</v>
      </c>
      <c r="K33" s="13">
        <v>10</v>
      </c>
      <c r="L33" s="13">
        <v>0</v>
      </c>
      <c r="M33" s="13">
        <v>10</v>
      </c>
      <c r="N33" s="13">
        <f t="shared" si="0"/>
        <v>48</v>
      </c>
      <c r="O33" s="14" t="str">
        <f t="shared" si="1"/>
        <v>2023</v>
      </c>
      <c r="P33" s="22"/>
      <c r="Q33" s="122">
        <f>7*2*6.5</f>
        <v>91</v>
      </c>
      <c r="R33" s="19"/>
      <c r="S33" s="19"/>
      <c r="T33" s="19"/>
      <c r="U33" s="19"/>
      <c r="V33" s="19"/>
      <c r="W33" s="19"/>
      <c r="X33" s="18"/>
      <c r="Y33" s="18"/>
      <c r="Z33" s="18"/>
      <c r="AA33" s="18"/>
      <c r="AB33" s="18"/>
      <c r="AC33" s="18"/>
      <c r="AD33" s="19"/>
      <c r="AE33" s="19"/>
      <c r="AF33" s="17"/>
      <c r="AG33" s="18"/>
      <c r="AH33" s="18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30"/>
      <c r="AT33" s="17"/>
      <c r="AU33" s="18"/>
      <c r="AV33" s="18"/>
      <c r="AW33" s="30"/>
      <c r="AX33" s="30"/>
      <c r="AY33" s="30"/>
      <c r="AZ33" s="30"/>
      <c r="BA33" s="30"/>
      <c r="BB33" s="30"/>
      <c r="BC33" s="30"/>
    </row>
    <row r="34" spans="1:55" ht="21" customHeight="1">
      <c r="A34" s="123"/>
      <c r="B34" s="35"/>
      <c r="C34" s="12" t="s">
        <v>62</v>
      </c>
      <c r="D34" s="13">
        <v>10</v>
      </c>
      <c r="E34" s="13"/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10</v>
      </c>
      <c r="L34" s="13">
        <v>10</v>
      </c>
      <c r="M34" s="13">
        <v>0</v>
      </c>
      <c r="N34" s="13">
        <f t="shared" si="0"/>
        <v>30</v>
      </c>
      <c r="O34" s="14" t="str">
        <f t="shared" si="1"/>
        <v>2023</v>
      </c>
      <c r="P34" s="27"/>
      <c r="Q34" s="124"/>
      <c r="R34" s="19"/>
      <c r="S34" s="19"/>
      <c r="T34" s="19"/>
      <c r="U34" s="19"/>
      <c r="V34" s="19"/>
      <c r="W34" s="19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7"/>
      <c r="AI34" s="18"/>
      <c r="AJ34" s="18"/>
      <c r="AK34" s="19"/>
      <c r="AL34" s="19"/>
      <c r="AM34" s="19"/>
      <c r="AN34" s="19"/>
      <c r="AO34" s="19"/>
      <c r="AP34" s="19"/>
      <c r="AQ34" s="19"/>
      <c r="AR34" s="19"/>
      <c r="AS34" s="30"/>
      <c r="AT34" s="30"/>
      <c r="AU34" s="30"/>
      <c r="AV34" s="17"/>
      <c r="AW34" s="18"/>
      <c r="AX34" s="18"/>
      <c r="AY34" s="30"/>
      <c r="AZ34" s="30"/>
      <c r="BA34" s="30"/>
      <c r="BB34" s="30"/>
      <c r="BC34" s="30"/>
    </row>
    <row r="35" spans="1:55" ht="19.5" customHeight="1">
      <c r="A35" s="131"/>
      <c r="B35" s="35"/>
      <c r="C35" s="31" t="s">
        <v>63</v>
      </c>
      <c r="D35" s="13">
        <v>10</v>
      </c>
      <c r="E35" s="13"/>
      <c r="F35" s="13">
        <v>0</v>
      </c>
      <c r="G35" s="13">
        <v>0</v>
      </c>
      <c r="H35" s="13">
        <v>0</v>
      </c>
      <c r="I35" s="13">
        <v>0</v>
      </c>
      <c r="J35" s="13">
        <v>10</v>
      </c>
      <c r="K35" s="13">
        <v>10</v>
      </c>
      <c r="L35" s="13">
        <v>10</v>
      </c>
      <c r="M35" s="13">
        <v>10</v>
      </c>
      <c r="N35" s="13">
        <f t="shared" si="0"/>
        <v>50</v>
      </c>
      <c r="O35" s="14" t="str">
        <f t="shared" si="1"/>
        <v>2023</v>
      </c>
      <c r="P35" s="22"/>
      <c r="Q35" s="23">
        <f>7*5</f>
        <v>35</v>
      </c>
      <c r="R35" s="19"/>
      <c r="S35" s="19"/>
      <c r="T35" s="19"/>
      <c r="U35" s="19"/>
      <c r="V35" s="18"/>
      <c r="W35" s="18"/>
      <c r="X35" s="18"/>
      <c r="Y35" s="18"/>
      <c r="Z35" s="18"/>
      <c r="AA35" s="19"/>
      <c r="AB35" s="19"/>
      <c r="AC35" s="19"/>
      <c r="AD35" s="19"/>
      <c r="AE35" s="19"/>
      <c r="AF35" s="19"/>
      <c r="AG35" s="19"/>
      <c r="AH35" s="19"/>
      <c r="AI35" s="19"/>
      <c r="AJ35" s="18"/>
      <c r="AK35" s="18"/>
      <c r="AL35" s="18"/>
      <c r="AM35" s="18"/>
      <c r="AN35" s="18"/>
      <c r="AO35" s="19"/>
      <c r="AP35" s="19"/>
      <c r="AQ35" s="19"/>
      <c r="AR35" s="19"/>
      <c r="AS35" s="19"/>
      <c r="AT35" s="19"/>
      <c r="AU35" s="19"/>
      <c r="AV35" s="19"/>
      <c r="AW35" s="18"/>
      <c r="AX35" s="18"/>
      <c r="AY35" s="18"/>
      <c r="AZ35" s="18"/>
      <c r="BA35" s="18"/>
      <c r="BB35" s="19"/>
      <c r="BC35" s="19"/>
    </row>
    <row r="36" spans="1:55" ht="21" customHeight="1">
      <c r="A36" s="130" t="s">
        <v>64</v>
      </c>
      <c r="B36" s="35"/>
      <c r="C36" s="12" t="s">
        <v>65</v>
      </c>
      <c r="D36" s="13">
        <v>10</v>
      </c>
      <c r="E36" s="13">
        <v>10</v>
      </c>
      <c r="F36" s="13">
        <v>10</v>
      </c>
      <c r="G36" s="13">
        <v>10</v>
      </c>
      <c r="H36" s="13">
        <v>10</v>
      </c>
      <c r="I36" s="13">
        <v>10</v>
      </c>
      <c r="J36" s="13">
        <v>10</v>
      </c>
      <c r="K36" s="13">
        <v>0</v>
      </c>
      <c r="L36" s="13">
        <v>0</v>
      </c>
      <c r="M36" s="13">
        <v>10</v>
      </c>
      <c r="N36" s="13">
        <f t="shared" si="0"/>
        <v>80</v>
      </c>
      <c r="O36" s="14" t="str">
        <f t="shared" si="1"/>
        <v>2022</v>
      </c>
      <c r="P36" s="39" t="s">
        <v>30</v>
      </c>
      <c r="Q36" s="40"/>
      <c r="R36" s="19"/>
      <c r="S36" s="19"/>
      <c r="T36" s="17"/>
      <c r="U36" s="24"/>
      <c r="V36" s="18"/>
      <c r="W36" s="19"/>
      <c r="X36" s="18"/>
      <c r="Y36" s="19"/>
      <c r="Z36" s="18"/>
      <c r="AA36" s="19"/>
      <c r="AB36" s="18"/>
      <c r="AC36" s="19"/>
      <c r="AD36" s="19"/>
      <c r="AE36" s="19"/>
      <c r="AF36" s="17"/>
      <c r="AG36" s="24"/>
      <c r="AH36" s="18"/>
      <c r="AI36" s="19"/>
      <c r="AJ36" s="18"/>
      <c r="AK36" s="19"/>
      <c r="AL36" s="18"/>
      <c r="AM36" s="19"/>
      <c r="AN36" s="18"/>
      <c r="AO36" s="19"/>
      <c r="AP36" s="19"/>
      <c r="AQ36" s="19"/>
      <c r="AR36" s="19"/>
      <c r="AS36" s="30"/>
      <c r="AT36" s="17"/>
      <c r="AU36" s="24"/>
      <c r="AV36" s="18"/>
      <c r="AW36" s="19"/>
      <c r="AX36" s="18"/>
      <c r="AY36" s="19"/>
      <c r="AZ36" s="18"/>
      <c r="BA36" s="19"/>
      <c r="BB36" s="18"/>
      <c r="BC36" s="19"/>
    </row>
    <row r="37" spans="1:55" ht="36.75" customHeight="1">
      <c r="A37" s="123"/>
      <c r="B37" s="35"/>
      <c r="C37" s="12" t="s">
        <v>66</v>
      </c>
      <c r="D37" s="13">
        <v>10</v>
      </c>
      <c r="E37" s="13">
        <v>10</v>
      </c>
      <c r="F37" s="13">
        <v>10</v>
      </c>
      <c r="G37" s="13">
        <v>10</v>
      </c>
      <c r="H37" s="13">
        <v>10</v>
      </c>
      <c r="I37" s="13">
        <v>0</v>
      </c>
      <c r="J37" s="13">
        <v>10</v>
      </c>
      <c r="K37" s="13">
        <v>10</v>
      </c>
      <c r="L37" s="13">
        <v>0</v>
      </c>
      <c r="M37" s="13">
        <v>10</v>
      </c>
      <c r="N37" s="13">
        <f t="shared" si="0"/>
        <v>80</v>
      </c>
      <c r="O37" s="14" t="str">
        <f t="shared" si="1"/>
        <v>2022</v>
      </c>
      <c r="P37" s="27"/>
      <c r="Q37" s="23">
        <f>8*2*6.5</f>
        <v>104</v>
      </c>
      <c r="R37" s="19"/>
      <c r="S37" s="19"/>
      <c r="T37" s="19"/>
      <c r="U37" s="19"/>
      <c r="V37" s="18"/>
      <c r="W37" s="18"/>
      <c r="X37" s="18"/>
      <c r="Y37" s="18"/>
      <c r="Z37" s="18"/>
      <c r="AA37" s="18"/>
      <c r="AB37" s="18"/>
      <c r="AC37" s="18"/>
      <c r="AD37" s="19"/>
      <c r="AE37" s="19"/>
      <c r="AF37" s="19"/>
      <c r="AG37" s="19"/>
      <c r="AH37" s="19"/>
      <c r="AI37" s="19"/>
      <c r="AJ37" s="19"/>
      <c r="AK37" s="19"/>
      <c r="AL37" s="18"/>
      <c r="AM37" s="18"/>
      <c r="AN37" s="18"/>
      <c r="AO37" s="19"/>
      <c r="AP37" s="19"/>
      <c r="AQ37" s="19"/>
      <c r="AR37" s="19"/>
      <c r="AS37" s="30"/>
      <c r="AT37" s="30"/>
      <c r="AU37" s="30"/>
      <c r="AV37" s="30"/>
      <c r="AW37" s="30"/>
      <c r="AX37" s="30"/>
      <c r="AY37" s="30"/>
      <c r="AZ37" s="18"/>
      <c r="BA37" s="18"/>
      <c r="BB37" s="18"/>
      <c r="BC37" s="30"/>
    </row>
    <row r="38" spans="1:55" ht="33.75" customHeight="1">
      <c r="A38" s="123"/>
      <c r="B38" s="35"/>
      <c r="C38" s="12" t="s">
        <v>67</v>
      </c>
      <c r="D38" s="13">
        <v>10</v>
      </c>
      <c r="E38" s="13">
        <v>10</v>
      </c>
      <c r="F38" s="13">
        <v>10</v>
      </c>
      <c r="G38" s="13">
        <v>10</v>
      </c>
      <c r="H38" s="13">
        <v>10</v>
      </c>
      <c r="I38" s="13">
        <v>0</v>
      </c>
      <c r="J38" s="13">
        <v>10</v>
      </c>
      <c r="K38" s="13">
        <v>10</v>
      </c>
      <c r="L38" s="13">
        <v>10</v>
      </c>
      <c r="M38" s="13">
        <v>10</v>
      </c>
      <c r="N38" s="13">
        <f t="shared" si="0"/>
        <v>90</v>
      </c>
      <c r="O38" s="14" t="str">
        <f t="shared" si="1"/>
        <v>2022</v>
      </c>
      <c r="P38" s="27"/>
      <c r="Q38" s="23">
        <f>11*6.5</f>
        <v>71.5</v>
      </c>
      <c r="R38" s="19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9"/>
      <c r="AE38" s="19"/>
      <c r="AF38" s="19"/>
      <c r="AG38" s="18"/>
      <c r="AH38" s="18"/>
      <c r="AI38" s="18"/>
      <c r="AJ38" s="19"/>
      <c r="AK38" s="19"/>
      <c r="AL38" s="19"/>
      <c r="AM38" s="19"/>
      <c r="AN38" s="18"/>
      <c r="AO38" s="18"/>
      <c r="AP38" s="18"/>
      <c r="AQ38" s="19"/>
      <c r="AR38" s="19"/>
      <c r="AS38" s="30"/>
      <c r="AT38" s="30"/>
      <c r="AU38" s="18"/>
      <c r="AV38" s="18"/>
      <c r="AW38" s="18"/>
      <c r="AX38" s="30"/>
      <c r="AY38" s="30"/>
      <c r="AZ38" s="30"/>
      <c r="BA38" s="18"/>
      <c r="BB38" s="18"/>
      <c r="BC38" s="18"/>
    </row>
    <row r="39" spans="1:55" ht="33.75" customHeight="1">
      <c r="A39" s="123"/>
      <c r="B39" s="35"/>
      <c r="C39" s="12" t="s">
        <v>68</v>
      </c>
      <c r="D39" s="13"/>
      <c r="E39" s="13">
        <v>10</v>
      </c>
      <c r="F39" s="13"/>
      <c r="G39" s="13"/>
      <c r="H39" s="13"/>
      <c r="I39" s="13"/>
      <c r="J39" s="13"/>
      <c r="K39" s="13"/>
      <c r="L39" s="13"/>
      <c r="M39" s="13"/>
      <c r="N39" s="13"/>
      <c r="O39" s="14" t="str">
        <f t="shared" si="1"/>
        <v>2023</v>
      </c>
      <c r="P39" s="41"/>
      <c r="Q39" s="34"/>
      <c r="R39" s="19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9"/>
      <c r="AE39" s="19"/>
      <c r="AF39" s="19"/>
      <c r="AG39" s="18"/>
      <c r="AH39" s="18"/>
      <c r="AI39" s="18"/>
      <c r="AJ39" s="19"/>
      <c r="AK39" s="19"/>
      <c r="AL39" s="19"/>
      <c r="AM39" s="19"/>
      <c r="AN39" s="18"/>
      <c r="AO39" s="18"/>
      <c r="AP39" s="18"/>
      <c r="AQ39" s="19"/>
      <c r="AR39" s="19"/>
      <c r="AS39" s="30"/>
      <c r="AT39" s="30"/>
      <c r="AU39" s="18"/>
      <c r="AV39" s="18"/>
      <c r="AW39" s="18"/>
      <c r="AX39" s="30"/>
      <c r="AY39" s="30"/>
      <c r="AZ39" s="30"/>
      <c r="BA39" s="18"/>
      <c r="BB39" s="18"/>
      <c r="BC39" s="18"/>
    </row>
    <row r="40" spans="1:55" ht="35.25" customHeight="1">
      <c r="A40" s="123"/>
      <c r="B40" s="35"/>
      <c r="C40" s="12" t="s">
        <v>69</v>
      </c>
      <c r="D40" s="13">
        <v>10</v>
      </c>
      <c r="E40" s="13">
        <v>10</v>
      </c>
      <c r="F40" s="13">
        <v>10</v>
      </c>
      <c r="G40" s="13">
        <v>10</v>
      </c>
      <c r="H40" s="13">
        <v>10</v>
      </c>
      <c r="I40" s="13">
        <v>0</v>
      </c>
      <c r="J40" s="13">
        <v>10</v>
      </c>
      <c r="K40" s="13">
        <v>10</v>
      </c>
      <c r="L40" s="13">
        <v>0</v>
      </c>
      <c r="M40" s="13">
        <v>10</v>
      </c>
      <c r="N40" s="13">
        <f t="shared" ref="N40:N65" si="2">SUM(D40:M40)</f>
        <v>80</v>
      </c>
      <c r="O40" s="14" t="str">
        <f t="shared" si="1"/>
        <v>2022</v>
      </c>
      <c r="P40" s="39" t="s">
        <v>30</v>
      </c>
      <c r="Q40" s="40"/>
      <c r="R40" s="19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9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9"/>
      <c r="AQ40" s="19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30"/>
    </row>
    <row r="41" spans="1:55" ht="43.5" customHeight="1">
      <c r="A41" s="123"/>
      <c r="B41" s="35"/>
      <c r="C41" s="12" t="s">
        <v>70</v>
      </c>
      <c r="D41" s="13">
        <v>0</v>
      </c>
      <c r="E41" s="13">
        <v>10</v>
      </c>
      <c r="F41" s="13">
        <v>10</v>
      </c>
      <c r="G41" s="13">
        <v>10</v>
      </c>
      <c r="H41" s="13">
        <v>10</v>
      </c>
      <c r="I41" s="13">
        <v>0</v>
      </c>
      <c r="J41" s="13">
        <v>10</v>
      </c>
      <c r="K41" s="13">
        <v>10</v>
      </c>
      <c r="L41" s="13">
        <v>0</v>
      </c>
      <c r="M41" s="13">
        <v>10</v>
      </c>
      <c r="N41" s="13">
        <f t="shared" si="2"/>
        <v>70</v>
      </c>
      <c r="O41" s="14" t="str">
        <f t="shared" si="1"/>
        <v>2023</v>
      </c>
      <c r="P41" s="39"/>
      <c r="Q41" s="40"/>
      <c r="R41" s="19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9"/>
      <c r="AQ41" s="19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30"/>
    </row>
    <row r="42" spans="1:55" ht="16.5" customHeight="1">
      <c r="A42" s="123"/>
      <c r="B42" s="35"/>
      <c r="C42" s="31" t="s">
        <v>71</v>
      </c>
      <c r="D42" s="13">
        <v>10</v>
      </c>
      <c r="E42" s="13">
        <v>10</v>
      </c>
      <c r="F42" s="13">
        <v>10</v>
      </c>
      <c r="G42" s="13">
        <v>10</v>
      </c>
      <c r="H42" s="13">
        <v>10</v>
      </c>
      <c r="I42" s="13">
        <v>0</v>
      </c>
      <c r="J42" s="13">
        <v>10</v>
      </c>
      <c r="K42" s="13">
        <v>10</v>
      </c>
      <c r="L42" s="13">
        <v>0</v>
      </c>
      <c r="M42" s="13">
        <v>10</v>
      </c>
      <c r="N42" s="13">
        <f t="shared" si="2"/>
        <v>80</v>
      </c>
      <c r="O42" s="14" t="str">
        <f t="shared" si="1"/>
        <v>2022</v>
      </c>
      <c r="P42" s="36" t="s">
        <v>30</v>
      </c>
      <c r="Q42" s="23">
        <f>100*0.05</f>
        <v>5</v>
      </c>
      <c r="R42" s="19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9"/>
      <c r="AR42" s="18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</row>
    <row r="43" spans="1:55" ht="24" customHeight="1">
      <c r="A43" s="123"/>
      <c r="B43" s="35"/>
      <c r="C43" s="31" t="s">
        <v>72</v>
      </c>
      <c r="D43" s="13">
        <v>10</v>
      </c>
      <c r="E43" s="13">
        <v>10</v>
      </c>
      <c r="F43" s="13">
        <v>0</v>
      </c>
      <c r="G43" s="13">
        <v>0</v>
      </c>
      <c r="H43" s="13">
        <v>10</v>
      </c>
      <c r="I43" s="13">
        <v>0</v>
      </c>
      <c r="J43" s="13">
        <v>10</v>
      </c>
      <c r="K43" s="13">
        <v>10</v>
      </c>
      <c r="L43" s="13">
        <v>10</v>
      </c>
      <c r="M43" s="13">
        <v>10</v>
      </c>
      <c r="N43" s="13">
        <f t="shared" si="2"/>
        <v>70</v>
      </c>
      <c r="O43" s="14" t="str">
        <f t="shared" si="1"/>
        <v>2023</v>
      </c>
      <c r="P43" s="36" t="s">
        <v>30</v>
      </c>
      <c r="Q43" s="37"/>
      <c r="R43" s="19"/>
      <c r="S43" s="19"/>
      <c r="T43" s="19"/>
      <c r="U43" s="18"/>
      <c r="V43" s="18"/>
      <c r="W43" s="18"/>
      <c r="X43" s="18"/>
      <c r="Y43" s="18"/>
      <c r="Z43" s="18"/>
      <c r="AA43" s="18"/>
      <c r="AB43" s="19"/>
      <c r="AC43" s="19"/>
      <c r="AD43" s="19"/>
      <c r="AE43" s="19"/>
      <c r="AF43" s="19"/>
      <c r="AG43" s="18"/>
      <c r="AH43" s="18"/>
      <c r="AI43" s="19"/>
      <c r="AJ43" s="19"/>
      <c r="AK43" s="19"/>
      <c r="AL43" s="19"/>
      <c r="AM43" s="18"/>
      <c r="AN43" s="18"/>
      <c r="AO43" s="19"/>
      <c r="AP43" s="19"/>
      <c r="AQ43" s="19"/>
      <c r="AR43" s="19"/>
      <c r="AS43" s="30"/>
      <c r="AT43" s="30"/>
      <c r="AU43" s="18"/>
      <c r="AV43" s="18"/>
      <c r="AW43" s="30"/>
      <c r="AX43" s="30"/>
      <c r="AY43" s="30"/>
      <c r="AZ43" s="30"/>
      <c r="BA43" s="18"/>
      <c r="BB43" s="18"/>
      <c r="BC43" s="30"/>
    </row>
    <row r="44" spans="1:55" ht="24" customHeight="1">
      <c r="A44" s="123"/>
      <c r="B44" s="35"/>
      <c r="C44" s="31" t="s">
        <v>73</v>
      </c>
      <c r="D44" s="13">
        <v>0</v>
      </c>
      <c r="E44" s="13">
        <v>0</v>
      </c>
      <c r="F44" s="13">
        <v>10</v>
      </c>
      <c r="G44" s="13">
        <v>10</v>
      </c>
      <c r="H44" s="13">
        <v>10</v>
      </c>
      <c r="I44" s="13">
        <v>0</v>
      </c>
      <c r="J44" s="13">
        <v>10</v>
      </c>
      <c r="K44" s="13">
        <v>10</v>
      </c>
      <c r="L44" s="13">
        <v>10</v>
      </c>
      <c r="M44" s="13">
        <v>10</v>
      </c>
      <c r="N44" s="13">
        <f t="shared" si="2"/>
        <v>70</v>
      </c>
      <c r="O44" s="14" t="str">
        <f t="shared" si="1"/>
        <v>2023</v>
      </c>
      <c r="P44" s="36"/>
      <c r="Q44" s="37"/>
      <c r="R44" s="19"/>
      <c r="S44" s="19"/>
      <c r="T44" s="19"/>
      <c r="U44" s="18"/>
      <c r="V44" s="18"/>
      <c r="W44" s="18"/>
      <c r="X44" s="18"/>
      <c r="Y44" s="18"/>
      <c r="Z44" s="18"/>
      <c r="AA44" s="18"/>
      <c r="AB44" s="19"/>
      <c r="AC44" s="19"/>
      <c r="AD44" s="19"/>
      <c r="AE44" s="19"/>
      <c r="AF44" s="19"/>
      <c r="AG44" s="18"/>
      <c r="AH44" s="18"/>
      <c r="AI44" s="19"/>
      <c r="AJ44" s="19"/>
      <c r="AK44" s="19"/>
      <c r="AL44" s="19"/>
      <c r="AM44" s="18"/>
      <c r="AN44" s="18"/>
      <c r="AO44" s="19"/>
      <c r="AP44" s="19"/>
      <c r="AQ44" s="19"/>
      <c r="AR44" s="19"/>
      <c r="AS44" s="30"/>
      <c r="AT44" s="30"/>
      <c r="AU44" s="18"/>
      <c r="AV44" s="18"/>
      <c r="AW44" s="30"/>
      <c r="AX44" s="30"/>
      <c r="AY44" s="30"/>
      <c r="AZ44" s="30"/>
      <c r="BA44" s="18"/>
      <c r="BB44" s="18"/>
      <c r="BC44" s="30"/>
    </row>
    <row r="45" spans="1:55" ht="21" customHeight="1">
      <c r="A45" s="123"/>
      <c r="B45" s="35"/>
      <c r="C45" s="31" t="s">
        <v>74</v>
      </c>
      <c r="D45" s="13">
        <v>0</v>
      </c>
      <c r="E45" s="13">
        <v>0</v>
      </c>
      <c r="F45" s="13">
        <v>10</v>
      </c>
      <c r="G45" s="13">
        <v>10</v>
      </c>
      <c r="H45" s="13">
        <v>10</v>
      </c>
      <c r="I45" s="13">
        <v>0</v>
      </c>
      <c r="J45" s="13">
        <v>10</v>
      </c>
      <c r="K45" s="13">
        <v>0</v>
      </c>
      <c r="L45" s="13">
        <v>0</v>
      </c>
      <c r="M45" s="13">
        <v>10</v>
      </c>
      <c r="N45" s="13">
        <f t="shared" si="2"/>
        <v>50</v>
      </c>
      <c r="O45" s="14" t="str">
        <f t="shared" si="1"/>
        <v>2023</v>
      </c>
      <c r="P45" s="27"/>
      <c r="Q45" s="23">
        <f>150</f>
        <v>150</v>
      </c>
      <c r="R45" s="19"/>
      <c r="S45" s="19"/>
      <c r="T45" s="19"/>
      <c r="U45" s="18"/>
      <c r="V45" s="18"/>
      <c r="W45" s="18"/>
      <c r="X45" s="18"/>
      <c r="Y45" s="18"/>
      <c r="Z45" s="18"/>
      <c r="AA45" s="18"/>
      <c r="AB45" s="19"/>
      <c r="AC45" s="19"/>
      <c r="AD45" s="19"/>
      <c r="AE45" s="19"/>
      <c r="AF45" s="19"/>
      <c r="AG45" s="18"/>
      <c r="AH45" s="18"/>
      <c r="AI45" s="19"/>
      <c r="AJ45" s="19"/>
      <c r="AK45" s="19"/>
      <c r="AL45" s="19"/>
      <c r="AM45" s="18"/>
      <c r="AN45" s="18"/>
      <c r="AO45" s="19"/>
      <c r="AP45" s="19"/>
      <c r="AQ45" s="19"/>
      <c r="AR45" s="19"/>
      <c r="AS45" s="30"/>
      <c r="AT45" s="30"/>
      <c r="AU45" s="18"/>
      <c r="AV45" s="18"/>
      <c r="AW45" s="30"/>
      <c r="AX45" s="30"/>
      <c r="AY45" s="30"/>
      <c r="AZ45" s="30"/>
      <c r="BA45" s="18"/>
      <c r="BB45" s="18"/>
      <c r="BC45" s="30"/>
    </row>
    <row r="46" spans="1:55" ht="29.25" customHeight="1">
      <c r="A46" s="132" t="s">
        <v>75</v>
      </c>
      <c r="B46" s="35"/>
      <c r="C46" s="31" t="s">
        <v>72</v>
      </c>
      <c r="D46" s="13">
        <v>10</v>
      </c>
      <c r="E46" s="13">
        <v>10</v>
      </c>
      <c r="F46" s="13">
        <v>0</v>
      </c>
      <c r="G46" s="13">
        <v>0</v>
      </c>
      <c r="H46" s="13">
        <v>10</v>
      </c>
      <c r="I46" s="13">
        <v>0</v>
      </c>
      <c r="J46" s="13">
        <v>10</v>
      </c>
      <c r="K46" s="13">
        <v>10</v>
      </c>
      <c r="L46" s="13">
        <v>10</v>
      </c>
      <c r="M46" s="13">
        <v>10</v>
      </c>
      <c r="N46" s="13">
        <f t="shared" si="2"/>
        <v>70</v>
      </c>
      <c r="O46" s="14" t="str">
        <f t="shared" si="1"/>
        <v>2023</v>
      </c>
      <c r="P46" s="36" t="s">
        <v>30</v>
      </c>
      <c r="Q46" s="37"/>
      <c r="R46" s="19"/>
      <c r="S46" s="19"/>
      <c r="T46" s="19"/>
      <c r="U46" s="18"/>
      <c r="V46" s="18"/>
      <c r="W46" s="18"/>
      <c r="X46" s="18"/>
      <c r="Y46" s="18"/>
      <c r="Z46" s="18"/>
      <c r="AA46" s="18"/>
      <c r="AB46" s="19"/>
      <c r="AC46" s="19"/>
      <c r="AD46" s="19"/>
      <c r="AE46" s="19"/>
      <c r="AF46" s="19"/>
      <c r="AG46" s="18"/>
      <c r="AH46" s="18"/>
      <c r="AI46" s="19"/>
      <c r="AJ46" s="19"/>
      <c r="AK46" s="19"/>
      <c r="AL46" s="19"/>
      <c r="AM46" s="18"/>
      <c r="AN46" s="18"/>
      <c r="AO46" s="19"/>
      <c r="AP46" s="19"/>
      <c r="AQ46" s="19"/>
      <c r="AR46" s="19"/>
      <c r="AS46" s="30"/>
      <c r="AT46" s="30"/>
      <c r="AU46" s="18"/>
      <c r="AV46" s="18"/>
      <c r="AW46" s="30"/>
      <c r="AX46" s="30"/>
      <c r="AY46" s="30"/>
      <c r="AZ46" s="30"/>
      <c r="BA46" s="18"/>
      <c r="BB46" s="18"/>
      <c r="BC46" s="30"/>
    </row>
    <row r="47" spans="1:55" ht="18" customHeight="1">
      <c r="A47" s="124"/>
      <c r="B47" s="35"/>
      <c r="C47" s="31" t="s">
        <v>76</v>
      </c>
      <c r="D47" s="13">
        <v>10</v>
      </c>
      <c r="E47" s="13">
        <v>10</v>
      </c>
      <c r="F47" s="13">
        <v>10</v>
      </c>
      <c r="G47" s="13">
        <v>10</v>
      </c>
      <c r="H47" s="13">
        <v>10</v>
      </c>
      <c r="I47" s="13">
        <v>10</v>
      </c>
      <c r="J47" s="13">
        <v>10</v>
      </c>
      <c r="K47" s="13">
        <v>10</v>
      </c>
      <c r="L47" s="13">
        <v>10</v>
      </c>
      <c r="M47" s="13">
        <v>10</v>
      </c>
      <c r="N47" s="13">
        <f t="shared" si="2"/>
        <v>100</v>
      </c>
      <c r="O47" s="14" t="str">
        <f t="shared" si="1"/>
        <v>2022</v>
      </c>
      <c r="P47" s="22"/>
      <c r="Q47" s="23">
        <f>4*6.5</f>
        <v>26</v>
      </c>
      <c r="R47" s="19"/>
      <c r="S47" s="19"/>
      <c r="T47" s="19"/>
      <c r="U47" s="18"/>
      <c r="V47" s="18"/>
      <c r="W47" s="18"/>
      <c r="X47" s="18"/>
      <c r="Y47" s="19"/>
      <c r="Z47" s="19"/>
      <c r="AA47" s="19"/>
      <c r="AB47" s="19"/>
      <c r="AC47" s="19"/>
      <c r="AD47" s="19"/>
      <c r="AE47" s="19"/>
      <c r="AF47" s="19"/>
      <c r="AG47" s="18"/>
      <c r="AH47" s="18"/>
      <c r="AI47" s="18"/>
      <c r="AJ47" s="19"/>
      <c r="AK47" s="19"/>
      <c r="AL47" s="19"/>
      <c r="AM47" s="19"/>
      <c r="AN47" s="19"/>
      <c r="AO47" s="19"/>
      <c r="AP47" s="19"/>
      <c r="AQ47" s="19"/>
      <c r="AR47" s="19"/>
      <c r="AS47" s="30"/>
      <c r="AT47" s="30"/>
      <c r="AU47" s="18"/>
      <c r="AV47" s="18"/>
      <c r="AW47" s="18"/>
      <c r="AX47" s="19"/>
      <c r="AY47" s="19"/>
      <c r="AZ47" s="30"/>
      <c r="BA47" s="30"/>
      <c r="BB47" s="30"/>
      <c r="BC47" s="30"/>
    </row>
    <row r="48" spans="1:55" ht="19.5" customHeight="1">
      <c r="A48" s="130" t="s">
        <v>77</v>
      </c>
      <c r="B48" s="35"/>
      <c r="C48" s="21" t="s">
        <v>78</v>
      </c>
      <c r="D48" s="13">
        <v>10</v>
      </c>
      <c r="E48" s="13">
        <v>5</v>
      </c>
      <c r="F48" s="13">
        <v>10</v>
      </c>
      <c r="G48" s="13">
        <v>10</v>
      </c>
      <c r="H48" s="13">
        <v>0</v>
      </c>
      <c r="I48" s="13">
        <v>10</v>
      </c>
      <c r="J48" s="13">
        <v>0</v>
      </c>
      <c r="K48" s="13">
        <v>10</v>
      </c>
      <c r="L48" s="13">
        <v>10</v>
      </c>
      <c r="M48" s="13">
        <v>10</v>
      </c>
      <c r="N48" s="13">
        <f t="shared" si="2"/>
        <v>75</v>
      </c>
      <c r="O48" s="14" t="str">
        <f t="shared" si="1"/>
        <v>2022</v>
      </c>
      <c r="P48" s="36" t="s">
        <v>30</v>
      </c>
      <c r="Q48" s="37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</row>
    <row r="49" spans="1:55" ht="19.5" customHeight="1">
      <c r="A49" s="123"/>
      <c r="B49" s="35"/>
      <c r="C49" s="31" t="s">
        <v>79</v>
      </c>
      <c r="D49" s="13">
        <v>10</v>
      </c>
      <c r="E49" s="13">
        <v>5</v>
      </c>
      <c r="F49" s="13">
        <v>10</v>
      </c>
      <c r="G49" s="13">
        <v>10</v>
      </c>
      <c r="H49" s="13">
        <v>10</v>
      </c>
      <c r="I49" s="13">
        <v>0</v>
      </c>
      <c r="J49" s="13">
        <v>10</v>
      </c>
      <c r="K49" s="13">
        <v>10</v>
      </c>
      <c r="L49" s="13">
        <v>10</v>
      </c>
      <c r="M49" s="13">
        <v>10</v>
      </c>
      <c r="N49" s="13">
        <f t="shared" si="2"/>
        <v>85</v>
      </c>
      <c r="O49" s="14" t="str">
        <f t="shared" si="1"/>
        <v>2022</v>
      </c>
      <c r="P49" s="36"/>
      <c r="Q49" s="37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</row>
    <row r="50" spans="1:55" ht="19.5" customHeight="1">
      <c r="A50" s="124"/>
      <c r="B50" s="35"/>
      <c r="C50" s="21" t="s">
        <v>80</v>
      </c>
      <c r="D50" s="13">
        <v>10</v>
      </c>
      <c r="E50" s="13">
        <v>5</v>
      </c>
      <c r="F50" s="13">
        <v>0</v>
      </c>
      <c r="G50" s="13">
        <v>0</v>
      </c>
      <c r="H50" s="13">
        <v>0</v>
      </c>
      <c r="I50" s="13">
        <v>10</v>
      </c>
      <c r="J50" s="13">
        <v>0</v>
      </c>
      <c r="K50" s="13">
        <v>10</v>
      </c>
      <c r="L50" s="13">
        <v>10</v>
      </c>
      <c r="M50" s="13">
        <v>10</v>
      </c>
      <c r="N50" s="13">
        <f t="shared" si="2"/>
        <v>55</v>
      </c>
      <c r="O50" s="14" t="str">
        <f t="shared" si="1"/>
        <v>2023</v>
      </c>
      <c r="P50" s="36" t="s">
        <v>30</v>
      </c>
      <c r="Q50" s="37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</row>
    <row r="51" spans="1:55" ht="35.25" customHeight="1">
      <c r="A51" s="129" t="s">
        <v>81</v>
      </c>
      <c r="B51" s="35"/>
      <c r="C51" s="43" t="s">
        <v>82</v>
      </c>
      <c r="D51" s="13">
        <v>10</v>
      </c>
      <c r="E51" s="13">
        <v>8</v>
      </c>
      <c r="F51" s="13">
        <v>10</v>
      </c>
      <c r="G51" s="13">
        <v>0</v>
      </c>
      <c r="H51" s="13">
        <v>10</v>
      </c>
      <c r="I51" s="13">
        <v>10</v>
      </c>
      <c r="J51" s="13">
        <v>0</v>
      </c>
      <c r="K51" s="13">
        <v>0</v>
      </c>
      <c r="L51" s="13">
        <v>10</v>
      </c>
      <c r="M51" s="13">
        <v>10</v>
      </c>
      <c r="N51" s="13">
        <f t="shared" si="2"/>
        <v>68</v>
      </c>
      <c r="O51" s="14" t="str">
        <f t="shared" si="1"/>
        <v>2023</v>
      </c>
      <c r="P51" s="22"/>
      <c r="Q51" s="23">
        <f>150</f>
        <v>150</v>
      </c>
      <c r="R51" s="19"/>
      <c r="S51" s="18"/>
      <c r="T51" s="18"/>
      <c r="U51" s="18"/>
      <c r="V51" s="18"/>
      <c r="W51" s="18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</row>
    <row r="52" spans="1:55" ht="23.25" customHeight="1">
      <c r="A52" s="123"/>
      <c r="B52" s="35"/>
      <c r="C52" s="44" t="s">
        <v>83</v>
      </c>
      <c r="D52" s="13">
        <v>10</v>
      </c>
      <c r="E52" s="13">
        <v>8</v>
      </c>
      <c r="F52" s="13">
        <v>0</v>
      </c>
      <c r="G52" s="13">
        <v>0</v>
      </c>
      <c r="H52" s="13">
        <v>0</v>
      </c>
      <c r="I52" s="13">
        <v>10</v>
      </c>
      <c r="J52" s="13">
        <v>10</v>
      </c>
      <c r="K52" s="13">
        <v>10</v>
      </c>
      <c r="L52" s="13">
        <v>10</v>
      </c>
      <c r="M52" s="13">
        <v>0</v>
      </c>
      <c r="N52" s="13">
        <f t="shared" si="2"/>
        <v>58</v>
      </c>
      <c r="O52" s="14" t="str">
        <f t="shared" si="1"/>
        <v>2023</v>
      </c>
      <c r="P52" s="21" t="s">
        <v>30</v>
      </c>
      <c r="Q52" s="2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</row>
    <row r="53" spans="1:55" ht="36" customHeight="1">
      <c r="A53" s="123"/>
      <c r="B53" s="20"/>
      <c r="C53" s="44" t="s">
        <v>84</v>
      </c>
      <c r="D53" s="13">
        <v>10</v>
      </c>
      <c r="E53" s="13">
        <v>8</v>
      </c>
      <c r="F53" s="13">
        <v>10</v>
      </c>
      <c r="G53" s="13">
        <v>10</v>
      </c>
      <c r="H53" s="13">
        <v>0</v>
      </c>
      <c r="I53" s="13">
        <v>10</v>
      </c>
      <c r="J53" s="13">
        <v>10</v>
      </c>
      <c r="K53" s="13">
        <v>0</v>
      </c>
      <c r="L53" s="13">
        <v>10</v>
      </c>
      <c r="M53" s="13">
        <v>0</v>
      </c>
      <c r="N53" s="13">
        <f t="shared" si="2"/>
        <v>68</v>
      </c>
      <c r="O53" s="14" t="str">
        <f t="shared" si="1"/>
        <v>2023</v>
      </c>
      <c r="P53" s="21"/>
      <c r="Q53" s="29"/>
      <c r="R53" s="19"/>
      <c r="S53" s="18"/>
      <c r="T53" s="18"/>
      <c r="U53" s="18"/>
      <c r="V53" s="19"/>
      <c r="W53" s="19"/>
      <c r="X53" s="19"/>
      <c r="Y53" s="19"/>
      <c r="Z53" s="19"/>
      <c r="AA53" s="18"/>
      <c r="AB53" s="19"/>
      <c r="AC53" s="19"/>
      <c r="AD53" s="19"/>
      <c r="AE53" s="18"/>
      <c r="AF53" s="18"/>
      <c r="AG53" s="18"/>
      <c r="AH53" s="19"/>
      <c r="AI53" s="19"/>
      <c r="AJ53" s="19"/>
      <c r="AK53" s="19"/>
      <c r="AL53" s="19"/>
      <c r="AM53" s="18"/>
      <c r="AN53" s="19"/>
      <c r="AO53" s="19"/>
      <c r="AP53" s="19"/>
      <c r="AQ53" s="19"/>
      <c r="AR53" s="19"/>
      <c r="AS53" s="30"/>
      <c r="AT53" s="18"/>
      <c r="AU53" s="18"/>
      <c r="AV53" s="18"/>
      <c r="AW53" s="19"/>
      <c r="AX53" s="19"/>
      <c r="AY53" s="19"/>
      <c r="AZ53" s="19"/>
      <c r="BA53" s="19"/>
      <c r="BB53" s="18"/>
      <c r="BC53" s="19"/>
    </row>
    <row r="54" spans="1:55" ht="36" customHeight="1">
      <c r="A54" s="123"/>
      <c r="B54" s="20"/>
      <c r="C54" s="43" t="s">
        <v>85</v>
      </c>
      <c r="D54" s="13">
        <v>10</v>
      </c>
      <c r="E54" s="13">
        <v>8</v>
      </c>
      <c r="F54" s="13">
        <v>0</v>
      </c>
      <c r="G54" s="13">
        <v>0</v>
      </c>
      <c r="H54" s="13">
        <v>0</v>
      </c>
      <c r="I54" s="13">
        <v>10</v>
      </c>
      <c r="J54" s="13">
        <v>10</v>
      </c>
      <c r="K54" s="13">
        <v>10</v>
      </c>
      <c r="L54" s="13">
        <v>10</v>
      </c>
      <c r="M54" s="13">
        <v>0</v>
      </c>
      <c r="N54" s="13">
        <f t="shared" si="2"/>
        <v>58</v>
      </c>
      <c r="O54" s="14" t="str">
        <f t="shared" si="1"/>
        <v>2023</v>
      </c>
      <c r="P54" s="21"/>
      <c r="Q54" s="29"/>
      <c r="R54" s="19"/>
      <c r="S54" s="18"/>
      <c r="T54" s="18"/>
      <c r="U54" s="18"/>
      <c r="V54" s="19"/>
      <c r="W54" s="19"/>
      <c r="X54" s="19"/>
      <c r="Y54" s="19"/>
      <c r="Z54" s="19"/>
      <c r="AA54" s="18"/>
      <c r="AB54" s="19"/>
      <c r="AC54" s="19"/>
      <c r="AD54" s="19"/>
      <c r="AE54" s="18"/>
      <c r="AF54" s="18"/>
      <c r="AG54" s="18"/>
      <c r="AH54" s="19"/>
      <c r="AI54" s="19"/>
      <c r="AJ54" s="19"/>
      <c r="AK54" s="19"/>
      <c r="AL54" s="19"/>
      <c r="AM54" s="18"/>
      <c r="AN54" s="19"/>
      <c r="AO54" s="19"/>
      <c r="AP54" s="19"/>
      <c r="AQ54" s="19"/>
      <c r="AR54" s="19"/>
      <c r="AS54" s="30"/>
      <c r="AT54" s="18"/>
      <c r="AU54" s="18"/>
      <c r="AV54" s="18"/>
      <c r="AW54" s="19"/>
      <c r="AX54" s="19"/>
      <c r="AY54" s="19"/>
      <c r="AZ54" s="19"/>
      <c r="BA54" s="19"/>
      <c r="BB54" s="18"/>
      <c r="BC54" s="19"/>
    </row>
    <row r="55" spans="1:55" ht="32.25" customHeight="1">
      <c r="A55" s="124"/>
      <c r="B55" s="20"/>
      <c r="C55" s="44" t="s">
        <v>86</v>
      </c>
      <c r="D55" s="13">
        <v>10</v>
      </c>
      <c r="E55" s="13">
        <v>8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10</v>
      </c>
      <c r="L55" s="13">
        <v>10</v>
      </c>
      <c r="M55" s="13">
        <v>10</v>
      </c>
      <c r="N55" s="13">
        <f t="shared" si="2"/>
        <v>48</v>
      </c>
      <c r="O55" s="14" t="str">
        <f t="shared" si="1"/>
        <v>2023</v>
      </c>
      <c r="P55" s="22"/>
      <c r="Q55" s="23">
        <f>4*6.5</f>
        <v>26</v>
      </c>
      <c r="R55" s="19"/>
      <c r="S55" s="19"/>
      <c r="T55" s="19"/>
      <c r="U55" s="19"/>
      <c r="V55" s="19"/>
      <c r="W55" s="19"/>
      <c r="X55" s="18"/>
      <c r="Y55" s="18"/>
      <c r="Z55" s="18"/>
      <c r="AA55" s="18"/>
      <c r="AB55" s="18"/>
      <c r="AC55" s="18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</row>
    <row r="56" spans="1:55" ht="35.25" customHeight="1">
      <c r="A56" s="129" t="s">
        <v>87</v>
      </c>
      <c r="B56" s="20"/>
      <c r="C56" s="44" t="s">
        <v>88</v>
      </c>
      <c r="D56" s="13">
        <v>0</v>
      </c>
      <c r="E56" s="13">
        <v>8</v>
      </c>
      <c r="F56" s="13">
        <v>10</v>
      </c>
      <c r="G56" s="13">
        <v>10</v>
      </c>
      <c r="H56" s="13">
        <v>10</v>
      </c>
      <c r="I56" s="13">
        <v>0</v>
      </c>
      <c r="J56" s="13">
        <v>10</v>
      </c>
      <c r="K56" s="13">
        <v>10</v>
      </c>
      <c r="L56" s="13">
        <v>10</v>
      </c>
      <c r="M56" s="13">
        <v>10</v>
      </c>
      <c r="N56" s="13">
        <f t="shared" si="2"/>
        <v>78</v>
      </c>
      <c r="O56" s="14" t="str">
        <f t="shared" si="1"/>
        <v>2022</v>
      </c>
      <c r="P56" s="21" t="s">
        <v>30</v>
      </c>
      <c r="Q56" s="29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9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9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</row>
    <row r="57" spans="1:55" ht="24" customHeight="1">
      <c r="A57" s="123"/>
      <c r="B57" s="20"/>
      <c r="C57" s="44" t="s">
        <v>89</v>
      </c>
      <c r="D57" s="13">
        <v>10</v>
      </c>
      <c r="E57" s="13">
        <v>8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10</v>
      </c>
      <c r="L57" s="13">
        <v>10</v>
      </c>
      <c r="M57" s="13">
        <v>0</v>
      </c>
      <c r="N57" s="13">
        <f t="shared" si="2"/>
        <v>38</v>
      </c>
      <c r="O57" s="14" t="str">
        <f t="shared" si="1"/>
        <v>2023</v>
      </c>
      <c r="P57" s="21"/>
      <c r="Q57" s="21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</row>
    <row r="58" spans="1:55" ht="24" customHeight="1">
      <c r="A58" s="123"/>
      <c r="B58" s="20"/>
      <c r="C58" s="43" t="s">
        <v>90</v>
      </c>
      <c r="D58" s="13">
        <v>10</v>
      </c>
      <c r="E58" s="13">
        <v>8</v>
      </c>
      <c r="F58" s="13">
        <v>10</v>
      </c>
      <c r="G58" s="13">
        <v>10</v>
      </c>
      <c r="H58" s="13">
        <v>10</v>
      </c>
      <c r="I58" s="13">
        <v>0</v>
      </c>
      <c r="J58" s="13">
        <v>10</v>
      </c>
      <c r="K58" s="13">
        <v>10</v>
      </c>
      <c r="L58" s="13">
        <v>10</v>
      </c>
      <c r="M58" s="13">
        <v>10</v>
      </c>
      <c r="N58" s="13">
        <f t="shared" si="2"/>
        <v>88</v>
      </c>
      <c r="O58" s="14" t="str">
        <f t="shared" si="1"/>
        <v>2022</v>
      </c>
      <c r="P58" s="21"/>
      <c r="Q58" s="21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</row>
    <row r="59" spans="1:55" ht="24" customHeight="1">
      <c r="A59" s="124"/>
      <c r="B59" s="20"/>
      <c r="C59" s="43" t="s">
        <v>91</v>
      </c>
      <c r="D59" s="13">
        <v>10</v>
      </c>
      <c r="E59" s="13">
        <v>8</v>
      </c>
      <c r="F59" s="13">
        <v>0</v>
      </c>
      <c r="G59" s="13">
        <v>0</v>
      </c>
      <c r="H59" s="13">
        <v>10</v>
      </c>
      <c r="I59" s="13">
        <v>0</v>
      </c>
      <c r="J59" s="13">
        <v>10</v>
      </c>
      <c r="K59" s="13">
        <v>10</v>
      </c>
      <c r="L59" s="13">
        <v>10</v>
      </c>
      <c r="M59" s="13">
        <v>10</v>
      </c>
      <c r="N59" s="13">
        <f t="shared" si="2"/>
        <v>68</v>
      </c>
      <c r="O59" s="14" t="str">
        <f t="shared" si="1"/>
        <v>2023</v>
      </c>
      <c r="P59" s="21"/>
      <c r="Q59" s="21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</row>
    <row r="60" spans="1:55" ht="24" customHeight="1">
      <c r="A60" s="129" t="s">
        <v>37</v>
      </c>
      <c r="B60" s="20"/>
      <c r="C60" s="43" t="s">
        <v>92</v>
      </c>
      <c r="D60" s="13">
        <v>0</v>
      </c>
      <c r="E60" s="13">
        <v>5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10</v>
      </c>
      <c r="L60" s="13">
        <v>10</v>
      </c>
      <c r="M60" s="13">
        <v>0</v>
      </c>
      <c r="N60" s="13">
        <f t="shared" si="2"/>
        <v>25</v>
      </c>
      <c r="O60" s="14" t="str">
        <f t="shared" si="1"/>
        <v>2023</v>
      </c>
      <c r="P60" s="21"/>
      <c r="Q60" s="45">
        <v>160</v>
      </c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</row>
    <row r="61" spans="1:55" ht="24" customHeight="1">
      <c r="A61" s="123"/>
      <c r="B61" s="20"/>
      <c r="C61" s="43" t="s">
        <v>93</v>
      </c>
      <c r="D61" s="13">
        <v>10</v>
      </c>
      <c r="E61" s="13">
        <v>5</v>
      </c>
      <c r="F61" s="13">
        <v>0</v>
      </c>
      <c r="G61" s="13">
        <v>0</v>
      </c>
      <c r="H61" s="13">
        <v>0</v>
      </c>
      <c r="I61" s="13">
        <v>10</v>
      </c>
      <c r="J61" s="13">
        <v>10</v>
      </c>
      <c r="K61" s="13">
        <v>10</v>
      </c>
      <c r="L61" s="13">
        <v>10</v>
      </c>
      <c r="M61" s="13">
        <v>10</v>
      </c>
      <c r="N61" s="13">
        <f t="shared" si="2"/>
        <v>65</v>
      </c>
      <c r="O61" s="14" t="str">
        <f t="shared" si="1"/>
        <v>2023</v>
      </c>
      <c r="P61" s="21" t="s">
        <v>30</v>
      </c>
      <c r="Q61" s="45">
        <v>3050</v>
      </c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19"/>
      <c r="AE61" s="46"/>
      <c r="AF61" s="46"/>
      <c r="AG61" s="46"/>
      <c r="AH61" s="46"/>
      <c r="AI61" s="46"/>
      <c r="AJ61" s="46"/>
      <c r="AK61" s="46"/>
      <c r="AL61" s="46"/>
      <c r="AM61" s="46"/>
      <c r="AN61" s="19"/>
      <c r="AO61" s="19"/>
      <c r="AP61" s="19"/>
      <c r="AQ61" s="19"/>
      <c r="AR61" s="19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</row>
    <row r="62" spans="1:55" ht="24" customHeight="1">
      <c r="A62" s="124"/>
      <c r="B62" s="20"/>
      <c r="C62" s="43" t="s">
        <v>94</v>
      </c>
      <c r="D62" s="13">
        <v>10</v>
      </c>
      <c r="E62" s="13">
        <v>5</v>
      </c>
      <c r="F62" s="13">
        <v>0</v>
      </c>
      <c r="G62" s="13">
        <v>0</v>
      </c>
      <c r="H62" s="13">
        <v>10</v>
      </c>
      <c r="I62" s="13">
        <v>10</v>
      </c>
      <c r="J62" s="13">
        <v>0</v>
      </c>
      <c r="K62" s="13">
        <v>10</v>
      </c>
      <c r="L62" s="13">
        <v>10</v>
      </c>
      <c r="M62" s="13">
        <v>0</v>
      </c>
      <c r="N62" s="13">
        <f t="shared" si="2"/>
        <v>55</v>
      </c>
      <c r="O62" s="14" t="str">
        <f t="shared" si="1"/>
        <v>2023</v>
      </c>
      <c r="P62" s="21"/>
      <c r="Q62" s="47">
        <v>1000</v>
      </c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</row>
    <row r="63" spans="1:55" ht="33.75" customHeight="1">
      <c r="A63" s="48" t="s">
        <v>95</v>
      </c>
      <c r="B63" s="20"/>
      <c r="C63" s="21" t="s">
        <v>96</v>
      </c>
      <c r="D63" s="13">
        <v>10</v>
      </c>
      <c r="E63" s="13">
        <v>5</v>
      </c>
      <c r="F63" s="13">
        <v>0</v>
      </c>
      <c r="G63" s="13">
        <v>0</v>
      </c>
      <c r="H63" s="13">
        <v>0</v>
      </c>
      <c r="I63" s="13">
        <v>10</v>
      </c>
      <c r="J63" s="13">
        <v>10</v>
      </c>
      <c r="K63" s="13">
        <v>10</v>
      </c>
      <c r="L63" s="13">
        <v>10</v>
      </c>
      <c r="M63" s="13">
        <v>10</v>
      </c>
      <c r="N63" s="13">
        <f t="shared" si="2"/>
        <v>65</v>
      </c>
      <c r="O63" s="14" t="str">
        <f t="shared" si="1"/>
        <v>2023</v>
      </c>
      <c r="P63" s="21" t="s">
        <v>30</v>
      </c>
      <c r="Q63" s="33">
        <v>0</v>
      </c>
      <c r="R63" s="19"/>
      <c r="S63" s="19"/>
      <c r="T63" s="19"/>
      <c r="U63" s="19"/>
      <c r="V63" s="19"/>
      <c r="W63" s="18"/>
      <c r="X63" s="18"/>
      <c r="Y63" s="18"/>
      <c r="Z63" s="18"/>
      <c r="AA63" s="18"/>
      <c r="AB63" s="18"/>
      <c r="AC63" s="19"/>
      <c r="AD63" s="19"/>
      <c r="AE63" s="19"/>
      <c r="AF63" s="18"/>
      <c r="AG63" s="18"/>
      <c r="AH63" s="19"/>
      <c r="AI63" s="19"/>
      <c r="AJ63" s="19"/>
      <c r="AK63" s="19"/>
      <c r="AL63" s="19"/>
      <c r="AM63" s="18"/>
      <c r="AN63" s="19"/>
      <c r="AO63" s="19"/>
      <c r="AP63" s="19"/>
      <c r="AQ63" s="19"/>
      <c r="AR63" s="19"/>
      <c r="AS63" s="30"/>
      <c r="AT63" s="18"/>
      <c r="AU63" s="18"/>
      <c r="AV63" s="19"/>
      <c r="AW63" s="19"/>
      <c r="AX63" s="19"/>
      <c r="AY63" s="19"/>
      <c r="AZ63" s="19"/>
      <c r="BA63" s="18"/>
      <c r="BB63" s="19"/>
      <c r="BC63" s="30"/>
    </row>
    <row r="64" spans="1:55" ht="39" customHeight="1">
      <c r="A64" s="129" t="s">
        <v>97</v>
      </c>
      <c r="B64" s="11"/>
      <c r="C64" s="21" t="s">
        <v>98</v>
      </c>
      <c r="D64" s="13">
        <v>0</v>
      </c>
      <c r="E64" s="13">
        <v>5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10</v>
      </c>
      <c r="L64" s="13">
        <v>0</v>
      </c>
      <c r="M64" s="13">
        <v>10</v>
      </c>
      <c r="N64" s="13">
        <f t="shared" si="2"/>
        <v>25</v>
      </c>
      <c r="O64" s="14" t="str">
        <f t="shared" si="1"/>
        <v>2023</v>
      </c>
      <c r="P64" s="22"/>
      <c r="Q64" s="23">
        <f>150</f>
        <v>150</v>
      </c>
      <c r="R64" s="24"/>
      <c r="S64" s="24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24"/>
      <c r="AE64" s="24"/>
      <c r="AF64" s="24"/>
      <c r="AG64" s="24"/>
      <c r="AH64" s="18"/>
      <c r="AI64" s="18"/>
      <c r="AJ64" s="19"/>
      <c r="AK64" s="19"/>
      <c r="AL64" s="19"/>
      <c r="AM64" s="19"/>
      <c r="AN64" s="19"/>
      <c r="AO64" s="18"/>
      <c r="AP64" s="19"/>
      <c r="AQ64" s="24"/>
      <c r="AR64" s="24"/>
      <c r="AS64" s="24"/>
      <c r="AT64" s="24"/>
      <c r="AU64" s="24"/>
      <c r="AV64" s="18"/>
      <c r="AW64" s="18"/>
      <c r="AX64" s="19"/>
      <c r="AY64" s="19"/>
      <c r="AZ64" s="19"/>
      <c r="BA64" s="19"/>
      <c r="BB64" s="18"/>
    </row>
    <row r="65" spans="1:55" ht="24.75" customHeight="1">
      <c r="A65" s="124"/>
      <c r="B65" s="11"/>
      <c r="C65" s="21" t="s">
        <v>99</v>
      </c>
      <c r="D65" s="13">
        <v>10</v>
      </c>
      <c r="E65" s="13">
        <v>5</v>
      </c>
      <c r="F65" s="13">
        <v>10</v>
      </c>
      <c r="G65" s="13">
        <v>10</v>
      </c>
      <c r="H65" s="13">
        <v>10</v>
      </c>
      <c r="I65" s="13">
        <v>0</v>
      </c>
      <c r="J65" s="13">
        <v>10</v>
      </c>
      <c r="K65" s="13">
        <v>10</v>
      </c>
      <c r="L65" s="13">
        <v>10</v>
      </c>
      <c r="M65" s="13">
        <v>10</v>
      </c>
      <c r="N65" s="13">
        <f t="shared" si="2"/>
        <v>85</v>
      </c>
      <c r="O65" s="14" t="str">
        <f t="shared" si="1"/>
        <v>2022</v>
      </c>
      <c r="P65" s="21" t="s">
        <v>30</v>
      </c>
      <c r="Q65" s="23">
        <f>10*6.5</f>
        <v>65</v>
      </c>
      <c r="R65" s="30"/>
      <c r="S65" s="30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</row>
    <row r="66" spans="1:55" ht="14.25" customHeight="1">
      <c r="A66" s="49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  <c r="P66" s="19">
        <v>1500</v>
      </c>
      <c r="Q66" s="25">
        <f>SUM(Q9:Q65)</f>
        <v>7705</v>
      </c>
    </row>
    <row r="67" spans="1:55" ht="39" customHeight="1">
      <c r="A67" s="49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3"/>
    </row>
    <row r="68" spans="1:55" ht="14.25" customHeight="1">
      <c r="A68" s="49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3"/>
    </row>
    <row r="69" spans="1:55" ht="14.25" customHeight="1">
      <c r="A69" s="49"/>
      <c r="C69" s="54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3"/>
    </row>
    <row r="70" spans="1:55" ht="14.25" customHeight="1">
      <c r="A70" s="49"/>
      <c r="C70" s="54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3"/>
    </row>
    <row r="71" spans="1:55" ht="14.25" customHeight="1">
      <c r="A71" s="49"/>
      <c r="C71" s="54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3"/>
    </row>
    <row r="72" spans="1:55" ht="14.25" customHeight="1">
      <c r="A72" s="49"/>
      <c r="C72" s="54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3"/>
    </row>
    <row r="73" spans="1:55" ht="32.25" customHeight="1">
      <c r="A73" s="49"/>
      <c r="C73" s="54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3"/>
    </row>
    <row r="74" spans="1:55" ht="14.25" customHeight="1">
      <c r="A74" s="49"/>
      <c r="C74" s="54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3"/>
    </row>
    <row r="75" spans="1:55" ht="14.25" customHeight="1">
      <c r="A75" s="49"/>
      <c r="C75" s="54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3"/>
    </row>
    <row r="76" spans="1:55" ht="14.25" customHeight="1">
      <c r="A76" s="49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55" ht="14.25" customHeight="1">
      <c r="A77" s="55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55" ht="14.25" customHeight="1">
      <c r="A78" s="49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55" ht="14.25" customHeight="1">
      <c r="A79" s="49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55" ht="14.25" customHeight="1">
      <c r="A80" s="49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1"/>
    </row>
    <row r="81" spans="1:15" ht="14.25" customHeight="1">
      <c r="A81" s="49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4.25" customHeight="1">
      <c r="A82" s="49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4.25" customHeight="1">
      <c r="A83" s="49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4.25" customHeight="1">
      <c r="A84" s="49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1"/>
    </row>
    <row r="85" spans="1:15" ht="14.25" customHeight="1">
      <c r="A85" s="49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5" ht="14.25" customHeight="1">
      <c r="A86" s="49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5" ht="14.25" customHeight="1">
      <c r="A87" s="49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5" ht="14.25" customHeight="1">
      <c r="A88" s="49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5" ht="14.25" customHeight="1">
      <c r="A89" s="49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</row>
    <row r="90" spans="1:15" ht="14.25" customHeight="1">
      <c r="A90" s="49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</row>
    <row r="91" spans="1:15" ht="14.25" customHeight="1">
      <c r="A91" s="49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1"/>
    </row>
    <row r="92" spans="1:15" ht="14.25" customHeight="1">
      <c r="A92" s="49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1"/>
    </row>
    <row r="93" spans="1:15" ht="14.25" customHeight="1">
      <c r="A93" s="49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1"/>
    </row>
    <row r="94" spans="1:15" ht="14.25" customHeight="1">
      <c r="A94" s="49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1"/>
    </row>
    <row r="95" spans="1:15" ht="14.25" customHeight="1">
      <c r="A95" s="49"/>
      <c r="C95" s="56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1"/>
    </row>
    <row r="96" spans="1:15" ht="14.25" customHeight="1">
      <c r="A96" s="49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1"/>
    </row>
    <row r="97" spans="1:15" ht="14.25" customHeight="1">
      <c r="A97" s="49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1"/>
    </row>
    <row r="98" spans="1:15" ht="14.25" customHeight="1">
      <c r="A98" s="49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1"/>
    </row>
    <row r="99" spans="1:15" ht="14.25" customHeight="1">
      <c r="A99" s="49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1"/>
    </row>
    <row r="100" spans="1:15" ht="14.25" customHeight="1">
      <c r="A100" s="49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1"/>
    </row>
    <row r="101" spans="1:15" ht="14.25" customHeight="1">
      <c r="A101" s="49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1"/>
    </row>
    <row r="102" spans="1:15" ht="14.25" customHeight="1">
      <c r="A102" s="49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1"/>
    </row>
    <row r="103" spans="1:15" ht="14.25" customHeight="1">
      <c r="A103" s="49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1"/>
    </row>
    <row r="104" spans="1:15" ht="14.25" customHeight="1">
      <c r="A104" s="49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1"/>
    </row>
    <row r="105" spans="1:15" ht="14.25" customHeight="1">
      <c r="A105" s="49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1"/>
    </row>
    <row r="106" spans="1:15" ht="14.25" customHeight="1">
      <c r="A106" s="49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1"/>
    </row>
    <row r="107" spans="1:15" ht="14.25" customHeight="1">
      <c r="A107" s="49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1"/>
    </row>
    <row r="108" spans="1:15" ht="14.25" customHeight="1">
      <c r="A108" s="49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1"/>
    </row>
    <row r="109" spans="1:15" ht="14.25" customHeight="1">
      <c r="A109" s="49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1"/>
    </row>
    <row r="110" spans="1:15" ht="14.25" customHeight="1">
      <c r="A110" s="49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1"/>
    </row>
    <row r="111" spans="1:15" ht="14.25" customHeight="1">
      <c r="A111" s="49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1"/>
    </row>
    <row r="112" spans="1:15" ht="14.25" customHeight="1">
      <c r="A112" s="49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1"/>
    </row>
    <row r="113" spans="1:15" ht="14.25" customHeight="1">
      <c r="A113" s="49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1"/>
    </row>
    <row r="114" spans="1:15" ht="14.25" customHeight="1">
      <c r="A114" s="49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1"/>
    </row>
    <row r="115" spans="1:15" ht="14.25" customHeight="1">
      <c r="A115" s="49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1"/>
    </row>
    <row r="116" spans="1:15" ht="14.25" customHeight="1">
      <c r="A116" s="49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1"/>
    </row>
    <row r="117" spans="1:15" ht="14.25" customHeight="1">
      <c r="A117" s="49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1"/>
    </row>
    <row r="118" spans="1:15" ht="14.25" customHeight="1">
      <c r="A118" s="49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1"/>
    </row>
    <row r="119" spans="1:15" ht="14.25" customHeight="1">
      <c r="A119" s="49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1"/>
    </row>
    <row r="120" spans="1:15" ht="14.25" customHeight="1">
      <c r="A120" s="49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1"/>
    </row>
    <row r="121" spans="1:15" ht="14.25" customHeight="1">
      <c r="A121" s="49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1"/>
    </row>
    <row r="122" spans="1:15" ht="14.25" customHeight="1">
      <c r="A122" s="49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1"/>
    </row>
    <row r="123" spans="1:15" ht="14.25" customHeight="1">
      <c r="A123" s="49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1"/>
    </row>
    <row r="124" spans="1:15" ht="14.25" customHeight="1">
      <c r="A124" s="49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1"/>
    </row>
    <row r="125" spans="1:15" ht="14.25" customHeight="1">
      <c r="A125" s="49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1"/>
    </row>
    <row r="126" spans="1:15" ht="14.25" customHeight="1">
      <c r="A126" s="49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1"/>
    </row>
    <row r="127" spans="1:15" ht="14.25" customHeight="1">
      <c r="A127" s="49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1"/>
    </row>
    <row r="128" spans="1:15" ht="14.25" customHeight="1">
      <c r="A128" s="49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1"/>
    </row>
    <row r="129" spans="1:15" ht="14.25" customHeight="1">
      <c r="A129" s="49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1"/>
    </row>
    <row r="130" spans="1:15" ht="14.25" customHeight="1">
      <c r="A130" s="49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1"/>
    </row>
    <row r="131" spans="1:15" ht="14.25" customHeight="1">
      <c r="A131" s="49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1"/>
    </row>
    <row r="132" spans="1:15" ht="14.25" customHeight="1">
      <c r="A132" s="49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1"/>
    </row>
    <row r="133" spans="1:15" ht="14.25" customHeight="1">
      <c r="A133" s="49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1"/>
    </row>
    <row r="134" spans="1:15" ht="14.25" customHeight="1">
      <c r="A134" s="49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1"/>
    </row>
    <row r="135" spans="1:15" ht="14.25" customHeight="1">
      <c r="A135" s="49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1"/>
    </row>
    <row r="136" spans="1:15" ht="14.25" customHeight="1">
      <c r="A136" s="49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1"/>
    </row>
    <row r="137" spans="1:15" ht="14.25" customHeight="1">
      <c r="A137" s="49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1"/>
    </row>
    <row r="138" spans="1:15" ht="14.25" customHeight="1">
      <c r="A138" s="49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1"/>
    </row>
    <row r="139" spans="1:15" ht="14.25" customHeight="1">
      <c r="A139" s="49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1"/>
    </row>
    <row r="140" spans="1:15" ht="14.25" customHeight="1">
      <c r="A140" s="49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1"/>
    </row>
    <row r="141" spans="1:15" ht="14.25" customHeight="1">
      <c r="A141" s="49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1"/>
    </row>
    <row r="142" spans="1:15" ht="14.25" customHeight="1">
      <c r="A142" s="49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1"/>
    </row>
    <row r="143" spans="1:15" ht="14.25" customHeight="1">
      <c r="A143" s="49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1"/>
    </row>
    <row r="144" spans="1:15" ht="14.25" customHeight="1">
      <c r="A144" s="49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1"/>
    </row>
    <row r="145" spans="1:15" ht="14.25" customHeight="1">
      <c r="A145" s="49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1"/>
    </row>
    <row r="146" spans="1:15" ht="14.25" customHeight="1">
      <c r="A146" s="49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1"/>
    </row>
    <row r="147" spans="1:15" ht="14.25" customHeight="1">
      <c r="A147" s="49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1"/>
    </row>
    <row r="148" spans="1:15" ht="14.25" customHeight="1">
      <c r="A148" s="49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1"/>
    </row>
    <row r="149" spans="1:15" ht="14.25" customHeight="1">
      <c r="A149" s="49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1"/>
    </row>
    <row r="150" spans="1:15" ht="14.25" customHeight="1">
      <c r="A150" s="49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1"/>
    </row>
    <row r="151" spans="1:15" ht="14.25" customHeight="1">
      <c r="A151" s="49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1"/>
    </row>
    <row r="152" spans="1:15" ht="14.25" customHeight="1">
      <c r="A152" s="49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1"/>
    </row>
    <row r="153" spans="1:15" ht="14.25" customHeight="1">
      <c r="A153" s="49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1"/>
    </row>
    <row r="154" spans="1:15" ht="14.25" customHeight="1">
      <c r="A154" s="49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1"/>
    </row>
    <row r="155" spans="1:15" ht="14.25" customHeight="1">
      <c r="A155" s="49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1"/>
    </row>
    <row r="156" spans="1:15" ht="14.25" customHeight="1">
      <c r="A156" s="49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1"/>
    </row>
    <row r="157" spans="1:15" ht="14.25" customHeight="1">
      <c r="A157" s="49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1"/>
    </row>
    <row r="158" spans="1:15" ht="14.25" customHeight="1">
      <c r="A158" s="49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1"/>
    </row>
    <row r="159" spans="1:15" ht="14.25" customHeight="1">
      <c r="A159" s="49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1"/>
    </row>
    <row r="160" spans="1:15" ht="14.25" customHeight="1">
      <c r="A160" s="49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1"/>
    </row>
    <row r="161" spans="1:15" ht="14.25" customHeight="1">
      <c r="A161" s="49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1"/>
    </row>
    <row r="162" spans="1:15" ht="14.25" customHeight="1">
      <c r="A162" s="49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1"/>
    </row>
    <row r="163" spans="1:15" ht="14.25" customHeight="1">
      <c r="A163" s="49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1"/>
    </row>
    <row r="164" spans="1:15" ht="14.25" customHeight="1">
      <c r="A164" s="49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1"/>
    </row>
    <row r="165" spans="1:15" ht="14.25" customHeight="1">
      <c r="A165" s="49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1"/>
    </row>
    <row r="166" spans="1:15" ht="14.25" customHeight="1">
      <c r="A166" s="49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1"/>
    </row>
    <row r="167" spans="1:15" ht="14.25" customHeight="1">
      <c r="A167" s="49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1"/>
    </row>
    <row r="168" spans="1:15" ht="14.25" customHeight="1">
      <c r="A168" s="49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1"/>
    </row>
    <row r="169" spans="1:15" ht="14.25" customHeight="1">
      <c r="A169" s="49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1"/>
    </row>
    <row r="170" spans="1:15" ht="14.25" customHeight="1">
      <c r="A170" s="49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1"/>
    </row>
    <row r="171" spans="1:15" ht="14.25" customHeight="1">
      <c r="A171" s="49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1"/>
    </row>
    <row r="172" spans="1:15" ht="14.25" customHeight="1">
      <c r="A172" s="49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1"/>
    </row>
    <row r="173" spans="1:15" ht="14.25" customHeight="1">
      <c r="A173" s="49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1"/>
    </row>
    <row r="174" spans="1:15" ht="14.25" customHeight="1">
      <c r="A174" s="49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1"/>
    </row>
    <row r="175" spans="1:15" ht="14.25" customHeight="1">
      <c r="A175" s="49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1"/>
    </row>
    <row r="176" spans="1:15" ht="14.25" customHeight="1">
      <c r="A176" s="49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1"/>
    </row>
    <row r="177" spans="1:15" ht="14.25" customHeight="1">
      <c r="A177" s="49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1"/>
    </row>
    <row r="178" spans="1:15" ht="14.25" customHeight="1">
      <c r="A178" s="49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1"/>
    </row>
    <row r="179" spans="1:15" ht="14.25" customHeight="1">
      <c r="A179" s="49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1"/>
    </row>
    <row r="180" spans="1:15" ht="14.25" customHeight="1">
      <c r="A180" s="49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1"/>
    </row>
    <row r="181" spans="1:15" ht="14.25" customHeight="1">
      <c r="A181" s="49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1"/>
    </row>
    <row r="182" spans="1:15" ht="14.25" customHeight="1">
      <c r="A182" s="49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1"/>
    </row>
    <row r="183" spans="1:15" ht="14.25" customHeight="1">
      <c r="A183" s="49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1"/>
    </row>
    <row r="184" spans="1:15" ht="14.25" customHeight="1">
      <c r="A184" s="49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1"/>
    </row>
    <row r="185" spans="1:15" ht="14.25" customHeight="1">
      <c r="A185" s="49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1"/>
    </row>
    <row r="186" spans="1:15" ht="14.25" customHeight="1">
      <c r="A186" s="49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1"/>
    </row>
    <row r="187" spans="1:15" ht="14.25" customHeight="1">
      <c r="A187" s="49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1"/>
    </row>
    <row r="188" spans="1:15" ht="14.25" customHeight="1">
      <c r="A188" s="49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1"/>
    </row>
    <row r="189" spans="1:15" ht="14.25" customHeight="1">
      <c r="A189" s="49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1"/>
    </row>
    <row r="190" spans="1:15" ht="14.25" customHeight="1">
      <c r="A190" s="49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1"/>
    </row>
    <row r="191" spans="1:15" ht="14.25" customHeight="1">
      <c r="A191" s="49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1"/>
    </row>
    <row r="192" spans="1:15" ht="14.25" customHeight="1">
      <c r="A192" s="49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1"/>
    </row>
    <row r="193" spans="1:15" ht="14.25" customHeight="1">
      <c r="A193" s="49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1"/>
    </row>
    <row r="194" spans="1:15" ht="14.25" customHeight="1">
      <c r="A194" s="49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1"/>
    </row>
    <row r="195" spans="1:15" ht="14.25" customHeight="1">
      <c r="A195" s="49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1"/>
    </row>
    <row r="196" spans="1:15" ht="14.25" customHeight="1">
      <c r="A196" s="49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1"/>
    </row>
    <row r="197" spans="1:15" ht="14.25" customHeight="1">
      <c r="A197" s="49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1"/>
    </row>
    <row r="198" spans="1:15" ht="14.25" customHeight="1">
      <c r="A198" s="49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1"/>
    </row>
    <row r="199" spans="1:15" ht="14.25" customHeight="1">
      <c r="A199" s="49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1"/>
    </row>
    <row r="200" spans="1:15" ht="14.25" customHeight="1">
      <c r="A200" s="49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1"/>
    </row>
    <row r="201" spans="1:15" ht="14.25" customHeight="1">
      <c r="A201" s="49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1"/>
    </row>
    <row r="202" spans="1:15" ht="14.25" customHeight="1">
      <c r="A202" s="49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1"/>
    </row>
    <row r="203" spans="1:15" ht="14.25" customHeight="1">
      <c r="A203" s="49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1"/>
    </row>
    <row r="204" spans="1:15" ht="14.25" customHeight="1">
      <c r="A204" s="49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1"/>
    </row>
    <row r="205" spans="1:15" ht="14.25" customHeight="1">
      <c r="A205" s="49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1"/>
    </row>
    <row r="206" spans="1:15" ht="14.25" customHeight="1">
      <c r="A206" s="49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1"/>
    </row>
    <row r="207" spans="1:15" ht="14.25" customHeight="1">
      <c r="A207" s="49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1"/>
    </row>
    <row r="208" spans="1:15" ht="14.25" customHeight="1">
      <c r="A208" s="49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1"/>
    </row>
    <row r="209" spans="1:15" ht="14.25" customHeight="1">
      <c r="A209" s="49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1"/>
    </row>
    <row r="210" spans="1:15" ht="14.25" customHeight="1">
      <c r="A210" s="49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1"/>
    </row>
    <row r="211" spans="1:15" ht="14.25" customHeight="1">
      <c r="A211" s="49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1"/>
    </row>
    <row r="212" spans="1:15" ht="14.25" customHeight="1">
      <c r="A212" s="49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1"/>
    </row>
    <row r="213" spans="1:15" ht="14.25" customHeight="1">
      <c r="A213" s="49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1"/>
    </row>
    <row r="214" spans="1:15" ht="14.25" customHeight="1">
      <c r="A214" s="49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1"/>
    </row>
    <row r="215" spans="1:15" ht="14.25" customHeight="1">
      <c r="A215" s="49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1"/>
    </row>
    <row r="216" spans="1:15" ht="14.25" customHeight="1">
      <c r="A216" s="49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1"/>
    </row>
    <row r="217" spans="1:15" ht="14.25" customHeight="1">
      <c r="A217" s="49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1"/>
    </row>
    <row r="218" spans="1:15" ht="14.25" customHeight="1">
      <c r="A218" s="49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1"/>
    </row>
    <row r="219" spans="1:15" ht="14.25" customHeight="1">
      <c r="A219" s="49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1"/>
    </row>
    <row r="220" spans="1:15" ht="14.25" customHeight="1">
      <c r="A220" s="49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1"/>
    </row>
    <row r="221" spans="1:15" ht="14.25" customHeight="1">
      <c r="A221" s="49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1"/>
    </row>
    <row r="222" spans="1:15" ht="14.25" customHeight="1">
      <c r="A222" s="49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1"/>
    </row>
    <row r="223" spans="1:15" ht="14.25" customHeight="1">
      <c r="A223" s="49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1"/>
    </row>
    <row r="224" spans="1:15" ht="14.25" customHeight="1">
      <c r="A224" s="49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1"/>
    </row>
    <row r="225" spans="1:15" ht="14.25" customHeight="1">
      <c r="A225" s="49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1"/>
    </row>
    <row r="226" spans="1:15" ht="14.25" customHeight="1">
      <c r="A226" s="49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1"/>
    </row>
    <row r="227" spans="1:15" ht="14.25" customHeight="1">
      <c r="A227" s="49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1"/>
    </row>
    <row r="228" spans="1:15" ht="14.25" customHeight="1">
      <c r="A228" s="49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1"/>
    </row>
    <row r="229" spans="1:15" ht="14.25" customHeight="1">
      <c r="A229" s="49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1"/>
    </row>
    <row r="230" spans="1:15" ht="14.25" customHeight="1">
      <c r="A230" s="49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1"/>
    </row>
    <row r="231" spans="1:15" ht="14.25" customHeight="1">
      <c r="A231" s="49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1"/>
    </row>
    <row r="232" spans="1:15" ht="14.25" customHeight="1">
      <c r="A232" s="49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1"/>
    </row>
    <row r="233" spans="1:15" ht="14.25" customHeight="1">
      <c r="A233" s="49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1"/>
    </row>
    <row r="234" spans="1:15" ht="14.25" customHeight="1">
      <c r="A234" s="49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1"/>
    </row>
    <row r="235" spans="1:15" ht="14.25" customHeight="1">
      <c r="A235" s="49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1"/>
    </row>
    <row r="236" spans="1:15" ht="14.25" customHeight="1">
      <c r="A236" s="49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1"/>
    </row>
    <row r="237" spans="1:15" ht="14.25" customHeight="1">
      <c r="A237" s="49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1"/>
    </row>
    <row r="238" spans="1:15" ht="14.25" customHeight="1">
      <c r="A238" s="49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1"/>
    </row>
    <row r="239" spans="1:15" ht="14.25" customHeight="1">
      <c r="A239" s="49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1"/>
    </row>
    <row r="240" spans="1:15" ht="14.25" customHeight="1">
      <c r="A240" s="49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1"/>
    </row>
    <row r="241" spans="1:15" ht="14.25" customHeight="1">
      <c r="A241" s="49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1"/>
    </row>
    <row r="242" spans="1:15" ht="14.25" customHeight="1">
      <c r="A242" s="49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1"/>
    </row>
    <row r="243" spans="1:15" ht="14.25" customHeight="1">
      <c r="A243" s="49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1"/>
    </row>
    <row r="244" spans="1:15" ht="14.25" customHeight="1">
      <c r="A244" s="49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1"/>
    </row>
    <row r="245" spans="1:15" ht="14.25" customHeight="1">
      <c r="A245" s="49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1"/>
    </row>
    <row r="246" spans="1:15" ht="14.25" customHeight="1">
      <c r="A246" s="49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1"/>
    </row>
    <row r="247" spans="1:15" ht="14.25" customHeight="1">
      <c r="A247" s="49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1"/>
    </row>
    <row r="248" spans="1:15" ht="14.25" customHeight="1">
      <c r="A248" s="49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1"/>
    </row>
    <row r="249" spans="1:15" ht="14.25" customHeight="1">
      <c r="A249" s="49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1"/>
    </row>
    <row r="250" spans="1:15" ht="14.25" customHeight="1">
      <c r="A250" s="49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1"/>
    </row>
    <row r="251" spans="1:15" ht="14.25" customHeight="1">
      <c r="A251" s="49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1"/>
    </row>
    <row r="252" spans="1:15" ht="14.25" customHeight="1">
      <c r="A252" s="49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1"/>
    </row>
    <row r="253" spans="1:15" ht="14.25" customHeight="1">
      <c r="A253" s="49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1"/>
    </row>
    <row r="254" spans="1:15" ht="14.25" customHeight="1">
      <c r="A254" s="49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1"/>
    </row>
    <row r="255" spans="1:15" ht="14.25" customHeight="1">
      <c r="A255" s="49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1"/>
    </row>
    <row r="256" spans="1:15" ht="14.25" customHeight="1">
      <c r="A256" s="49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1"/>
    </row>
    <row r="257" spans="1:15" ht="14.25" customHeight="1">
      <c r="A257" s="49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1"/>
    </row>
    <row r="258" spans="1:15" ht="14.25" customHeight="1">
      <c r="A258" s="49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1"/>
    </row>
    <row r="259" spans="1:15" ht="14.25" customHeight="1">
      <c r="A259" s="49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1"/>
    </row>
    <row r="260" spans="1:15" ht="14.25" customHeight="1">
      <c r="A260" s="49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1"/>
    </row>
    <row r="261" spans="1:15" ht="14.25" customHeight="1">
      <c r="A261" s="49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1"/>
    </row>
    <row r="262" spans="1:15" ht="14.25" customHeight="1">
      <c r="A262" s="49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1"/>
    </row>
    <row r="263" spans="1:15" ht="14.25" customHeight="1">
      <c r="A263" s="49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1"/>
    </row>
    <row r="264" spans="1:15" ht="14.25" customHeight="1">
      <c r="A264" s="49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1"/>
    </row>
    <row r="265" spans="1:15" ht="14.25" customHeight="1">
      <c r="A265" s="49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1"/>
    </row>
    <row r="266" spans="1:15" ht="14.25" customHeight="1">
      <c r="A266" s="49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1"/>
    </row>
    <row r="267" spans="1:15" ht="14.25" customHeight="1">
      <c r="A267" s="49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1"/>
    </row>
    <row r="268" spans="1:15" ht="14.25" customHeight="1">
      <c r="A268" s="49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1"/>
    </row>
    <row r="269" spans="1:15" ht="14.25" customHeight="1">
      <c r="A269" s="49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1"/>
    </row>
    <row r="270" spans="1:15" ht="14.25" customHeight="1">
      <c r="A270" s="49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1"/>
    </row>
    <row r="271" spans="1:15" ht="14.25" customHeight="1">
      <c r="A271" s="49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1"/>
    </row>
    <row r="272" spans="1:15" ht="14.25" customHeight="1">
      <c r="A272" s="49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1"/>
    </row>
    <row r="273" spans="1:15" ht="14.25" customHeight="1">
      <c r="A273" s="49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1"/>
    </row>
    <row r="274" spans="1:15" ht="14.25" customHeight="1">
      <c r="A274" s="49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1"/>
    </row>
    <row r="275" spans="1:15" ht="14.25" customHeight="1">
      <c r="A275" s="49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1"/>
    </row>
    <row r="276" spans="1:15" ht="14.25" customHeight="1">
      <c r="A276" s="49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1"/>
    </row>
    <row r="277" spans="1:15" ht="14.25" customHeight="1">
      <c r="A277" s="49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1"/>
    </row>
    <row r="278" spans="1:15" ht="14.25" customHeight="1">
      <c r="A278" s="49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1"/>
    </row>
    <row r="279" spans="1:15" ht="14.25" customHeight="1">
      <c r="A279" s="49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1"/>
    </row>
    <row r="280" spans="1:15" ht="14.25" customHeight="1">
      <c r="A280" s="49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1"/>
    </row>
    <row r="281" spans="1:15" ht="14.25" customHeight="1">
      <c r="A281" s="49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1"/>
    </row>
    <row r="282" spans="1:15" ht="14.25" customHeight="1">
      <c r="A282" s="49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1"/>
    </row>
    <row r="283" spans="1:15" ht="14.25" customHeight="1">
      <c r="A283" s="49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1"/>
    </row>
    <row r="284" spans="1:15" ht="14.25" customHeight="1">
      <c r="A284" s="49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1"/>
    </row>
    <row r="285" spans="1:15" ht="14.25" customHeight="1">
      <c r="A285" s="49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1"/>
    </row>
    <row r="286" spans="1:15" ht="14.25" customHeight="1">
      <c r="A286" s="49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1"/>
    </row>
    <row r="287" spans="1:15" ht="14.25" customHeight="1">
      <c r="A287" s="49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1"/>
    </row>
    <row r="288" spans="1:15" ht="14.25" customHeight="1">
      <c r="A288" s="49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1"/>
    </row>
    <row r="289" spans="1:15" ht="14.25" customHeight="1">
      <c r="A289" s="49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1"/>
    </row>
    <row r="290" spans="1:15" ht="14.25" customHeight="1">
      <c r="A290" s="49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1"/>
    </row>
    <row r="291" spans="1:15" ht="14.25" customHeight="1">
      <c r="A291" s="49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1"/>
    </row>
    <row r="292" spans="1:15" ht="14.25" customHeight="1">
      <c r="A292" s="49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1"/>
    </row>
    <row r="293" spans="1:15" ht="14.25" customHeight="1">
      <c r="A293" s="49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1"/>
    </row>
    <row r="294" spans="1:15" ht="14.25" customHeight="1">
      <c r="A294" s="49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1"/>
    </row>
    <row r="295" spans="1:15" ht="14.25" customHeight="1">
      <c r="A295" s="49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1"/>
    </row>
    <row r="296" spans="1:15" ht="14.25" customHeight="1">
      <c r="A296" s="49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1"/>
    </row>
    <row r="297" spans="1:15" ht="14.25" customHeight="1">
      <c r="A297" s="49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1"/>
    </row>
    <row r="298" spans="1:15" ht="14.25" customHeight="1">
      <c r="A298" s="49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1"/>
    </row>
    <row r="299" spans="1:15" ht="14.25" customHeight="1">
      <c r="A299" s="49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1"/>
    </row>
    <row r="300" spans="1:15" ht="14.25" customHeight="1">
      <c r="A300" s="49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1"/>
    </row>
    <row r="301" spans="1:15" ht="14.25" customHeight="1">
      <c r="A301" s="49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1"/>
    </row>
    <row r="302" spans="1:15" ht="14.25" customHeight="1">
      <c r="A302" s="49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1"/>
    </row>
    <row r="303" spans="1:15" ht="14.25" customHeight="1">
      <c r="A303" s="49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1"/>
    </row>
    <row r="304" spans="1:15" ht="14.25" customHeight="1">
      <c r="A304" s="49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1"/>
    </row>
    <row r="305" spans="1:15" ht="14.25" customHeight="1">
      <c r="A305" s="49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1"/>
    </row>
    <row r="306" spans="1:15" ht="14.25" customHeight="1">
      <c r="A306" s="49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1"/>
    </row>
    <row r="307" spans="1:15" ht="14.25" customHeight="1">
      <c r="A307" s="49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1"/>
    </row>
    <row r="308" spans="1:15" ht="14.25" customHeight="1">
      <c r="A308" s="49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1"/>
    </row>
    <row r="309" spans="1:15" ht="14.25" customHeight="1">
      <c r="A309" s="49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1"/>
    </row>
    <row r="310" spans="1:15" ht="14.25" customHeight="1">
      <c r="A310" s="49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1"/>
    </row>
    <row r="311" spans="1:15" ht="14.25" customHeight="1">
      <c r="A311" s="49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1"/>
    </row>
    <row r="312" spans="1:15" ht="14.25" customHeight="1">
      <c r="A312" s="49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1"/>
    </row>
    <row r="313" spans="1:15" ht="14.25" customHeight="1">
      <c r="A313" s="49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1"/>
    </row>
    <row r="314" spans="1:15" ht="14.25" customHeight="1">
      <c r="A314" s="49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1"/>
    </row>
    <row r="315" spans="1:15" ht="14.25" customHeight="1">
      <c r="A315" s="49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1"/>
    </row>
    <row r="316" spans="1:15" ht="14.25" customHeight="1">
      <c r="A316" s="49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1"/>
    </row>
    <row r="317" spans="1:15" ht="14.25" customHeight="1">
      <c r="A317" s="49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1"/>
    </row>
    <row r="318" spans="1:15" ht="14.25" customHeight="1">
      <c r="A318" s="49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1"/>
    </row>
    <row r="319" spans="1:15" ht="14.25" customHeight="1">
      <c r="A319" s="49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1"/>
    </row>
    <row r="320" spans="1:15" ht="14.25" customHeight="1">
      <c r="A320" s="49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1"/>
    </row>
    <row r="321" spans="1:15" ht="14.25" customHeight="1">
      <c r="A321" s="49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1"/>
    </row>
    <row r="322" spans="1:15" ht="14.25" customHeight="1">
      <c r="A322" s="49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1"/>
    </row>
    <row r="323" spans="1:15" ht="14.25" customHeight="1">
      <c r="A323" s="49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1"/>
    </row>
    <row r="324" spans="1:15" ht="14.25" customHeight="1">
      <c r="A324" s="49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1"/>
    </row>
    <row r="325" spans="1:15" ht="14.25" customHeight="1">
      <c r="A325" s="49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1"/>
    </row>
    <row r="326" spans="1:15" ht="14.25" customHeight="1">
      <c r="A326" s="49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1"/>
    </row>
    <row r="327" spans="1:15" ht="14.25" customHeight="1">
      <c r="A327" s="49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1"/>
    </row>
    <row r="328" spans="1:15" ht="14.25" customHeight="1">
      <c r="A328" s="49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1"/>
    </row>
    <row r="329" spans="1:15" ht="14.25" customHeight="1">
      <c r="A329" s="49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1"/>
    </row>
    <row r="330" spans="1:15" ht="14.25" customHeight="1">
      <c r="A330" s="49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1"/>
    </row>
    <row r="331" spans="1:15" ht="14.25" customHeight="1">
      <c r="A331" s="49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1"/>
    </row>
    <row r="332" spans="1:15" ht="14.25" customHeight="1">
      <c r="A332" s="49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1"/>
    </row>
    <row r="333" spans="1:15" ht="14.25" customHeight="1">
      <c r="A333" s="49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1"/>
    </row>
    <row r="334" spans="1:15" ht="14.25" customHeight="1">
      <c r="A334" s="49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1"/>
    </row>
    <row r="335" spans="1:15" ht="14.25" customHeight="1">
      <c r="A335" s="49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1"/>
    </row>
    <row r="336" spans="1:15" ht="14.25" customHeight="1">
      <c r="A336" s="49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1"/>
    </row>
    <row r="337" spans="1:15" ht="14.25" customHeight="1">
      <c r="A337" s="49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1"/>
    </row>
    <row r="338" spans="1:15" ht="14.25" customHeight="1">
      <c r="A338" s="49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1"/>
    </row>
    <row r="339" spans="1:15" ht="14.25" customHeight="1">
      <c r="A339" s="49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1"/>
    </row>
    <row r="340" spans="1:15" ht="14.25" customHeight="1">
      <c r="A340" s="49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1"/>
    </row>
    <row r="341" spans="1:15" ht="14.25" customHeight="1">
      <c r="A341" s="49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1"/>
    </row>
    <row r="342" spans="1:15" ht="14.25" customHeight="1">
      <c r="A342" s="49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1"/>
    </row>
    <row r="343" spans="1:15" ht="14.25" customHeight="1">
      <c r="A343" s="49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1"/>
    </row>
    <row r="344" spans="1:15" ht="14.25" customHeight="1">
      <c r="A344" s="49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1"/>
    </row>
    <row r="345" spans="1:15" ht="14.25" customHeight="1">
      <c r="A345" s="49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1"/>
    </row>
    <row r="346" spans="1:15" ht="14.25" customHeight="1">
      <c r="A346" s="49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1"/>
    </row>
    <row r="347" spans="1:15" ht="14.25" customHeight="1">
      <c r="A347" s="49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1"/>
    </row>
    <row r="348" spans="1:15" ht="14.25" customHeight="1">
      <c r="A348" s="49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1"/>
    </row>
    <row r="349" spans="1:15" ht="14.25" customHeight="1">
      <c r="A349" s="49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1"/>
    </row>
    <row r="350" spans="1:15" ht="14.25" customHeight="1">
      <c r="A350" s="49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1"/>
    </row>
    <row r="351" spans="1:15" ht="14.25" customHeight="1">
      <c r="A351" s="49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1"/>
    </row>
    <row r="352" spans="1:15" ht="14.25" customHeight="1">
      <c r="A352" s="49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1"/>
    </row>
    <row r="353" spans="1:15" ht="14.25" customHeight="1">
      <c r="A353" s="49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1"/>
    </row>
    <row r="354" spans="1:15" ht="14.25" customHeight="1">
      <c r="A354" s="49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1"/>
    </row>
    <row r="355" spans="1:15" ht="14.25" customHeight="1">
      <c r="A355" s="49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1"/>
    </row>
    <row r="356" spans="1:15" ht="14.25" customHeight="1">
      <c r="A356" s="49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1"/>
    </row>
    <row r="357" spans="1:15" ht="14.25" customHeight="1">
      <c r="A357" s="49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1"/>
    </row>
    <row r="358" spans="1:15" ht="14.25" customHeight="1">
      <c r="A358" s="49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1"/>
    </row>
    <row r="359" spans="1:15" ht="14.25" customHeight="1">
      <c r="A359" s="49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1"/>
    </row>
    <row r="360" spans="1:15" ht="14.25" customHeight="1">
      <c r="A360" s="49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1"/>
    </row>
    <row r="361" spans="1:15" ht="14.25" customHeight="1">
      <c r="A361" s="49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1"/>
    </row>
    <row r="362" spans="1:15" ht="14.25" customHeight="1">
      <c r="A362" s="49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1"/>
    </row>
    <row r="363" spans="1:15" ht="14.25" customHeight="1">
      <c r="A363" s="49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1"/>
    </row>
    <row r="364" spans="1:15" ht="14.25" customHeight="1">
      <c r="A364" s="49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1"/>
    </row>
    <row r="365" spans="1:15" ht="14.25" customHeight="1">
      <c r="A365" s="49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1"/>
    </row>
    <row r="366" spans="1:15" ht="14.25" customHeight="1">
      <c r="A366" s="49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1"/>
    </row>
    <row r="367" spans="1:15" ht="14.25" customHeight="1">
      <c r="A367" s="49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1"/>
    </row>
    <row r="368" spans="1:15" ht="14.25" customHeight="1">
      <c r="A368" s="49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1"/>
    </row>
    <row r="369" spans="1:15" ht="14.25" customHeight="1">
      <c r="A369" s="49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1"/>
    </row>
    <row r="370" spans="1:15" ht="14.25" customHeight="1">
      <c r="A370" s="49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1"/>
    </row>
    <row r="371" spans="1:15" ht="14.25" customHeight="1">
      <c r="A371" s="49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1"/>
    </row>
    <row r="372" spans="1:15" ht="14.25" customHeight="1">
      <c r="A372" s="49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1"/>
    </row>
    <row r="373" spans="1:15" ht="14.25" customHeight="1">
      <c r="A373" s="49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1"/>
    </row>
    <row r="374" spans="1:15" ht="14.25" customHeight="1">
      <c r="A374" s="49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1"/>
    </row>
    <row r="375" spans="1:15" ht="14.25" customHeight="1">
      <c r="A375" s="49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1"/>
    </row>
    <row r="376" spans="1:15" ht="14.25" customHeight="1">
      <c r="A376" s="49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1"/>
    </row>
    <row r="377" spans="1:15" ht="14.25" customHeight="1">
      <c r="A377" s="49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1"/>
    </row>
    <row r="378" spans="1:15" ht="14.25" customHeight="1">
      <c r="A378" s="49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1"/>
    </row>
    <row r="379" spans="1:15" ht="14.25" customHeight="1">
      <c r="A379" s="49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1"/>
    </row>
    <row r="380" spans="1:15" ht="14.25" customHeight="1">
      <c r="A380" s="49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1"/>
    </row>
    <row r="381" spans="1:15" ht="14.25" customHeight="1">
      <c r="A381" s="49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1"/>
    </row>
    <row r="382" spans="1:15" ht="14.25" customHeight="1">
      <c r="A382" s="49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1"/>
    </row>
    <row r="383" spans="1:15" ht="14.25" customHeight="1">
      <c r="A383" s="49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1"/>
    </row>
    <row r="384" spans="1:15" ht="14.25" customHeight="1">
      <c r="A384" s="49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1"/>
    </row>
    <row r="385" spans="1:15" ht="14.25" customHeight="1">
      <c r="A385" s="49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1"/>
    </row>
    <row r="386" spans="1:15" ht="14.25" customHeight="1">
      <c r="A386" s="49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1"/>
    </row>
    <row r="387" spans="1:15" ht="14.25" customHeight="1">
      <c r="A387" s="49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1"/>
    </row>
    <row r="388" spans="1:15" ht="14.25" customHeight="1">
      <c r="A388" s="49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1"/>
    </row>
    <row r="389" spans="1:15" ht="14.25" customHeight="1">
      <c r="A389" s="49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1"/>
    </row>
    <row r="390" spans="1:15" ht="14.25" customHeight="1">
      <c r="A390" s="49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1"/>
    </row>
    <row r="391" spans="1:15" ht="14.25" customHeight="1">
      <c r="A391" s="49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1"/>
    </row>
    <row r="392" spans="1:15" ht="14.25" customHeight="1">
      <c r="A392" s="49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1"/>
    </row>
    <row r="393" spans="1:15" ht="14.25" customHeight="1">
      <c r="A393" s="49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1"/>
    </row>
    <row r="394" spans="1:15" ht="14.25" customHeight="1">
      <c r="A394" s="49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1"/>
    </row>
    <row r="395" spans="1:15" ht="14.25" customHeight="1">
      <c r="A395" s="49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1"/>
    </row>
    <row r="396" spans="1:15" ht="14.25" customHeight="1">
      <c r="A396" s="49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1"/>
    </row>
    <row r="397" spans="1:15" ht="14.25" customHeight="1">
      <c r="A397" s="49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1"/>
    </row>
    <row r="398" spans="1:15" ht="14.25" customHeight="1">
      <c r="A398" s="49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1"/>
    </row>
    <row r="399" spans="1:15" ht="14.25" customHeight="1">
      <c r="A399" s="49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1"/>
    </row>
    <row r="400" spans="1:15" ht="14.25" customHeight="1">
      <c r="A400" s="49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1"/>
    </row>
    <row r="401" spans="1:15" ht="14.25" customHeight="1">
      <c r="A401" s="49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1"/>
    </row>
    <row r="402" spans="1:15" ht="14.25" customHeight="1">
      <c r="A402" s="49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1"/>
    </row>
    <row r="403" spans="1:15" ht="14.25" customHeight="1">
      <c r="A403" s="49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1"/>
    </row>
    <row r="404" spans="1:15" ht="14.25" customHeight="1">
      <c r="A404" s="49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1"/>
    </row>
    <row r="405" spans="1:15" ht="14.25" customHeight="1">
      <c r="A405" s="49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1"/>
    </row>
    <row r="406" spans="1:15" ht="14.25" customHeight="1">
      <c r="A406" s="49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1"/>
    </row>
    <row r="407" spans="1:15" ht="14.25" customHeight="1">
      <c r="A407" s="49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1"/>
    </row>
    <row r="408" spans="1:15" ht="14.25" customHeight="1">
      <c r="A408" s="49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1"/>
    </row>
    <row r="409" spans="1:15" ht="14.25" customHeight="1">
      <c r="A409" s="49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1"/>
    </row>
    <row r="410" spans="1:15" ht="14.25" customHeight="1">
      <c r="A410" s="49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1"/>
    </row>
    <row r="411" spans="1:15" ht="14.25" customHeight="1">
      <c r="A411" s="49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1"/>
    </row>
    <row r="412" spans="1:15" ht="14.25" customHeight="1">
      <c r="A412" s="49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1"/>
    </row>
    <row r="413" spans="1:15" ht="14.25" customHeight="1">
      <c r="A413" s="49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1"/>
    </row>
    <row r="414" spans="1:15" ht="14.25" customHeight="1">
      <c r="A414" s="49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1"/>
    </row>
    <row r="415" spans="1:15" ht="14.25" customHeight="1">
      <c r="A415" s="49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1"/>
    </row>
    <row r="416" spans="1:15" ht="14.25" customHeight="1">
      <c r="A416" s="49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1"/>
    </row>
    <row r="417" spans="1:15" ht="14.25" customHeight="1">
      <c r="A417" s="49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1"/>
    </row>
    <row r="418" spans="1:15" ht="14.25" customHeight="1">
      <c r="A418" s="49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1"/>
    </row>
    <row r="419" spans="1:15" ht="14.25" customHeight="1">
      <c r="A419" s="49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1"/>
    </row>
    <row r="420" spans="1:15" ht="14.25" customHeight="1">
      <c r="A420" s="49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1"/>
    </row>
    <row r="421" spans="1:15" ht="14.25" customHeight="1">
      <c r="A421" s="49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1"/>
    </row>
    <row r="422" spans="1:15" ht="14.25" customHeight="1">
      <c r="A422" s="49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1"/>
    </row>
    <row r="423" spans="1:15" ht="14.25" customHeight="1">
      <c r="A423" s="49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1"/>
    </row>
    <row r="424" spans="1:15" ht="14.25" customHeight="1">
      <c r="A424" s="49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1"/>
    </row>
    <row r="425" spans="1:15" ht="14.25" customHeight="1">
      <c r="A425" s="49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1"/>
    </row>
    <row r="426" spans="1:15" ht="14.25" customHeight="1">
      <c r="A426" s="49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1"/>
    </row>
    <row r="427" spans="1:15" ht="14.25" customHeight="1">
      <c r="A427" s="49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1"/>
    </row>
    <row r="428" spans="1:15" ht="14.25" customHeight="1">
      <c r="A428" s="49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1"/>
    </row>
    <row r="429" spans="1:15" ht="14.25" customHeight="1">
      <c r="A429" s="49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1"/>
    </row>
    <row r="430" spans="1:15" ht="14.25" customHeight="1">
      <c r="A430" s="49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1"/>
    </row>
    <row r="431" spans="1:15" ht="14.25" customHeight="1">
      <c r="A431" s="49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1"/>
    </row>
    <row r="432" spans="1:15" ht="14.25" customHeight="1">
      <c r="A432" s="49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1"/>
    </row>
    <row r="433" spans="1:15" ht="14.25" customHeight="1">
      <c r="A433" s="49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1"/>
    </row>
    <row r="434" spans="1:15" ht="14.25" customHeight="1">
      <c r="A434" s="49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1"/>
    </row>
    <row r="435" spans="1:15" ht="14.25" customHeight="1">
      <c r="A435" s="49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1"/>
    </row>
    <row r="436" spans="1:15" ht="14.25" customHeight="1">
      <c r="A436" s="49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1"/>
    </row>
    <row r="437" spans="1:15" ht="14.25" customHeight="1">
      <c r="A437" s="49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1"/>
    </row>
    <row r="438" spans="1:15" ht="14.25" customHeight="1">
      <c r="A438" s="49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1"/>
    </row>
    <row r="439" spans="1:15" ht="14.25" customHeight="1">
      <c r="A439" s="49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1"/>
    </row>
    <row r="440" spans="1:15" ht="14.25" customHeight="1">
      <c r="A440" s="49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1"/>
    </row>
    <row r="441" spans="1:15" ht="14.25" customHeight="1">
      <c r="A441" s="49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1"/>
    </row>
    <row r="442" spans="1:15" ht="14.25" customHeight="1">
      <c r="A442" s="49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1"/>
    </row>
    <row r="443" spans="1:15" ht="14.25" customHeight="1">
      <c r="A443" s="49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1"/>
    </row>
    <row r="444" spans="1:15" ht="14.25" customHeight="1">
      <c r="A444" s="49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1"/>
    </row>
    <row r="445" spans="1:15" ht="14.25" customHeight="1">
      <c r="A445" s="49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1"/>
    </row>
    <row r="446" spans="1:15" ht="14.25" customHeight="1">
      <c r="A446" s="49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1"/>
    </row>
    <row r="447" spans="1:15" ht="14.25" customHeight="1">
      <c r="A447" s="49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1"/>
    </row>
    <row r="448" spans="1:15" ht="14.25" customHeight="1">
      <c r="A448" s="49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1"/>
    </row>
    <row r="449" spans="1:15" ht="14.25" customHeight="1">
      <c r="A449" s="49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1"/>
    </row>
    <row r="450" spans="1:15" ht="14.25" customHeight="1">
      <c r="A450" s="49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1"/>
    </row>
    <row r="451" spans="1:15" ht="14.25" customHeight="1">
      <c r="A451" s="49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1"/>
    </row>
    <row r="452" spans="1:15" ht="14.25" customHeight="1">
      <c r="A452" s="49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1"/>
    </row>
    <row r="453" spans="1:15" ht="14.25" customHeight="1">
      <c r="A453" s="49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1"/>
    </row>
    <row r="454" spans="1:15" ht="14.25" customHeight="1">
      <c r="A454" s="49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1"/>
    </row>
    <row r="455" spans="1:15" ht="14.25" customHeight="1">
      <c r="A455" s="49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1"/>
    </row>
    <row r="456" spans="1:15" ht="14.25" customHeight="1">
      <c r="A456" s="49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1"/>
    </row>
    <row r="457" spans="1:15" ht="14.25" customHeight="1">
      <c r="A457" s="49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1"/>
    </row>
    <row r="458" spans="1:15" ht="14.25" customHeight="1">
      <c r="A458" s="49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1"/>
    </row>
    <row r="459" spans="1:15" ht="14.25" customHeight="1">
      <c r="A459" s="49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1"/>
    </row>
    <row r="460" spans="1:15" ht="14.25" customHeight="1">
      <c r="A460" s="49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1"/>
    </row>
    <row r="461" spans="1:15" ht="14.25" customHeight="1">
      <c r="A461" s="49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1"/>
    </row>
    <row r="462" spans="1:15" ht="14.25" customHeight="1">
      <c r="A462" s="49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1"/>
    </row>
    <row r="463" spans="1:15" ht="14.25" customHeight="1">
      <c r="A463" s="49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1"/>
    </row>
    <row r="464" spans="1:15" ht="14.25" customHeight="1">
      <c r="A464" s="49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1"/>
    </row>
    <row r="465" spans="1:15" ht="14.25" customHeight="1">
      <c r="A465" s="49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1"/>
    </row>
    <row r="466" spans="1:15" ht="14.25" customHeight="1">
      <c r="A466" s="49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1"/>
    </row>
    <row r="467" spans="1:15" ht="14.25" customHeight="1">
      <c r="A467" s="49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1"/>
    </row>
    <row r="468" spans="1:15" ht="14.25" customHeight="1">
      <c r="A468" s="49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1"/>
    </row>
    <row r="469" spans="1:15" ht="14.25" customHeight="1">
      <c r="A469" s="49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1"/>
    </row>
    <row r="470" spans="1:15" ht="14.25" customHeight="1">
      <c r="A470" s="49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1"/>
    </row>
    <row r="471" spans="1:15" ht="14.25" customHeight="1">
      <c r="A471" s="49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1"/>
    </row>
    <row r="472" spans="1:15" ht="14.25" customHeight="1">
      <c r="A472" s="49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1"/>
    </row>
    <row r="473" spans="1:15" ht="14.25" customHeight="1">
      <c r="A473" s="49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1"/>
    </row>
    <row r="474" spans="1:15" ht="14.25" customHeight="1">
      <c r="A474" s="49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1"/>
    </row>
    <row r="475" spans="1:15" ht="14.25" customHeight="1">
      <c r="A475" s="49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1"/>
    </row>
    <row r="476" spans="1:15" ht="14.25" customHeight="1">
      <c r="A476" s="49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1"/>
    </row>
    <row r="477" spans="1:15" ht="14.25" customHeight="1">
      <c r="A477" s="49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1"/>
    </row>
    <row r="478" spans="1:15" ht="14.25" customHeight="1">
      <c r="A478" s="49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1"/>
    </row>
    <row r="479" spans="1:15" ht="14.25" customHeight="1">
      <c r="A479" s="49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1"/>
    </row>
    <row r="480" spans="1:15" ht="14.25" customHeight="1">
      <c r="A480" s="49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1"/>
    </row>
    <row r="481" spans="1:15" ht="14.25" customHeight="1">
      <c r="A481" s="49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1"/>
    </row>
    <row r="482" spans="1:15" ht="14.25" customHeight="1">
      <c r="A482" s="49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1"/>
    </row>
    <row r="483" spans="1:15" ht="14.25" customHeight="1">
      <c r="A483" s="49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1"/>
    </row>
    <row r="484" spans="1:15" ht="14.25" customHeight="1">
      <c r="A484" s="49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1"/>
    </row>
    <row r="485" spans="1:15" ht="14.25" customHeight="1">
      <c r="A485" s="49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1"/>
    </row>
    <row r="486" spans="1:15" ht="14.25" customHeight="1">
      <c r="A486" s="49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1"/>
    </row>
    <row r="487" spans="1:15" ht="14.25" customHeight="1">
      <c r="A487" s="49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1"/>
    </row>
    <row r="488" spans="1:15" ht="14.25" customHeight="1">
      <c r="A488" s="49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1"/>
    </row>
    <row r="489" spans="1:15" ht="14.25" customHeight="1">
      <c r="A489" s="49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1"/>
    </row>
    <row r="490" spans="1:15" ht="14.25" customHeight="1">
      <c r="A490" s="49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1"/>
    </row>
    <row r="491" spans="1:15" ht="14.25" customHeight="1">
      <c r="A491" s="49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1"/>
    </row>
    <row r="492" spans="1:15" ht="14.25" customHeight="1">
      <c r="A492" s="49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1"/>
    </row>
    <row r="493" spans="1:15" ht="14.25" customHeight="1">
      <c r="A493" s="49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1"/>
    </row>
    <row r="494" spans="1:15" ht="14.25" customHeight="1">
      <c r="A494" s="49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1"/>
    </row>
    <row r="495" spans="1:15" ht="14.25" customHeight="1">
      <c r="A495" s="49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1"/>
    </row>
    <row r="496" spans="1:15" ht="14.25" customHeight="1">
      <c r="A496" s="49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1"/>
    </row>
    <row r="497" spans="1:15" ht="14.25" customHeight="1">
      <c r="A497" s="49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1"/>
    </row>
    <row r="498" spans="1:15" ht="14.25" customHeight="1">
      <c r="A498" s="49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1"/>
    </row>
    <row r="499" spans="1:15" ht="14.25" customHeight="1">
      <c r="A499" s="49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1"/>
    </row>
    <row r="500" spans="1:15" ht="14.25" customHeight="1">
      <c r="A500" s="49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1"/>
    </row>
    <row r="501" spans="1:15" ht="14.25" customHeight="1">
      <c r="A501" s="49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1"/>
    </row>
    <row r="502" spans="1:15" ht="14.25" customHeight="1">
      <c r="A502" s="49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1"/>
    </row>
    <row r="503" spans="1:15" ht="14.25" customHeight="1">
      <c r="A503" s="49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1"/>
    </row>
    <row r="504" spans="1:15" ht="14.25" customHeight="1">
      <c r="A504" s="49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1"/>
    </row>
    <row r="505" spans="1:15" ht="14.25" customHeight="1">
      <c r="A505" s="49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1"/>
    </row>
    <row r="506" spans="1:15" ht="14.25" customHeight="1">
      <c r="A506" s="49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1"/>
    </row>
    <row r="507" spans="1:15" ht="14.25" customHeight="1">
      <c r="A507" s="49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1"/>
    </row>
    <row r="508" spans="1:15" ht="14.25" customHeight="1">
      <c r="A508" s="49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1"/>
    </row>
    <row r="509" spans="1:15" ht="14.25" customHeight="1">
      <c r="A509" s="49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1"/>
    </row>
    <row r="510" spans="1:15" ht="14.25" customHeight="1">
      <c r="A510" s="49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1"/>
    </row>
    <row r="511" spans="1:15" ht="14.25" customHeight="1">
      <c r="A511" s="49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1"/>
    </row>
    <row r="512" spans="1:15" ht="14.25" customHeight="1">
      <c r="A512" s="49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1"/>
    </row>
    <row r="513" spans="1:15" ht="14.25" customHeight="1">
      <c r="A513" s="49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1"/>
    </row>
    <row r="514" spans="1:15" ht="14.25" customHeight="1">
      <c r="A514" s="49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1"/>
    </row>
    <row r="515" spans="1:15" ht="14.25" customHeight="1">
      <c r="A515" s="49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1"/>
    </row>
    <row r="516" spans="1:15" ht="14.25" customHeight="1">
      <c r="A516" s="49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1"/>
    </row>
    <row r="517" spans="1:15" ht="14.25" customHeight="1">
      <c r="A517" s="49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1"/>
    </row>
    <row r="518" spans="1:15" ht="14.25" customHeight="1">
      <c r="A518" s="49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1"/>
    </row>
    <row r="519" spans="1:15" ht="14.25" customHeight="1">
      <c r="A519" s="49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1"/>
    </row>
    <row r="520" spans="1:15" ht="14.25" customHeight="1">
      <c r="A520" s="49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1"/>
    </row>
    <row r="521" spans="1:15" ht="14.25" customHeight="1">
      <c r="A521" s="49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1"/>
    </row>
    <row r="522" spans="1:15" ht="14.25" customHeight="1">
      <c r="A522" s="49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1"/>
    </row>
    <row r="523" spans="1:15" ht="14.25" customHeight="1">
      <c r="A523" s="49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1"/>
    </row>
    <row r="524" spans="1:15" ht="14.25" customHeight="1">
      <c r="A524" s="49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1"/>
    </row>
    <row r="525" spans="1:15" ht="14.25" customHeight="1">
      <c r="A525" s="49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1"/>
    </row>
    <row r="526" spans="1:15" ht="14.25" customHeight="1">
      <c r="A526" s="49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1"/>
    </row>
    <row r="527" spans="1:15" ht="14.25" customHeight="1">
      <c r="A527" s="49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1"/>
    </row>
    <row r="528" spans="1:15" ht="14.25" customHeight="1">
      <c r="A528" s="49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1"/>
    </row>
    <row r="529" spans="1:15" ht="14.25" customHeight="1">
      <c r="A529" s="49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1"/>
    </row>
    <row r="530" spans="1:15" ht="14.25" customHeight="1">
      <c r="A530" s="49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1"/>
    </row>
    <row r="531" spans="1:15" ht="14.25" customHeight="1">
      <c r="A531" s="49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1"/>
    </row>
    <row r="532" spans="1:15" ht="14.25" customHeight="1">
      <c r="A532" s="49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1"/>
    </row>
    <row r="533" spans="1:15" ht="14.25" customHeight="1">
      <c r="A533" s="49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1"/>
    </row>
    <row r="534" spans="1:15" ht="14.25" customHeight="1">
      <c r="A534" s="49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1"/>
    </row>
    <row r="535" spans="1:15" ht="14.25" customHeight="1">
      <c r="A535" s="49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1"/>
    </row>
    <row r="536" spans="1:15" ht="14.25" customHeight="1">
      <c r="A536" s="49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1"/>
    </row>
    <row r="537" spans="1:15" ht="14.25" customHeight="1">
      <c r="A537" s="49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1"/>
    </row>
    <row r="538" spans="1:15" ht="14.25" customHeight="1">
      <c r="A538" s="49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1"/>
    </row>
    <row r="539" spans="1:15" ht="14.25" customHeight="1">
      <c r="A539" s="49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1"/>
    </row>
    <row r="540" spans="1:15" ht="14.25" customHeight="1">
      <c r="A540" s="49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1"/>
    </row>
    <row r="541" spans="1:15" ht="14.25" customHeight="1">
      <c r="A541" s="49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1"/>
    </row>
    <row r="542" spans="1:15" ht="14.25" customHeight="1">
      <c r="A542" s="49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1"/>
    </row>
    <row r="543" spans="1:15" ht="14.25" customHeight="1">
      <c r="A543" s="49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1"/>
    </row>
    <row r="544" spans="1:15" ht="14.25" customHeight="1">
      <c r="A544" s="49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1"/>
    </row>
    <row r="545" spans="1:15" ht="14.25" customHeight="1">
      <c r="A545" s="49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1"/>
    </row>
    <row r="546" spans="1:15" ht="14.25" customHeight="1">
      <c r="A546" s="49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1"/>
    </row>
    <row r="547" spans="1:15" ht="14.25" customHeight="1">
      <c r="A547" s="49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1"/>
    </row>
    <row r="548" spans="1:15" ht="14.25" customHeight="1">
      <c r="A548" s="49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1"/>
    </row>
    <row r="549" spans="1:15" ht="14.25" customHeight="1">
      <c r="A549" s="49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1"/>
    </row>
    <row r="550" spans="1:15" ht="14.25" customHeight="1">
      <c r="A550" s="49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1"/>
    </row>
    <row r="551" spans="1:15" ht="14.25" customHeight="1">
      <c r="A551" s="49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1"/>
    </row>
    <row r="552" spans="1:15" ht="14.25" customHeight="1">
      <c r="A552" s="49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1"/>
    </row>
    <row r="553" spans="1:15" ht="14.25" customHeight="1">
      <c r="A553" s="49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1"/>
    </row>
    <row r="554" spans="1:15" ht="14.25" customHeight="1">
      <c r="A554" s="49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1"/>
    </row>
    <row r="555" spans="1:15" ht="14.25" customHeight="1">
      <c r="A555" s="49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1"/>
    </row>
    <row r="556" spans="1:15" ht="14.25" customHeight="1">
      <c r="A556" s="49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1"/>
    </row>
    <row r="557" spans="1:15" ht="14.25" customHeight="1">
      <c r="A557" s="49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1"/>
    </row>
    <row r="558" spans="1:15" ht="14.25" customHeight="1">
      <c r="A558" s="49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1"/>
    </row>
    <row r="559" spans="1:15" ht="14.25" customHeight="1">
      <c r="A559" s="49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1"/>
    </row>
    <row r="560" spans="1:15" ht="14.25" customHeight="1">
      <c r="A560" s="49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1"/>
    </row>
    <row r="561" spans="1:15" ht="14.25" customHeight="1">
      <c r="A561" s="49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1"/>
    </row>
    <row r="562" spans="1:15" ht="14.25" customHeight="1">
      <c r="A562" s="49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1"/>
    </row>
    <row r="563" spans="1:15" ht="14.25" customHeight="1">
      <c r="A563" s="49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1"/>
    </row>
    <row r="564" spans="1:15" ht="14.25" customHeight="1">
      <c r="A564" s="49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1"/>
    </row>
    <row r="565" spans="1:15" ht="14.25" customHeight="1">
      <c r="A565" s="49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1"/>
    </row>
    <row r="566" spans="1:15" ht="14.25" customHeight="1">
      <c r="A566" s="49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1"/>
    </row>
    <row r="567" spans="1:15" ht="14.25" customHeight="1">
      <c r="A567" s="49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1"/>
    </row>
    <row r="568" spans="1:15" ht="14.25" customHeight="1">
      <c r="A568" s="49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1"/>
    </row>
    <row r="569" spans="1:15" ht="14.25" customHeight="1">
      <c r="A569" s="49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1"/>
    </row>
    <row r="570" spans="1:15" ht="14.25" customHeight="1">
      <c r="A570" s="49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1"/>
    </row>
    <row r="571" spans="1:15" ht="14.25" customHeight="1">
      <c r="A571" s="49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1"/>
    </row>
    <row r="572" spans="1:15" ht="14.25" customHeight="1">
      <c r="A572" s="49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1"/>
    </row>
    <row r="573" spans="1:15" ht="14.25" customHeight="1">
      <c r="A573" s="49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1"/>
    </row>
    <row r="574" spans="1:15" ht="14.25" customHeight="1">
      <c r="A574" s="49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1"/>
    </row>
    <row r="575" spans="1:15" ht="14.25" customHeight="1">
      <c r="A575" s="49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1"/>
    </row>
    <row r="576" spans="1:15" ht="14.25" customHeight="1">
      <c r="A576" s="49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1"/>
    </row>
    <row r="577" spans="1:15" ht="14.25" customHeight="1">
      <c r="A577" s="49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1"/>
    </row>
    <row r="578" spans="1:15" ht="14.25" customHeight="1">
      <c r="A578" s="49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1"/>
    </row>
    <row r="579" spans="1:15" ht="14.25" customHeight="1">
      <c r="A579" s="49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1"/>
    </row>
    <row r="580" spans="1:15" ht="14.25" customHeight="1">
      <c r="A580" s="49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1"/>
    </row>
    <row r="581" spans="1:15" ht="14.25" customHeight="1">
      <c r="A581" s="49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1"/>
    </row>
    <row r="582" spans="1:15" ht="14.25" customHeight="1">
      <c r="A582" s="49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1"/>
    </row>
    <row r="583" spans="1:15" ht="14.25" customHeight="1">
      <c r="A583" s="49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1"/>
    </row>
    <row r="584" spans="1:15" ht="14.25" customHeight="1">
      <c r="A584" s="49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1"/>
    </row>
    <row r="585" spans="1:15" ht="14.25" customHeight="1">
      <c r="A585" s="49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1"/>
    </row>
    <row r="586" spans="1:15" ht="14.25" customHeight="1">
      <c r="A586" s="49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1"/>
    </row>
    <row r="587" spans="1:15" ht="14.25" customHeight="1">
      <c r="A587" s="49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1"/>
    </row>
    <row r="588" spans="1:15" ht="14.25" customHeight="1">
      <c r="A588" s="49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1"/>
    </row>
    <row r="589" spans="1:15" ht="14.25" customHeight="1">
      <c r="A589" s="49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1"/>
    </row>
    <row r="590" spans="1:15" ht="14.25" customHeight="1">
      <c r="A590" s="49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1"/>
    </row>
    <row r="591" spans="1:15" ht="14.25" customHeight="1">
      <c r="A591" s="49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1"/>
    </row>
    <row r="592" spans="1:15" ht="14.25" customHeight="1">
      <c r="A592" s="49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1"/>
    </row>
    <row r="593" spans="1:15" ht="14.25" customHeight="1">
      <c r="A593" s="49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1"/>
    </row>
    <row r="594" spans="1:15" ht="14.25" customHeight="1">
      <c r="A594" s="49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1"/>
    </row>
    <row r="595" spans="1:15" ht="14.25" customHeight="1">
      <c r="A595" s="49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1"/>
    </row>
    <row r="596" spans="1:15" ht="14.25" customHeight="1">
      <c r="A596" s="49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1"/>
    </row>
    <row r="597" spans="1:15" ht="14.25" customHeight="1">
      <c r="A597" s="49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1"/>
    </row>
    <row r="598" spans="1:15" ht="14.25" customHeight="1">
      <c r="A598" s="49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1"/>
    </row>
    <row r="599" spans="1:15" ht="14.25" customHeight="1">
      <c r="A599" s="49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1"/>
    </row>
    <row r="600" spans="1:15" ht="14.25" customHeight="1">
      <c r="A600" s="49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1"/>
    </row>
    <row r="601" spans="1:15" ht="14.25" customHeight="1">
      <c r="A601" s="49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1"/>
    </row>
    <row r="602" spans="1:15" ht="14.25" customHeight="1">
      <c r="A602" s="49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1"/>
    </row>
    <row r="603" spans="1:15" ht="14.25" customHeight="1">
      <c r="A603" s="49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1"/>
    </row>
    <row r="604" spans="1:15" ht="14.25" customHeight="1">
      <c r="A604" s="49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1"/>
    </row>
    <row r="605" spans="1:15" ht="14.25" customHeight="1">
      <c r="A605" s="49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1"/>
    </row>
    <row r="606" spans="1:15" ht="14.25" customHeight="1">
      <c r="A606" s="49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1"/>
    </row>
    <row r="607" spans="1:15" ht="14.25" customHeight="1">
      <c r="A607" s="49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1"/>
    </row>
    <row r="608" spans="1:15" ht="14.25" customHeight="1">
      <c r="A608" s="49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1"/>
    </row>
    <row r="609" spans="1:15" ht="14.25" customHeight="1">
      <c r="A609" s="49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1"/>
    </row>
    <row r="610" spans="1:15" ht="14.25" customHeight="1">
      <c r="A610" s="49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1"/>
    </row>
    <row r="611" spans="1:15" ht="14.25" customHeight="1">
      <c r="A611" s="49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1"/>
    </row>
    <row r="612" spans="1:15" ht="14.25" customHeight="1">
      <c r="A612" s="49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1"/>
    </row>
    <row r="613" spans="1:15" ht="14.25" customHeight="1">
      <c r="A613" s="49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1"/>
    </row>
    <row r="614" spans="1:15" ht="14.25" customHeight="1">
      <c r="A614" s="49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1"/>
    </row>
    <row r="615" spans="1:15" ht="14.25" customHeight="1">
      <c r="A615" s="49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1"/>
    </row>
    <row r="616" spans="1:15" ht="14.25" customHeight="1">
      <c r="A616" s="49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1"/>
    </row>
    <row r="617" spans="1:15" ht="14.25" customHeight="1">
      <c r="A617" s="49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1"/>
    </row>
    <row r="618" spans="1:15" ht="14.25" customHeight="1">
      <c r="A618" s="49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1"/>
    </row>
    <row r="619" spans="1:15" ht="14.25" customHeight="1">
      <c r="A619" s="49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1"/>
    </row>
    <row r="620" spans="1:15" ht="14.25" customHeight="1">
      <c r="A620" s="49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1"/>
    </row>
    <row r="621" spans="1:15" ht="14.25" customHeight="1">
      <c r="A621" s="49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1"/>
    </row>
    <row r="622" spans="1:15" ht="14.25" customHeight="1">
      <c r="A622" s="49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1"/>
    </row>
    <row r="623" spans="1:15" ht="14.25" customHeight="1">
      <c r="A623" s="49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1"/>
    </row>
    <row r="624" spans="1:15" ht="14.25" customHeight="1">
      <c r="A624" s="49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1"/>
    </row>
    <row r="625" spans="1:15" ht="14.25" customHeight="1">
      <c r="A625" s="49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1"/>
    </row>
    <row r="626" spans="1:15" ht="14.25" customHeight="1">
      <c r="A626" s="49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1"/>
    </row>
    <row r="627" spans="1:15" ht="14.25" customHeight="1">
      <c r="A627" s="49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1"/>
    </row>
    <row r="628" spans="1:15" ht="14.25" customHeight="1">
      <c r="A628" s="49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1"/>
    </row>
    <row r="629" spans="1:15" ht="14.25" customHeight="1">
      <c r="A629" s="49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1"/>
    </row>
    <row r="630" spans="1:15" ht="14.25" customHeight="1">
      <c r="A630" s="49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1"/>
    </row>
    <row r="631" spans="1:15" ht="14.25" customHeight="1">
      <c r="A631" s="49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1"/>
    </row>
    <row r="632" spans="1:15" ht="14.25" customHeight="1">
      <c r="A632" s="49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1"/>
    </row>
    <row r="633" spans="1:15" ht="14.25" customHeight="1">
      <c r="A633" s="49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1"/>
    </row>
    <row r="634" spans="1:15" ht="14.25" customHeight="1">
      <c r="A634" s="49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1"/>
    </row>
    <row r="635" spans="1:15" ht="14.25" customHeight="1">
      <c r="A635" s="49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1"/>
    </row>
    <row r="636" spans="1:15" ht="14.25" customHeight="1">
      <c r="A636" s="49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1"/>
    </row>
    <row r="637" spans="1:15" ht="14.25" customHeight="1">
      <c r="A637" s="49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1"/>
    </row>
    <row r="638" spans="1:15" ht="14.25" customHeight="1">
      <c r="A638" s="49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1"/>
    </row>
    <row r="639" spans="1:15" ht="14.25" customHeight="1">
      <c r="A639" s="49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1"/>
    </row>
    <row r="640" spans="1:15" ht="14.25" customHeight="1">
      <c r="A640" s="49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1"/>
    </row>
    <row r="641" spans="1:15" ht="14.25" customHeight="1">
      <c r="A641" s="49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1"/>
    </row>
    <row r="642" spans="1:15" ht="14.25" customHeight="1">
      <c r="A642" s="49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1"/>
    </row>
    <row r="643" spans="1:15" ht="14.25" customHeight="1">
      <c r="A643" s="49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1"/>
    </row>
    <row r="644" spans="1:15" ht="14.25" customHeight="1">
      <c r="A644" s="49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1"/>
    </row>
    <row r="645" spans="1:15" ht="14.25" customHeight="1">
      <c r="A645" s="49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1"/>
    </row>
    <row r="646" spans="1:15" ht="14.25" customHeight="1">
      <c r="A646" s="49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1"/>
    </row>
    <row r="647" spans="1:15" ht="14.25" customHeight="1">
      <c r="A647" s="49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1"/>
    </row>
    <row r="648" spans="1:15" ht="14.25" customHeight="1">
      <c r="A648" s="49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1"/>
    </row>
    <row r="649" spans="1:15" ht="14.25" customHeight="1">
      <c r="A649" s="49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1"/>
    </row>
    <row r="650" spans="1:15" ht="14.25" customHeight="1">
      <c r="A650" s="49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1"/>
    </row>
    <row r="651" spans="1:15" ht="14.25" customHeight="1">
      <c r="A651" s="49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1"/>
    </row>
    <row r="652" spans="1:15" ht="14.25" customHeight="1">
      <c r="A652" s="49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1"/>
    </row>
    <row r="653" spans="1:15" ht="14.25" customHeight="1">
      <c r="A653" s="49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1"/>
    </row>
    <row r="654" spans="1:15" ht="14.25" customHeight="1">
      <c r="A654" s="49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1"/>
    </row>
    <row r="655" spans="1:15" ht="14.25" customHeight="1">
      <c r="A655" s="49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1"/>
    </row>
    <row r="656" spans="1:15" ht="14.25" customHeight="1">
      <c r="A656" s="49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1"/>
    </row>
    <row r="657" spans="1:15" ht="14.25" customHeight="1">
      <c r="A657" s="49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1"/>
    </row>
    <row r="658" spans="1:15" ht="14.25" customHeight="1">
      <c r="A658" s="49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1"/>
    </row>
    <row r="659" spans="1:15" ht="14.25" customHeight="1">
      <c r="A659" s="49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1"/>
    </row>
    <row r="660" spans="1:15" ht="14.25" customHeight="1">
      <c r="A660" s="49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1"/>
    </row>
    <row r="661" spans="1:15" ht="14.25" customHeight="1">
      <c r="A661" s="49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1"/>
    </row>
    <row r="662" spans="1:15" ht="14.25" customHeight="1">
      <c r="A662" s="49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1"/>
    </row>
    <row r="663" spans="1:15" ht="14.25" customHeight="1">
      <c r="A663" s="49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1"/>
    </row>
    <row r="664" spans="1:15" ht="14.25" customHeight="1">
      <c r="A664" s="49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1"/>
    </row>
    <row r="665" spans="1:15" ht="14.25" customHeight="1">
      <c r="A665" s="49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1"/>
    </row>
    <row r="666" spans="1:15" ht="14.25" customHeight="1">
      <c r="A666" s="49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1"/>
    </row>
    <row r="667" spans="1:15" ht="14.25" customHeight="1">
      <c r="A667" s="49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1"/>
    </row>
    <row r="668" spans="1:15" ht="14.25" customHeight="1">
      <c r="A668" s="49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1"/>
    </row>
    <row r="669" spans="1:15" ht="14.25" customHeight="1">
      <c r="A669" s="49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1"/>
    </row>
    <row r="670" spans="1:15" ht="14.25" customHeight="1">
      <c r="A670" s="49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1"/>
    </row>
    <row r="671" spans="1:15" ht="14.25" customHeight="1">
      <c r="A671" s="49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1"/>
    </row>
    <row r="672" spans="1:15" ht="14.25" customHeight="1">
      <c r="A672" s="49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1"/>
    </row>
    <row r="673" spans="1:15" ht="14.25" customHeight="1">
      <c r="A673" s="49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1"/>
    </row>
    <row r="674" spans="1:15" ht="14.25" customHeight="1">
      <c r="A674" s="49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1"/>
    </row>
    <row r="675" spans="1:15" ht="14.25" customHeight="1">
      <c r="A675" s="49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1"/>
    </row>
    <row r="676" spans="1:15" ht="14.25" customHeight="1">
      <c r="A676" s="49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1"/>
    </row>
    <row r="677" spans="1:15" ht="14.25" customHeight="1">
      <c r="A677" s="49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1"/>
    </row>
    <row r="678" spans="1:15" ht="14.25" customHeight="1">
      <c r="A678" s="49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1"/>
    </row>
    <row r="679" spans="1:15" ht="14.25" customHeight="1">
      <c r="A679" s="49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1"/>
    </row>
    <row r="680" spans="1:15" ht="14.25" customHeight="1">
      <c r="A680" s="49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1"/>
    </row>
    <row r="681" spans="1:15" ht="14.25" customHeight="1">
      <c r="A681" s="49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1"/>
    </row>
    <row r="682" spans="1:15" ht="14.25" customHeight="1">
      <c r="A682" s="49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1"/>
    </row>
    <row r="683" spans="1:15" ht="14.25" customHeight="1">
      <c r="A683" s="49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1"/>
    </row>
    <row r="684" spans="1:15" ht="14.25" customHeight="1">
      <c r="A684" s="49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1"/>
    </row>
    <row r="685" spans="1:15" ht="14.25" customHeight="1">
      <c r="A685" s="49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1"/>
    </row>
    <row r="686" spans="1:15" ht="14.25" customHeight="1">
      <c r="A686" s="49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1"/>
    </row>
    <row r="687" spans="1:15" ht="14.25" customHeight="1">
      <c r="A687" s="49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1"/>
    </row>
    <row r="688" spans="1:15" ht="14.25" customHeight="1">
      <c r="A688" s="49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1"/>
    </row>
    <row r="689" spans="1:15" ht="14.25" customHeight="1">
      <c r="A689" s="49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1"/>
    </row>
    <row r="690" spans="1:15" ht="14.25" customHeight="1">
      <c r="A690" s="49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1"/>
    </row>
    <row r="691" spans="1:15" ht="14.25" customHeight="1">
      <c r="A691" s="49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1"/>
    </row>
    <row r="692" spans="1:15" ht="14.25" customHeight="1">
      <c r="A692" s="49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1"/>
    </row>
    <row r="693" spans="1:15" ht="14.25" customHeight="1">
      <c r="A693" s="49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1"/>
    </row>
    <row r="694" spans="1:15" ht="14.25" customHeight="1">
      <c r="A694" s="49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1"/>
    </row>
    <row r="695" spans="1:15" ht="14.25" customHeight="1">
      <c r="A695" s="49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1"/>
    </row>
    <row r="696" spans="1:15" ht="14.25" customHeight="1">
      <c r="A696" s="49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1"/>
    </row>
    <row r="697" spans="1:15" ht="14.25" customHeight="1">
      <c r="A697" s="49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1"/>
    </row>
    <row r="698" spans="1:15" ht="14.25" customHeight="1">
      <c r="A698" s="49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1"/>
    </row>
    <row r="699" spans="1:15" ht="14.25" customHeight="1">
      <c r="A699" s="49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1"/>
    </row>
    <row r="700" spans="1:15" ht="14.25" customHeight="1">
      <c r="A700" s="49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1"/>
    </row>
    <row r="701" spans="1:15" ht="14.25" customHeight="1">
      <c r="A701" s="49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1"/>
    </row>
    <row r="702" spans="1:15" ht="14.25" customHeight="1">
      <c r="A702" s="49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1"/>
    </row>
    <row r="703" spans="1:15" ht="14.25" customHeight="1">
      <c r="A703" s="49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1"/>
    </row>
    <row r="704" spans="1:15" ht="14.25" customHeight="1">
      <c r="A704" s="49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1"/>
    </row>
    <row r="705" spans="1:15" ht="14.25" customHeight="1">
      <c r="A705" s="49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1"/>
    </row>
    <row r="706" spans="1:15" ht="14.25" customHeight="1">
      <c r="A706" s="49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1"/>
    </row>
    <row r="707" spans="1:15" ht="14.25" customHeight="1">
      <c r="A707" s="49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1"/>
    </row>
    <row r="708" spans="1:15" ht="14.25" customHeight="1">
      <c r="A708" s="49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1"/>
    </row>
    <row r="709" spans="1:15" ht="14.25" customHeight="1">
      <c r="A709" s="49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1"/>
    </row>
    <row r="710" spans="1:15" ht="14.25" customHeight="1">
      <c r="A710" s="49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1"/>
    </row>
    <row r="711" spans="1:15" ht="14.25" customHeight="1">
      <c r="A711" s="49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1"/>
    </row>
    <row r="712" spans="1:15" ht="14.25" customHeight="1">
      <c r="A712" s="49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1"/>
    </row>
    <row r="713" spans="1:15" ht="14.25" customHeight="1">
      <c r="A713" s="49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1"/>
    </row>
    <row r="714" spans="1:15" ht="14.25" customHeight="1">
      <c r="A714" s="49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1"/>
    </row>
    <row r="715" spans="1:15" ht="14.25" customHeight="1">
      <c r="A715" s="49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1"/>
    </row>
    <row r="716" spans="1:15" ht="14.25" customHeight="1">
      <c r="A716" s="49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1"/>
    </row>
    <row r="717" spans="1:15" ht="14.25" customHeight="1">
      <c r="A717" s="49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1"/>
    </row>
    <row r="718" spans="1:15" ht="14.25" customHeight="1">
      <c r="A718" s="49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1"/>
    </row>
    <row r="719" spans="1:15" ht="14.25" customHeight="1">
      <c r="A719" s="49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1"/>
    </row>
    <row r="720" spans="1:15" ht="14.25" customHeight="1">
      <c r="A720" s="49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1"/>
    </row>
    <row r="721" spans="1:15" ht="14.25" customHeight="1">
      <c r="A721" s="49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1"/>
    </row>
    <row r="722" spans="1:15" ht="14.25" customHeight="1">
      <c r="A722" s="49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1"/>
    </row>
    <row r="723" spans="1:15" ht="14.25" customHeight="1">
      <c r="A723" s="49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1"/>
    </row>
    <row r="724" spans="1:15" ht="14.25" customHeight="1">
      <c r="A724" s="49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1"/>
    </row>
    <row r="725" spans="1:15" ht="14.25" customHeight="1">
      <c r="A725" s="49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1"/>
    </row>
    <row r="726" spans="1:15" ht="14.25" customHeight="1">
      <c r="A726" s="49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1"/>
    </row>
    <row r="727" spans="1:15" ht="14.25" customHeight="1">
      <c r="A727" s="49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1"/>
    </row>
    <row r="728" spans="1:15" ht="14.25" customHeight="1">
      <c r="A728" s="49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1"/>
    </row>
    <row r="729" spans="1:15" ht="14.25" customHeight="1">
      <c r="A729" s="49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1"/>
    </row>
    <row r="730" spans="1:15" ht="14.25" customHeight="1">
      <c r="A730" s="49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1"/>
    </row>
    <row r="731" spans="1:15" ht="14.25" customHeight="1">
      <c r="A731" s="49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1"/>
    </row>
    <row r="732" spans="1:15" ht="14.25" customHeight="1">
      <c r="A732" s="49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1"/>
    </row>
    <row r="733" spans="1:15" ht="14.25" customHeight="1">
      <c r="A733" s="49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1"/>
    </row>
    <row r="734" spans="1:15" ht="14.25" customHeight="1">
      <c r="A734" s="49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1"/>
    </row>
    <row r="735" spans="1:15" ht="14.25" customHeight="1">
      <c r="A735" s="49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1"/>
    </row>
    <row r="736" spans="1:15" ht="14.25" customHeight="1">
      <c r="A736" s="49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1"/>
    </row>
    <row r="737" spans="1:15" ht="14.25" customHeight="1">
      <c r="A737" s="49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1"/>
    </row>
    <row r="738" spans="1:15" ht="14.25" customHeight="1">
      <c r="A738" s="49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1"/>
    </row>
    <row r="739" spans="1:15" ht="14.25" customHeight="1">
      <c r="A739" s="49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1"/>
    </row>
    <row r="740" spans="1:15" ht="14.25" customHeight="1">
      <c r="A740" s="49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1"/>
    </row>
    <row r="741" spans="1:15" ht="14.25" customHeight="1">
      <c r="A741" s="49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1"/>
    </row>
    <row r="742" spans="1:15" ht="14.25" customHeight="1">
      <c r="A742" s="49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1"/>
    </row>
    <row r="743" spans="1:15" ht="14.25" customHeight="1">
      <c r="A743" s="49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1"/>
    </row>
    <row r="744" spans="1:15" ht="14.25" customHeight="1">
      <c r="A744" s="49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1"/>
    </row>
    <row r="745" spans="1:15" ht="14.25" customHeight="1">
      <c r="A745" s="49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1"/>
    </row>
    <row r="746" spans="1:15" ht="14.25" customHeight="1">
      <c r="A746" s="49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1"/>
    </row>
    <row r="747" spans="1:15" ht="14.25" customHeight="1">
      <c r="A747" s="49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1"/>
    </row>
    <row r="748" spans="1:15" ht="14.25" customHeight="1">
      <c r="A748" s="49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1"/>
    </row>
    <row r="749" spans="1:15" ht="14.25" customHeight="1">
      <c r="A749" s="49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1"/>
    </row>
    <row r="750" spans="1:15" ht="14.25" customHeight="1">
      <c r="A750" s="49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1"/>
    </row>
    <row r="751" spans="1:15" ht="14.25" customHeight="1">
      <c r="A751" s="49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1"/>
    </row>
    <row r="752" spans="1:15" ht="14.25" customHeight="1">
      <c r="A752" s="49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1"/>
    </row>
    <row r="753" spans="1:15" ht="14.25" customHeight="1">
      <c r="A753" s="49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1"/>
    </row>
    <row r="754" spans="1:15" ht="14.25" customHeight="1">
      <c r="A754" s="49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1"/>
    </row>
    <row r="755" spans="1:15" ht="14.25" customHeight="1">
      <c r="A755" s="49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1"/>
    </row>
    <row r="756" spans="1:15" ht="14.25" customHeight="1">
      <c r="A756" s="49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1"/>
    </row>
    <row r="757" spans="1:15" ht="14.25" customHeight="1">
      <c r="A757" s="49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1"/>
    </row>
    <row r="758" spans="1:15" ht="14.25" customHeight="1">
      <c r="A758" s="49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1"/>
    </row>
    <row r="759" spans="1:15" ht="14.25" customHeight="1">
      <c r="A759" s="49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1"/>
    </row>
    <row r="760" spans="1:15" ht="14.25" customHeight="1">
      <c r="A760" s="49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1"/>
    </row>
    <row r="761" spans="1:15" ht="14.25" customHeight="1">
      <c r="A761" s="49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1"/>
    </row>
    <row r="762" spans="1:15" ht="14.25" customHeight="1">
      <c r="A762" s="49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1"/>
    </row>
    <row r="763" spans="1:15" ht="14.25" customHeight="1">
      <c r="A763" s="49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1"/>
    </row>
    <row r="764" spans="1:15" ht="14.25" customHeight="1">
      <c r="A764" s="49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1"/>
    </row>
    <row r="765" spans="1:15" ht="14.25" customHeight="1">
      <c r="A765" s="49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1"/>
    </row>
    <row r="766" spans="1:15" ht="14.25" customHeight="1">
      <c r="A766" s="49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1"/>
    </row>
    <row r="767" spans="1:15" ht="14.25" customHeight="1">
      <c r="A767" s="49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1"/>
    </row>
    <row r="768" spans="1:15" ht="14.25" customHeight="1">
      <c r="A768" s="49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1"/>
    </row>
    <row r="769" spans="1:15" ht="14.25" customHeight="1">
      <c r="A769" s="49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1"/>
    </row>
    <row r="770" spans="1:15" ht="14.25" customHeight="1">
      <c r="A770" s="49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1"/>
    </row>
    <row r="771" spans="1:15" ht="14.25" customHeight="1">
      <c r="A771" s="49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1"/>
    </row>
    <row r="772" spans="1:15" ht="14.25" customHeight="1">
      <c r="A772" s="49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1"/>
    </row>
    <row r="773" spans="1:15" ht="14.25" customHeight="1">
      <c r="A773" s="49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1"/>
    </row>
    <row r="774" spans="1:15" ht="14.25" customHeight="1">
      <c r="A774" s="49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1"/>
    </row>
    <row r="775" spans="1:15" ht="14.25" customHeight="1">
      <c r="A775" s="49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1"/>
    </row>
    <row r="776" spans="1:15" ht="14.25" customHeight="1">
      <c r="A776" s="49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1"/>
    </row>
    <row r="777" spans="1:15" ht="14.25" customHeight="1">
      <c r="A777" s="49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1"/>
    </row>
    <row r="778" spans="1:15" ht="14.25" customHeight="1">
      <c r="A778" s="49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1"/>
    </row>
    <row r="779" spans="1:15" ht="14.25" customHeight="1">
      <c r="A779" s="49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1"/>
    </row>
    <row r="780" spans="1:15" ht="14.25" customHeight="1">
      <c r="A780" s="49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1"/>
    </row>
    <row r="781" spans="1:15" ht="14.25" customHeight="1">
      <c r="A781" s="49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1"/>
    </row>
    <row r="782" spans="1:15" ht="14.25" customHeight="1">
      <c r="A782" s="49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1"/>
    </row>
    <row r="783" spans="1:15" ht="14.25" customHeight="1">
      <c r="A783" s="49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1"/>
    </row>
    <row r="784" spans="1:15" ht="14.25" customHeight="1">
      <c r="A784" s="49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1"/>
    </row>
    <row r="785" spans="1:15" ht="14.25" customHeight="1">
      <c r="A785" s="49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1"/>
    </row>
    <row r="786" spans="1:15" ht="14.25" customHeight="1">
      <c r="A786" s="49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1"/>
    </row>
    <row r="787" spans="1:15" ht="14.25" customHeight="1">
      <c r="A787" s="49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1"/>
    </row>
    <row r="788" spans="1:15" ht="14.25" customHeight="1">
      <c r="A788" s="49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1"/>
    </row>
    <row r="789" spans="1:15" ht="14.25" customHeight="1">
      <c r="A789" s="49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1"/>
    </row>
    <row r="790" spans="1:15" ht="14.25" customHeight="1">
      <c r="A790" s="49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1"/>
    </row>
    <row r="791" spans="1:15" ht="14.25" customHeight="1">
      <c r="A791" s="49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1"/>
    </row>
    <row r="792" spans="1:15" ht="14.25" customHeight="1">
      <c r="A792" s="49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1"/>
    </row>
    <row r="793" spans="1:15" ht="14.25" customHeight="1">
      <c r="A793" s="49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1"/>
    </row>
    <row r="794" spans="1:15" ht="14.25" customHeight="1">
      <c r="A794" s="49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1"/>
    </row>
    <row r="795" spans="1:15" ht="14.25" customHeight="1">
      <c r="A795" s="49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1"/>
    </row>
    <row r="796" spans="1:15" ht="14.25" customHeight="1">
      <c r="A796" s="49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1"/>
    </row>
    <row r="797" spans="1:15" ht="14.25" customHeight="1">
      <c r="A797" s="49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1"/>
    </row>
    <row r="798" spans="1:15" ht="14.25" customHeight="1">
      <c r="A798" s="49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1"/>
    </row>
    <row r="799" spans="1:15" ht="14.25" customHeight="1">
      <c r="A799" s="49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1"/>
    </row>
    <row r="800" spans="1:15" ht="14.25" customHeight="1">
      <c r="A800" s="49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1"/>
    </row>
    <row r="801" spans="1:15" ht="14.25" customHeight="1">
      <c r="A801" s="49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1"/>
    </row>
    <row r="802" spans="1:15" ht="14.25" customHeight="1">
      <c r="A802" s="49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1"/>
    </row>
    <row r="803" spans="1:15" ht="14.25" customHeight="1">
      <c r="A803" s="49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1"/>
    </row>
    <row r="804" spans="1:15" ht="14.25" customHeight="1">
      <c r="A804" s="49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1"/>
    </row>
    <row r="805" spans="1:15" ht="14.25" customHeight="1">
      <c r="A805" s="49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1"/>
    </row>
    <row r="806" spans="1:15" ht="14.25" customHeight="1">
      <c r="A806" s="49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1"/>
    </row>
    <row r="807" spans="1:15" ht="14.25" customHeight="1">
      <c r="A807" s="49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1"/>
    </row>
    <row r="808" spans="1:15" ht="14.25" customHeight="1">
      <c r="A808" s="49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1"/>
    </row>
    <row r="809" spans="1:15" ht="14.25" customHeight="1">
      <c r="A809" s="49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1"/>
    </row>
    <row r="810" spans="1:15" ht="14.25" customHeight="1">
      <c r="A810" s="49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1"/>
    </row>
    <row r="811" spans="1:15" ht="14.25" customHeight="1">
      <c r="A811" s="49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1"/>
    </row>
    <row r="812" spans="1:15" ht="14.25" customHeight="1">
      <c r="A812" s="49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1"/>
    </row>
    <row r="813" spans="1:15" ht="14.25" customHeight="1">
      <c r="A813" s="49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1"/>
    </row>
    <row r="814" spans="1:15" ht="14.25" customHeight="1">
      <c r="A814" s="49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1"/>
    </row>
    <row r="815" spans="1:15" ht="14.25" customHeight="1">
      <c r="A815" s="49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1"/>
    </row>
    <row r="816" spans="1:15" ht="14.25" customHeight="1">
      <c r="A816" s="49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1"/>
    </row>
    <row r="817" spans="1:15" ht="14.25" customHeight="1">
      <c r="A817" s="49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1"/>
    </row>
    <row r="818" spans="1:15" ht="14.25" customHeight="1">
      <c r="A818" s="49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1"/>
    </row>
    <row r="819" spans="1:15" ht="14.25" customHeight="1">
      <c r="A819" s="49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1"/>
    </row>
    <row r="820" spans="1:15" ht="14.25" customHeight="1">
      <c r="A820" s="49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1"/>
    </row>
    <row r="821" spans="1:15" ht="14.25" customHeight="1">
      <c r="A821" s="49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1"/>
    </row>
    <row r="822" spans="1:15" ht="14.25" customHeight="1">
      <c r="A822" s="49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1"/>
    </row>
    <row r="823" spans="1:15" ht="14.25" customHeight="1">
      <c r="A823" s="49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1"/>
    </row>
    <row r="824" spans="1:15" ht="14.25" customHeight="1">
      <c r="A824" s="49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1"/>
    </row>
    <row r="825" spans="1:15" ht="14.25" customHeight="1">
      <c r="A825" s="49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1"/>
    </row>
    <row r="826" spans="1:15" ht="14.25" customHeight="1">
      <c r="A826" s="49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1"/>
    </row>
    <row r="827" spans="1:15" ht="14.25" customHeight="1">
      <c r="A827" s="49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1"/>
    </row>
    <row r="828" spans="1:15" ht="14.25" customHeight="1">
      <c r="A828" s="49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1"/>
    </row>
    <row r="829" spans="1:15" ht="14.25" customHeight="1">
      <c r="A829" s="49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1"/>
    </row>
    <row r="830" spans="1:15" ht="14.25" customHeight="1">
      <c r="A830" s="49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1"/>
    </row>
    <row r="831" spans="1:15" ht="14.25" customHeight="1">
      <c r="A831" s="49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1"/>
    </row>
    <row r="832" spans="1:15" ht="14.25" customHeight="1">
      <c r="A832" s="49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1"/>
    </row>
    <row r="833" spans="1:15" ht="14.25" customHeight="1">
      <c r="A833" s="49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1"/>
    </row>
    <row r="834" spans="1:15" ht="14.25" customHeight="1">
      <c r="A834" s="49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1"/>
    </row>
    <row r="835" spans="1:15" ht="14.25" customHeight="1">
      <c r="A835" s="49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1"/>
    </row>
    <row r="836" spans="1:15" ht="14.25" customHeight="1">
      <c r="A836" s="49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1"/>
    </row>
    <row r="837" spans="1:15" ht="14.25" customHeight="1">
      <c r="A837" s="49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1"/>
    </row>
    <row r="838" spans="1:15" ht="14.25" customHeight="1">
      <c r="A838" s="49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1"/>
    </row>
    <row r="839" spans="1:15" ht="14.25" customHeight="1">
      <c r="A839" s="49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1"/>
    </row>
    <row r="840" spans="1:15" ht="14.25" customHeight="1">
      <c r="A840" s="49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1"/>
    </row>
    <row r="841" spans="1:15" ht="14.25" customHeight="1">
      <c r="A841" s="49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1"/>
    </row>
    <row r="842" spans="1:15" ht="14.25" customHeight="1">
      <c r="A842" s="49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1"/>
    </row>
    <row r="843" spans="1:15" ht="14.25" customHeight="1">
      <c r="A843" s="49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1"/>
    </row>
    <row r="844" spans="1:15" ht="14.25" customHeight="1">
      <c r="A844" s="49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1"/>
    </row>
    <row r="845" spans="1:15" ht="14.25" customHeight="1">
      <c r="A845" s="49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1"/>
    </row>
    <row r="846" spans="1:15" ht="14.25" customHeight="1">
      <c r="A846" s="49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1"/>
    </row>
    <row r="847" spans="1:15" ht="14.25" customHeight="1">
      <c r="A847" s="49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1"/>
    </row>
    <row r="848" spans="1:15" ht="14.25" customHeight="1">
      <c r="A848" s="49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1"/>
    </row>
    <row r="849" spans="1:15" ht="14.25" customHeight="1">
      <c r="A849" s="49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1"/>
    </row>
    <row r="850" spans="1:15" ht="14.25" customHeight="1">
      <c r="A850" s="49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1"/>
    </row>
    <row r="851" spans="1:15" ht="14.25" customHeight="1">
      <c r="A851" s="49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1"/>
    </row>
    <row r="852" spans="1:15" ht="14.25" customHeight="1">
      <c r="A852" s="49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1"/>
    </row>
    <row r="853" spans="1:15" ht="14.25" customHeight="1">
      <c r="A853" s="49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1"/>
    </row>
    <row r="854" spans="1:15" ht="14.25" customHeight="1">
      <c r="A854" s="49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1"/>
    </row>
    <row r="855" spans="1:15" ht="14.25" customHeight="1">
      <c r="A855" s="49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1"/>
    </row>
    <row r="856" spans="1:15" ht="14.25" customHeight="1">
      <c r="A856" s="49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1"/>
    </row>
    <row r="857" spans="1:15" ht="14.25" customHeight="1">
      <c r="A857" s="49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1"/>
    </row>
    <row r="858" spans="1:15" ht="14.25" customHeight="1">
      <c r="A858" s="49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1"/>
    </row>
    <row r="859" spans="1:15" ht="14.25" customHeight="1">
      <c r="A859" s="49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1"/>
    </row>
    <row r="860" spans="1:15" ht="14.25" customHeight="1">
      <c r="A860" s="49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1"/>
    </row>
    <row r="861" spans="1:15" ht="14.25" customHeight="1">
      <c r="A861" s="49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1"/>
    </row>
    <row r="862" spans="1:15" ht="14.25" customHeight="1">
      <c r="A862" s="49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1"/>
    </row>
    <row r="863" spans="1:15" ht="14.25" customHeight="1">
      <c r="A863" s="49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1"/>
    </row>
    <row r="864" spans="1:15" ht="14.25" customHeight="1">
      <c r="A864" s="49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1"/>
    </row>
    <row r="865" spans="1:15" ht="14.25" customHeight="1">
      <c r="A865" s="49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1"/>
    </row>
    <row r="866" spans="1:15" ht="14.25" customHeight="1">
      <c r="A866" s="49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1"/>
    </row>
    <row r="867" spans="1:15" ht="14.25" customHeight="1">
      <c r="A867" s="49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1"/>
    </row>
    <row r="868" spans="1:15" ht="14.25" customHeight="1">
      <c r="A868" s="49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1"/>
    </row>
    <row r="869" spans="1:15" ht="14.25" customHeight="1">
      <c r="A869" s="49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1"/>
    </row>
    <row r="870" spans="1:15" ht="14.25" customHeight="1">
      <c r="A870" s="49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1"/>
    </row>
    <row r="871" spans="1:15" ht="14.25" customHeight="1">
      <c r="A871" s="49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1"/>
    </row>
    <row r="872" spans="1:15" ht="14.25" customHeight="1">
      <c r="A872" s="49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1"/>
    </row>
    <row r="873" spans="1:15" ht="14.25" customHeight="1">
      <c r="A873" s="49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1"/>
    </row>
    <row r="874" spans="1:15" ht="14.25" customHeight="1">
      <c r="A874" s="49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1"/>
    </row>
    <row r="875" spans="1:15" ht="14.25" customHeight="1">
      <c r="A875" s="49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1"/>
    </row>
    <row r="876" spans="1:15" ht="14.25" customHeight="1">
      <c r="A876" s="49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1"/>
    </row>
    <row r="877" spans="1:15" ht="14.25" customHeight="1">
      <c r="A877" s="49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1"/>
    </row>
    <row r="878" spans="1:15" ht="14.25" customHeight="1">
      <c r="A878" s="49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1"/>
    </row>
    <row r="879" spans="1:15" ht="14.25" customHeight="1">
      <c r="A879" s="49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1"/>
    </row>
    <row r="880" spans="1:15" ht="14.25" customHeight="1">
      <c r="A880" s="49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1"/>
    </row>
    <row r="881" spans="1:15" ht="14.25" customHeight="1">
      <c r="A881" s="49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1"/>
    </row>
    <row r="882" spans="1:15" ht="14.25" customHeight="1">
      <c r="A882" s="49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1"/>
    </row>
    <row r="883" spans="1:15" ht="14.25" customHeight="1">
      <c r="A883" s="49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1"/>
    </row>
    <row r="884" spans="1:15" ht="14.25" customHeight="1">
      <c r="A884" s="49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1"/>
    </row>
    <row r="885" spans="1:15" ht="14.25" customHeight="1">
      <c r="A885" s="49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1"/>
    </row>
    <row r="886" spans="1:15" ht="14.25" customHeight="1">
      <c r="A886" s="49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1"/>
    </row>
    <row r="887" spans="1:15" ht="14.25" customHeight="1">
      <c r="A887" s="49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1"/>
    </row>
    <row r="888" spans="1:15" ht="14.25" customHeight="1">
      <c r="A888" s="49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1"/>
    </row>
    <row r="889" spans="1:15" ht="14.25" customHeight="1">
      <c r="A889" s="49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1"/>
    </row>
    <row r="890" spans="1:15" ht="14.25" customHeight="1">
      <c r="A890" s="49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1"/>
    </row>
    <row r="891" spans="1:15" ht="14.25" customHeight="1">
      <c r="A891" s="49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1"/>
    </row>
    <row r="892" spans="1:15" ht="14.25" customHeight="1">
      <c r="A892" s="49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1"/>
    </row>
    <row r="893" spans="1:15" ht="14.25" customHeight="1">
      <c r="A893" s="49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1"/>
    </row>
    <row r="894" spans="1:15" ht="14.25" customHeight="1">
      <c r="A894" s="49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1"/>
    </row>
    <row r="895" spans="1:15" ht="14.25" customHeight="1">
      <c r="A895" s="49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1"/>
    </row>
    <row r="896" spans="1:15" ht="14.25" customHeight="1">
      <c r="A896" s="49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1"/>
    </row>
    <row r="897" spans="1:15" ht="14.25" customHeight="1">
      <c r="A897" s="49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1"/>
    </row>
    <row r="898" spans="1:15" ht="14.25" customHeight="1">
      <c r="A898" s="49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1"/>
    </row>
    <row r="899" spans="1:15" ht="14.25" customHeight="1">
      <c r="A899" s="49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1"/>
    </row>
    <row r="900" spans="1:15" ht="14.25" customHeight="1">
      <c r="A900" s="49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1"/>
    </row>
    <row r="901" spans="1:15" ht="14.25" customHeight="1">
      <c r="A901" s="49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1"/>
    </row>
    <row r="902" spans="1:15" ht="14.25" customHeight="1">
      <c r="A902" s="49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1"/>
    </row>
    <row r="903" spans="1:15" ht="14.25" customHeight="1">
      <c r="A903" s="49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1"/>
    </row>
    <row r="904" spans="1:15" ht="14.25" customHeight="1">
      <c r="A904" s="49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1"/>
    </row>
    <row r="905" spans="1:15" ht="14.25" customHeight="1">
      <c r="A905" s="49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1"/>
    </row>
    <row r="906" spans="1:15" ht="14.25" customHeight="1">
      <c r="A906" s="49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1"/>
    </row>
    <row r="907" spans="1:15" ht="14.25" customHeight="1">
      <c r="A907" s="49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1"/>
    </row>
    <row r="908" spans="1:15" ht="14.25" customHeight="1">
      <c r="A908" s="49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1"/>
    </row>
    <row r="909" spans="1:15" ht="14.25" customHeight="1">
      <c r="A909" s="49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1"/>
    </row>
    <row r="910" spans="1:15" ht="14.25" customHeight="1">
      <c r="A910" s="49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1"/>
    </row>
    <row r="911" spans="1:15" ht="14.25" customHeight="1">
      <c r="A911" s="49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1"/>
    </row>
    <row r="912" spans="1:15" ht="14.25" customHeight="1">
      <c r="A912" s="49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1"/>
    </row>
    <row r="913" spans="1:15" ht="14.25" customHeight="1">
      <c r="A913" s="49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1"/>
    </row>
    <row r="914" spans="1:15" ht="14.25" customHeight="1">
      <c r="A914" s="49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1"/>
    </row>
    <row r="915" spans="1:15" ht="14.25" customHeight="1">
      <c r="A915" s="49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1"/>
    </row>
    <row r="916" spans="1:15" ht="14.25" customHeight="1">
      <c r="A916" s="49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1"/>
    </row>
    <row r="917" spans="1:15" ht="14.25" customHeight="1">
      <c r="A917" s="49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1"/>
    </row>
    <row r="918" spans="1:15" ht="14.25" customHeight="1">
      <c r="A918" s="49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1"/>
    </row>
    <row r="919" spans="1:15" ht="14.25" customHeight="1">
      <c r="A919" s="49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1"/>
    </row>
    <row r="920" spans="1:15" ht="14.25" customHeight="1">
      <c r="A920" s="49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1"/>
    </row>
    <row r="921" spans="1:15" ht="14.25" customHeight="1">
      <c r="A921" s="49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1"/>
    </row>
    <row r="922" spans="1:15" ht="14.25" customHeight="1">
      <c r="A922" s="49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1"/>
    </row>
    <row r="923" spans="1:15" ht="14.25" customHeight="1">
      <c r="A923" s="49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1"/>
    </row>
    <row r="924" spans="1:15" ht="14.25" customHeight="1">
      <c r="A924" s="49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1"/>
    </row>
    <row r="925" spans="1:15" ht="14.25" customHeight="1">
      <c r="A925" s="49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1"/>
    </row>
    <row r="926" spans="1:15" ht="14.25" customHeight="1">
      <c r="A926" s="49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1"/>
    </row>
    <row r="927" spans="1:15" ht="14.25" customHeight="1">
      <c r="A927" s="49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1"/>
    </row>
    <row r="928" spans="1:15" ht="14.25" customHeight="1">
      <c r="A928" s="49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1"/>
    </row>
    <row r="929" spans="1:15" ht="14.25" customHeight="1">
      <c r="A929" s="49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1"/>
    </row>
    <row r="930" spans="1:15" ht="14.25" customHeight="1">
      <c r="A930" s="49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1"/>
    </row>
    <row r="931" spans="1:15" ht="14.25" customHeight="1">
      <c r="A931" s="49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1"/>
    </row>
    <row r="932" spans="1:15" ht="14.25" customHeight="1">
      <c r="A932" s="49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1"/>
    </row>
    <row r="933" spans="1:15" ht="14.25" customHeight="1">
      <c r="A933" s="49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1"/>
    </row>
    <row r="934" spans="1:15" ht="14.25" customHeight="1">
      <c r="A934" s="49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1"/>
    </row>
    <row r="935" spans="1:15" ht="14.25" customHeight="1">
      <c r="A935" s="49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1"/>
    </row>
    <row r="936" spans="1:15" ht="14.25" customHeight="1">
      <c r="A936" s="49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1"/>
    </row>
    <row r="937" spans="1:15" ht="14.25" customHeight="1">
      <c r="A937" s="49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1"/>
    </row>
    <row r="938" spans="1:15" ht="14.25" customHeight="1">
      <c r="A938" s="49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1"/>
    </row>
    <row r="939" spans="1:15" ht="14.25" customHeight="1">
      <c r="A939" s="49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1"/>
    </row>
    <row r="940" spans="1:15" ht="14.25" customHeight="1">
      <c r="A940" s="49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1"/>
    </row>
    <row r="941" spans="1:15" ht="14.25" customHeight="1">
      <c r="A941" s="49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1"/>
    </row>
    <row r="942" spans="1:15" ht="14.25" customHeight="1">
      <c r="A942" s="49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1"/>
    </row>
    <row r="943" spans="1:15" ht="14.25" customHeight="1">
      <c r="A943" s="49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1"/>
    </row>
    <row r="944" spans="1:15" ht="14.25" customHeight="1">
      <c r="A944" s="49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1"/>
    </row>
    <row r="945" spans="1:15" ht="14.25" customHeight="1">
      <c r="A945" s="49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1"/>
    </row>
    <row r="946" spans="1:15" ht="14.25" customHeight="1">
      <c r="A946" s="49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1"/>
    </row>
    <row r="947" spans="1:15" ht="14.25" customHeight="1">
      <c r="A947" s="49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1"/>
    </row>
    <row r="948" spans="1:15" ht="14.25" customHeight="1">
      <c r="A948" s="49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1"/>
    </row>
    <row r="949" spans="1:15" ht="14.25" customHeight="1">
      <c r="A949" s="49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1"/>
    </row>
    <row r="950" spans="1:15" ht="14.25" customHeight="1">
      <c r="A950" s="49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1"/>
    </row>
    <row r="951" spans="1:15" ht="14.25" customHeight="1">
      <c r="A951" s="49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1"/>
    </row>
    <row r="952" spans="1:15" ht="14.25" customHeight="1">
      <c r="A952" s="49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1"/>
    </row>
    <row r="953" spans="1:15" ht="14.25" customHeight="1">
      <c r="A953" s="49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1"/>
    </row>
    <row r="954" spans="1:15" ht="14.25" customHeight="1">
      <c r="A954" s="49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1"/>
    </row>
    <row r="955" spans="1:15" ht="14.25" customHeight="1">
      <c r="A955" s="49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1"/>
    </row>
    <row r="956" spans="1:15" ht="14.25" customHeight="1">
      <c r="A956" s="49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1"/>
    </row>
    <row r="957" spans="1:15" ht="14.25" customHeight="1">
      <c r="A957" s="49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1"/>
    </row>
    <row r="958" spans="1:15" ht="14.25" customHeight="1">
      <c r="A958" s="49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1"/>
    </row>
    <row r="959" spans="1:15" ht="14.25" customHeight="1">
      <c r="A959" s="49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1"/>
    </row>
    <row r="960" spans="1:15" ht="14.25" customHeight="1">
      <c r="A960" s="49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1"/>
    </row>
    <row r="961" spans="1:15" ht="14.25" customHeight="1">
      <c r="A961" s="49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1"/>
    </row>
    <row r="962" spans="1:15" ht="14.25" customHeight="1">
      <c r="A962" s="49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1"/>
    </row>
    <row r="963" spans="1:15" ht="14.25" customHeight="1">
      <c r="A963" s="49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1"/>
    </row>
    <row r="964" spans="1:15" ht="14.25" customHeight="1">
      <c r="A964" s="49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1"/>
    </row>
    <row r="965" spans="1:15" ht="14.25" customHeight="1">
      <c r="A965" s="49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1"/>
    </row>
    <row r="966" spans="1:15" ht="14.25" customHeight="1">
      <c r="A966" s="49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1"/>
    </row>
    <row r="967" spans="1:15" ht="14.25" customHeight="1">
      <c r="A967" s="49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1"/>
    </row>
    <row r="968" spans="1:15" ht="14.25" customHeight="1">
      <c r="A968" s="49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1"/>
    </row>
    <row r="969" spans="1:15" ht="14.25" customHeight="1">
      <c r="A969" s="49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1"/>
    </row>
    <row r="970" spans="1:15" ht="14.25" customHeight="1">
      <c r="A970" s="49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1"/>
    </row>
    <row r="971" spans="1:15" ht="14.25" customHeight="1">
      <c r="A971" s="49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1"/>
    </row>
    <row r="972" spans="1:15" ht="14.25" customHeight="1">
      <c r="A972" s="49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1"/>
    </row>
    <row r="973" spans="1:15" ht="14.25" customHeight="1">
      <c r="A973" s="49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1"/>
    </row>
    <row r="974" spans="1:15" ht="14.25" customHeight="1">
      <c r="A974" s="49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1"/>
    </row>
    <row r="975" spans="1:15" ht="14.25" customHeight="1">
      <c r="A975" s="49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1"/>
    </row>
    <row r="976" spans="1:15" ht="14.25" customHeight="1">
      <c r="A976" s="49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1"/>
    </row>
    <row r="977" spans="1:15" ht="14.25" customHeight="1">
      <c r="A977" s="49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1"/>
    </row>
    <row r="978" spans="1:15" ht="14.25" customHeight="1">
      <c r="A978" s="49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1"/>
    </row>
    <row r="979" spans="1:15" ht="14.25" customHeight="1">
      <c r="A979" s="49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1"/>
    </row>
    <row r="980" spans="1:15" ht="14.25" customHeight="1">
      <c r="A980" s="49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1"/>
    </row>
    <row r="981" spans="1:15" ht="14.25" customHeight="1">
      <c r="A981" s="49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1"/>
    </row>
    <row r="982" spans="1:15" ht="14.25" customHeight="1">
      <c r="A982" s="49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1"/>
    </row>
    <row r="983" spans="1:15" ht="14.25" customHeight="1">
      <c r="A983" s="49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1"/>
    </row>
    <row r="984" spans="1:15" ht="14.25" customHeight="1">
      <c r="A984" s="49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1"/>
    </row>
    <row r="985" spans="1:15" ht="14.25" customHeight="1">
      <c r="A985" s="49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1"/>
    </row>
    <row r="986" spans="1:15" ht="14.25" customHeight="1">
      <c r="A986" s="49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1"/>
    </row>
    <row r="987" spans="1:15" ht="14.25" customHeight="1">
      <c r="A987" s="49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1"/>
    </row>
    <row r="988" spans="1:15" ht="14.25" customHeight="1">
      <c r="A988" s="49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1"/>
    </row>
    <row r="989" spans="1:15" ht="14.25" customHeight="1">
      <c r="A989" s="49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1"/>
    </row>
    <row r="990" spans="1:15" ht="14.25" customHeight="1">
      <c r="A990" s="49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1"/>
    </row>
    <row r="991" spans="1:15" ht="14.25" customHeight="1">
      <c r="A991" s="49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1"/>
    </row>
    <row r="992" spans="1:15" ht="14.25" customHeight="1">
      <c r="A992" s="49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1"/>
    </row>
    <row r="993" spans="1:15" ht="14.25" customHeight="1">
      <c r="A993" s="49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1"/>
    </row>
    <row r="994" spans="1:15" ht="14.25" customHeight="1">
      <c r="A994" s="49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1"/>
    </row>
    <row r="995" spans="1:15" ht="14.25" customHeight="1">
      <c r="A995" s="49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1"/>
    </row>
    <row r="996" spans="1:15" ht="14.25" customHeight="1">
      <c r="A996" s="49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1"/>
    </row>
    <row r="997" spans="1:15" ht="14.25" customHeight="1">
      <c r="A997" s="49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1"/>
    </row>
    <row r="998" spans="1:15" ht="14.25" customHeight="1">
      <c r="A998" s="49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1"/>
    </row>
    <row r="999" spans="1:15" ht="14.25" customHeight="1">
      <c r="A999" s="49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1"/>
    </row>
    <row r="1000" spans="1:15" ht="14.25" customHeight="1">
      <c r="A1000" s="49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1"/>
    </row>
  </sheetData>
  <mergeCells count="42">
    <mergeCell ref="A64:A65"/>
    <mergeCell ref="A9:A15"/>
    <mergeCell ref="A17:A21"/>
    <mergeCell ref="A23:A27"/>
    <mergeCell ref="A28:A29"/>
    <mergeCell ref="A30:A32"/>
    <mergeCell ref="A33:A35"/>
    <mergeCell ref="A36:A45"/>
    <mergeCell ref="A46:A47"/>
    <mergeCell ref="A48:A50"/>
    <mergeCell ref="A51:A55"/>
    <mergeCell ref="A56:A59"/>
    <mergeCell ref="A60:A62"/>
    <mergeCell ref="H6:H8"/>
    <mergeCell ref="I6:I8"/>
    <mergeCell ref="Q17:Q19"/>
    <mergeCell ref="Q31:Q32"/>
    <mergeCell ref="Q33:Q34"/>
    <mergeCell ref="J6:J8"/>
    <mergeCell ref="K6:K8"/>
    <mergeCell ref="L6:L8"/>
    <mergeCell ref="M6:M8"/>
    <mergeCell ref="N6:N8"/>
    <mergeCell ref="O6:O8"/>
    <mergeCell ref="P6:P7"/>
    <mergeCell ref="Q6:Q7"/>
    <mergeCell ref="A6:C6"/>
    <mergeCell ref="D6:D8"/>
    <mergeCell ref="E6:E8"/>
    <mergeCell ref="F6:F8"/>
    <mergeCell ref="G6:G8"/>
    <mergeCell ref="R6:AC6"/>
    <mergeCell ref="AE6:AP6"/>
    <mergeCell ref="AR6:BC6"/>
    <mergeCell ref="R7:AC7"/>
    <mergeCell ref="AE7:AP7"/>
    <mergeCell ref="AR7:BC7"/>
    <mergeCell ref="A1:C4"/>
    <mergeCell ref="AR1:BC1"/>
    <mergeCell ref="AR2:BC2"/>
    <mergeCell ref="D1:AQ4"/>
    <mergeCell ref="AR3:BC4"/>
  </mergeCells>
  <conditionalFormatting sqref="N9:N65">
    <cfRule type="colorScale" priority="1">
      <colorScale>
        <cfvo type="formula" val="0"/>
        <cfvo type="formula" val="40"/>
        <cfvo type="formula" val="80"/>
        <color rgb="FFFF0000"/>
        <color rgb="FFFFFF00"/>
        <color rgb="FF93C47D"/>
      </colorScale>
    </cfRule>
  </conditionalFormatting>
  <conditionalFormatting sqref="O9:O65">
    <cfRule type="colorScale" priority="2">
      <colorScale>
        <cfvo type="min"/>
        <cfvo type="max"/>
        <color rgb="FF57BB8A"/>
        <color rgb="FFFFFFFF"/>
      </colorScale>
    </cfRule>
  </conditionalFormatting>
  <conditionalFormatting sqref="O9:O65">
    <cfRule type="colorScale" priority="3">
      <colorScale>
        <cfvo type="min"/>
        <cfvo type="max"/>
        <color rgb="FF57BB8A"/>
        <color rgb="FFFFFFFF"/>
      </colorScale>
    </cfRule>
  </conditionalFormatting>
  <dataValidations count="2">
    <dataValidation type="list" allowBlank="1" sqref="E9:E65">
      <formula1>"10,8,5,0"</formula1>
    </dataValidation>
    <dataValidation type="list" allowBlank="1" sqref="D9:D65 F9:M65">
      <formula1>"10,0"</formula1>
    </dataValidation>
  </dataValidations>
  <pageMargins left="0.7" right="0.7" top="0.75" bottom="0.75" header="0" footer="0"/>
  <pageSetup scale="7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baseColWidth="10" defaultColWidth="12.625" defaultRowHeight="15" customHeight="1"/>
  <cols>
    <col min="1" max="1" width="19.625" customWidth="1"/>
    <col min="2" max="2" width="5.625" customWidth="1"/>
    <col min="3" max="3" width="59.375" customWidth="1"/>
    <col min="4" max="4" width="19.5" customWidth="1"/>
    <col min="5" max="5" width="12.625" customWidth="1"/>
    <col min="6" max="6" width="16.75" customWidth="1"/>
    <col min="7" max="7" width="18.375" customWidth="1"/>
    <col min="8" max="8" width="18.875" customWidth="1"/>
    <col min="9" max="9" width="17.5" customWidth="1"/>
    <col min="10" max="10" width="17.25" customWidth="1"/>
    <col min="11" max="14" width="16" customWidth="1"/>
  </cols>
  <sheetData>
    <row r="1" spans="1:14" ht="14.25" customHeight="1">
      <c r="A1" s="116" t="s">
        <v>0</v>
      </c>
      <c r="B1" s="117"/>
      <c r="C1" s="118"/>
      <c r="D1" s="119" t="s">
        <v>1</v>
      </c>
      <c r="E1" s="119" t="s">
        <v>3</v>
      </c>
      <c r="F1" s="119" t="s">
        <v>100</v>
      </c>
      <c r="G1" s="119" t="s">
        <v>5</v>
      </c>
      <c r="H1" s="119" t="s">
        <v>6</v>
      </c>
      <c r="I1" s="119" t="s">
        <v>7</v>
      </c>
      <c r="J1" s="119" t="s">
        <v>8</v>
      </c>
      <c r="K1" s="119" t="s">
        <v>101</v>
      </c>
      <c r="L1" s="119" t="s">
        <v>102</v>
      </c>
      <c r="M1" s="119" t="s">
        <v>10</v>
      </c>
      <c r="N1" s="119" t="s">
        <v>11</v>
      </c>
    </row>
    <row r="2" spans="1:14" ht="14.25" customHeight="1">
      <c r="A2" s="3"/>
      <c r="B2" s="4"/>
      <c r="C2" s="4" t="s">
        <v>14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4" ht="14.25" customHeight="1">
      <c r="A3" s="3" t="s">
        <v>15</v>
      </c>
      <c r="B3" s="6" t="s">
        <v>16</v>
      </c>
      <c r="C3" s="4" t="s">
        <v>17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ht="19.5" customHeight="1">
      <c r="A4" s="130" t="s">
        <v>28</v>
      </c>
      <c r="B4" s="11"/>
      <c r="C4" s="12" t="s">
        <v>29</v>
      </c>
      <c r="D4" s="13">
        <v>10</v>
      </c>
      <c r="E4" s="13">
        <v>10</v>
      </c>
      <c r="F4" s="13">
        <v>10</v>
      </c>
      <c r="G4" s="13">
        <v>10</v>
      </c>
      <c r="H4" s="13">
        <v>10</v>
      </c>
      <c r="I4" s="13">
        <v>0</v>
      </c>
      <c r="J4" s="13">
        <v>10</v>
      </c>
      <c r="K4" s="13">
        <v>10</v>
      </c>
      <c r="L4" s="13">
        <v>10</v>
      </c>
      <c r="M4" s="13">
        <v>10</v>
      </c>
      <c r="N4" s="13">
        <f t="shared" ref="N4:N74" si="0">SUM(D4:M4)</f>
        <v>90</v>
      </c>
    </row>
    <row r="5" spans="1:14" ht="19.5" customHeight="1">
      <c r="A5" s="123"/>
      <c r="B5" s="11"/>
      <c r="C5" s="12" t="s">
        <v>31</v>
      </c>
      <c r="D5" s="13">
        <v>0</v>
      </c>
      <c r="E5" s="13">
        <v>10</v>
      </c>
      <c r="F5" s="13">
        <v>10</v>
      </c>
      <c r="G5" s="13">
        <v>10</v>
      </c>
      <c r="H5" s="13">
        <v>0</v>
      </c>
      <c r="I5" s="13">
        <v>0</v>
      </c>
      <c r="J5" s="13">
        <v>10</v>
      </c>
      <c r="K5" s="13">
        <v>10</v>
      </c>
      <c r="L5" s="13">
        <v>10</v>
      </c>
      <c r="M5" s="13">
        <v>10</v>
      </c>
      <c r="N5" s="13">
        <f t="shared" si="0"/>
        <v>70</v>
      </c>
    </row>
    <row r="6" spans="1:14" ht="15" customHeight="1">
      <c r="A6" s="123"/>
      <c r="B6" s="20"/>
      <c r="C6" s="21" t="s">
        <v>32</v>
      </c>
      <c r="D6" s="13">
        <v>0</v>
      </c>
      <c r="E6" s="13">
        <v>10</v>
      </c>
      <c r="F6" s="13">
        <v>10</v>
      </c>
      <c r="G6" s="13">
        <v>0</v>
      </c>
      <c r="H6" s="13">
        <v>0</v>
      </c>
      <c r="I6" s="13">
        <v>10</v>
      </c>
      <c r="J6" s="13">
        <v>0</v>
      </c>
      <c r="K6" s="13">
        <v>10</v>
      </c>
      <c r="L6" s="13">
        <v>10</v>
      </c>
      <c r="M6" s="13">
        <v>0</v>
      </c>
      <c r="N6" s="13">
        <f t="shared" si="0"/>
        <v>50</v>
      </c>
    </row>
    <row r="7" spans="1:14" ht="18.75" customHeight="1">
      <c r="A7" s="123"/>
      <c r="B7" s="11"/>
      <c r="C7" s="15" t="s">
        <v>33</v>
      </c>
      <c r="D7" s="13">
        <v>10</v>
      </c>
      <c r="E7" s="13">
        <v>0</v>
      </c>
      <c r="F7" s="13">
        <v>10</v>
      </c>
      <c r="G7" s="13">
        <v>10</v>
      </c>
      <c r="H7" s="13">
        <v>10</v>
      </c>
      <c r="I7" s="13">
        <v>0</v>
      </c>
      <c r="J7" s="13">
        <v>10</v>
      </c>
      <c r="K7" s="13">
        <v>10</v>
      </c>
      <c r="L7" s="13">
        <v>10</v>
      </c>
      <c r="M7" s="13">
        <v>0</v>
      </c>
      <c r="N7" s="13">
        <f t="shared" si="0"/>
        <v>70</v>
      </c>
    </row>
    <row r="8" spans="1:14" ht="30" customHeight="1">
      <c r="A8" s="123"/>
      <c r="B8" s="11"/>
      <c r="C8" s="12" t="s">
        <v>103</v>
      </c>
      <c r="D8" s="13">
        <v>10</v>
      </c>
      <c r="E8" s="13">
        <v>10</v>
      </c>
      <c r="F8" s="13">
        <v>10</v>
      </c>
      <c r="G8" s="13">
        <v>0</v>
      </c>
      <c r="H8" s="13">
        <v>0</v>
      </c>
      <c r="I8" s="13">
        <v>0</v>
      </c>
      <c r="J8" s="13">
        <v>10</v>
      </c>
      <c r="K8" s="13">
        <v>10</v>
      </c>
      <c r="L8" s="13">
        <v>10</v>
      </c>
      <c r="M8" s="13">
        <v>10</v>
      </c>
      <c r="N8" s="13">
        <f t="shared" si="0"/>
        <v>70</v>
      </c>
    </row>
    <row r="9" spans="1:14" ht="30" customHeight="1">
      <c r="A9" s="123"/>
      <c r="B9" s="11"/>
      <c r="C9" s="12" t="s">
        <v>35</v>
      </c>
      <c r="D9" s="13">
        <v>10</v>
      </c>
      <c r="E9" s="13">
        <v>10</v>
      </c>
      <c r="F9" s="13">
        <v>10</v>
      </c>
      <c r="G9" s="13">
        <v>10</v>
      </c>
      <c r="H9" s="13">
        <v>10</v>
      </c>
      <c r="I9" s="13">
        <v>0</v>
      </c>
      <c r="J9" s="13">
        <v>10</v>
      </c>
      <c r="K9" s="13">
        <v>10</v>
      </c>
      <c r="L9" s="13">
        <v>10</v>
      </c>
      <c r="M9" s="13">
        <v>10</v>
      </c>
      <c r="N9" s="13">
        <f t="shared" si="0"/>
        <v>90</v>
      </c>
    </row>
    <row r="10" spans="1:14" ht="33" customHeight="1">
      <c r="A10" s="124"/>
      <c r="B10" s="20"/>
      <c r="C10" s="21" t="s">
        <v>36</v>
      </c>
      <c r="D10" s="13">
        <v>10</v>
      </c>
      <c r="E10" s="13">
        <v>10</v>
      </c>
      <c r="F10" s="13">
        <v>10</v>
      </c>
      <c r="G10" s="13">
        <v>10</v>
      </c>
      <c r="H10" s="13">
        <v>0</v>
      </c>
      <c r="I10" s="13">
        <v>10</v>
      </c>
      <c r="J10" s="13">
        <v>10</v>
      </c>
      <c r="K10" s="13">
        <v>10</v>
      </c>
      <c r="L10" s="13">
        <v>10</v>
      </c>
      <c r="M10" s="13">
        <v>10</v>
      </c>
      <c r="N10" s="13">
        <f t="shared" si="0"/>
        <v>90</v>
      </c>
    </row>
    <row r="11" spans="1:14" ht="25.5" customHeight="1">
      <c r="A11" s="28" t="s">
        <v>37</v>
      </c>
      <c r="B11" s="20"/>
      <c r="C11" s="21" t="s">
        <v>38</v>
      </c>
      <c r="D11" s="13">
        <v>10</v>
      </c>
      <c r="E11" s="13">
        <v>10</v>
      </c>
      <c r="F11" s="13">
        <v>10</v>
      </c>
      <c r="G11" s="13">
        <v>0</v>
      </c>
      <c r="H11" s="13">
        <v>10</v>
      </c>
      <c r="I11" s="13">
        <v>10</v>
      </c>
      <c r="J11" s="13">
        <v>10</v>
      </c>
      <c r="K11" s="13">
        <v>10</v>
      </c>
      <c r="L11" s="13">
        <v>10</v>
      </c>
      <c r="M11" s="13">
        <v>10</v>
      </c>
      <c r="N11" s="13">
        <f t="shared" si="0"/>
        <v>90</v>
      </c>
    </row>
    <row r="12" spans="1:14" ht="44.25" customHeight="1">
      <c r="A12" s="130" t="s">
        <v>39</v>
      </c>
      <c r="B12" s="11"/>
      <c r="C12" s="31" t="s">
        <v>40</v>
      </c>
      <c r="D12" s="13">
        <v>10</v>
      </c>
      <c r="E12" s="13">
        <v>10</v>
      </c>
      <c r="F12" s="13">
        <v>10</v>
      </c>
      <c r="G12" s="13">
        <v>10</v>
      </c>
      <c r="H12" s="13">
        <v>0</v>
      </c>
      <c r="I12" s="13">
        <v>10</v>
      </c>
      <c r="J12" s="13">
        <v>10</v>
      </c>
      <c r="K12" s="13">
        <v>0</v>
      </c>
      <c r="L12" s="13">
        <v>0</v>
      </c>
      <c r="M12" s="13">
        <v>10</v>
      </c>
      <c r="N12" s="13">
        <f t="shared" si="0"/>
        <v>70</v>
      </c>
    </row>
    <row r="13" spans="1:14" ht="33.75" customHeight="1">
      <c r="A13" s="123"/>
      <c r="B13" s="20"/>
      <c r="C13" s="31" t="s">
        <v>41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>
        <f t="shared" si="0"/>
        <v>0</v>
      </c>
    </row>
    <row r="14" spans="1:14" ht="24" customHeight="1">
      <c r="A14" s="123"/>
      <c r="B14" s="11"/>
      <c r="C14" s="31" t="s">
        <v>42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>
        <f t="shared" si="0"/>
        <v>0</v>
      </c>
    </row>
    <row r="15" spans="1:14" ht="18.75" customHeight="1">
      <c r="A15" s="124"/>
      <c r="B15" s="20"/>
      <c r="C15" s="31" t="s">
        <v>104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>
        <f t="shared" si="0"/>
        <v>0</v>
      </c>
    </row>
    <row r="16" spans="1:14" ht="33" customHeight="1">
      <c r="A16" s="130" t="s">
        <v>105</v>
      </c>
      <c r="B16" s="11"/>
      <c r="C16" s="58" t="s">
        <v>106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>
        <f t="shared" si="0"/>
        <v>0</v>
      </c>
    </row>
    <row r="17" spans="1:14" ht="33.75" customHeight="1">
      <c r="A17" s="123"/>
      <c r="B17" s="20"/>
      <c r="C17" s="58" t="s">
        <v>107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>
        <f t="shared" si="0"/>
        <v>0</v>
      </c>
    </row>
    <row r="18" spans="1:14" ht="24" customHeight="1">
      <c r="A18" s="123"/>
      <c r="B18" s="11"/>
      <c r="C18" s="58" t="s">
        <v>108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>
        <f t="shared" si="0"/>
        <v>0</v>
      </c>
    </row>
    <row r="19" spans="1:14" ht="18.75" customHeight="1">
      <c r="A19" s="124"/>
      <c r="B19" s="20"/>
      <c r="C19" s="58" t="s">
        <v>109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>
        <f t="shared" si="0"/>
        <v>0</v>
      </c>
    </row>
    <row r="20" spans="1:14" ht="33" customHeight="1">
      <c r="A20" s="10" t="s">
        <v>45</v>
      </c>
      <c r="B20" s="20"/>
      <c r="C20" s="31" t="s">
        <v>46</v>
      </c>
      <c r="D20" s="13">
        <v>10</v>
      </c>
      <c r="E20" s="13">
        <v>0</v>
      </c>
      <c r="F20" s="13">
        <v>0</v>
      </c>
      <c r="G20" s="13">
        <v>0</v>
      </c>
      <c r="H20" s="13">
        <v>10</v>
      </c>
      <c r="I20" s="13">
        <v>0</v>
      </c>
      <c r="J20" s="13">
        <v>10</v>
      </c>
      <c r="K20" s="13">
        <v>10</v>
      </c>
      <c r="L20" s="13">
        <v>10</v>
      </c>
      <c r="M20" s="13">
        <v>10</v>
      </c>
      <c r="N20" s="13">
        <f t="shared" si="0"/>
        <v>60</v>
      </c>
    </row>
    <row r="21" spans="1:14" ht="52.5" customHeight="1">
      <c r="A21" s="130" t="s">
        <v>47</v>
      </c>
      <c r="B21" s="20"/>
      <c r="C21" s="31" t="s">
        <v>48</v>
      </c>
      <c r="D21" s="13">
        <v>10</v>
      </c>
      <c r="E21" s="13">
        <v>0</v>
      </c>
      <c r="F21" s="13">
        <v>0</v>
      </c>
      <c r="G21" s="13">
        <v>0</v>
      </c>
      <c r="H21" s="13">
        <v>10</v>
      </c>
      <c r="I21" s="13">
        <v>0</v>
      </c>
      <c r="J21" s="13">
        <v>10</v>
      </c>
      <c r="K21" s="13">
        <v>10</v>
      </c>
      <c r="L21" s="13">
        <v>10</v>
      </c>
      <c r="M21" s="13">
        <v>10</v>
      </c>
      <c r="N21" s="13">
        <f t="shared" si="0"/>
        <v>60</v>
      </c>
    </row>
    <row r="22" spans="1:14" ht="18.75" customHeight="1">
      <c r="A22" s="123"/>
      <c r="B22" s="20"/>
      <c r="C22" s="31" t="s">
        <v>49</v>
      </c>
      <c r="D22" s="13">
        <v>10</v>
      </c>
      <c r="E22" s="13">
        <v>0</v>
      </c>
      <c r="F22" s="13">
        <v>0</v>
      </c>
      <c r="G22" s="13">
        <v>10</v>
      </c>
      <c r="H22" s="13">
        <v>0</v>
      </c>
      <c r="I22" s="13">
        <v>10</v>
      </c>
      <c r="J22" s="13">
        <v>10</v>
      </c>
      <c r="K22" s="13">
        <v>10</v>
      </c>
      <c r="L22" s="13">
        <v>0</v>
      </c>
      <c r="M22" s="13">
        <v>10</v>
      </c>
      <c r="N22" s="13">
        <f t="shared" si="0"/>
        <v>60</v>
      </c>
    </row>
    <row r="23" spans="1:14" ht="18.75" customHeight="1">
      <c r="A23" s="123"/>
      <c r="B23" s="20"/>
      <c r="C23" s="31" t="s">
        <v>50</v>
      </c>
      <c r="D23" s="13">
        <v>0</v>
      </c>
      <c r="E23" s="13">
        <v>0</v>
      </c>
      <c r="F23" s="13">
        <v>0</v>
      </c>
      <c r="G23" s="13">
        <v>0</v>
      </c>
      <c r="H23" s="13">
        <v>10</v>
      </c>
      <c r="I23" s="13">
        <v>0</v>
      </c>
      <c r="J23" s="13">
        <v>10</v>
      </c>
      <c r="K23" s="13">
        <v>10</v>
      </c>
      <c r="L23" s="13">
        <v>10</v>
      </c>
      <c r="M23" s="13">
        <v>10</v>
      </c>
      <c r="N23" s="13">
        <f t="shared" si="0"/>
        <v>50</v>
      </c>
    </row>
    <row r="24" spans="1:14" ht="18.75" customHeight="1">
      <c r="A24" s="123"/>
      <c r="B24" s="20"/>
      <c r="C24" s="31" t="s">
        <v>51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>
        <f t="shared" si="0"/>
        <v>0</v>
      </c>
    </row>
    <row r="25" spans="1:14" ht="30" customHeight="1">
      <c r="A25" s="124"/>
      <c r="B25" s="20"/>
      <c r="C25" s="31" t="s">
        <v>52</v>
      </c>
      <c r="D25" s="13">
        <v>10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10</v>
      </c>
      <c r="K25" s="13">
        <v>10</v>
      </c>
      <c r="L25" s="13">
        <v>10</v>
      </c>
      <c r="M25" s="13">
        <v>0</v>
      </c>
      <c r="N25" s="13">
        <f t="shared" si="0"/>
        <v>40</v>
      </c>
    </row>
    <row r="26" spans="1:14" ht="18" customHeight="1">
      <c r="A26" s="130" t="s">
        <v>53</v>
      </c>
      <c r="B26" s="35"/>
      <c r="C26" s="59" t="s">
        <v>110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>
        <f t="shared" si="0"/>
        <v>0</v>
      </c>
    </row>
    <row r="27" spans="1:14" ht="36" customHeight="1">
      <c r="A27" s="123"/>
      <c r="B27" s="35"/>
      <c r="C27" s="31" t="s">
        <v>54</v>
      </c>
      <c r="D27" s="13">
        <v>10</v>
      </c>
      <c r="E27" s="13">
        <v>10</v>
      </c>
      <c r="F27" s="13">
        <v>10</v>
      </c>
      <c r="G27" s="13">
        <v>10</v>
      </c>
      <c r="H27" s="13">
        <v>0</v>
      </c>
      <c r="I27" s="13">
        <v>10</v>
      </c>
      <c r="J27" s="13">
        <v>10</v>
      </c>
      <c r="K27" s="13">
        <v>10</v>
      </c>
      <c r="L27" s="13">
        <v>10</v>
      </c>
      <c r="M27" s="13">
        <v>10</v>
      </c>
      <c r="N27" s="13">
        <f t="shared" si="0"/>
        <v>90</v>
      </c>
    </row>
    <row r="28" spans="1:14" ht="19.5" customHeight="1">
      <c r="A28" s="124"/>
      <c r="B28" s="35"/>
      <c r="C28" s="21" t="s">
        <v>55</v>
      </c>
      <c r="D28" s="13">
        <v>10</v>
      </c>
      <c r="E28" s="13">
        <v>10</v>
      </c>
      <c r="F28" s="13">
        <v>10</v>
      </c>
      <c r="G28" s="13">
        <v>0</v>
      </c>
      <c r="H28" s="13">
        <v>10</v>
      </c>
      <c r="I28" s="13">
        <v>10</v>
      </c>
      <c r="J28" s="13">
        <v>10</v>
      </c>
      <c r="K28" s="13">
        <v>10</v>
      </c>
      <c r="L28" s="13">
        <v>10</v>
      </c>
      <c r="M28" s="13">
        <v>10</v>
      </c>
      <c r="N28" s="13">
        <f t="shared" si="0"/>
        <v>90</v>
      </c>
    </row>
    <row r="29" spans="1:14" ht="21" customHeight="1">
      <c r="A29" s="130" t="s">
        <v>111</v>
      </c>
      <c r="B29" s="35"/>
      <c r="C29" s="21" t="s">
        <v>79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>
        <f t="shared" si="0"/>
        <v>0</v>
      </c>
    </row>
    <row r="30" spans="1:14" ht="21" customHeight="1">
      <c r="A30" s="123"/>
      <c r="B30" s="35"/>
      <c r="C30" s="21" t="s">
        <v>57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>
        <f t="shared" si="0"/>
        <v>0</v>
      </c>
    </row>
    <row r="31" spans="1:14" ht="20.25" customHeight="1">
      <c r="A31" s="123"/>
      <c r="B31" s="35"/>
      <c r="C31" s="21" t="s">
        <v>112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>
        <f t="shared" si="0"/>
        <v>0</v>
      </c>
    </row>
    <row r="32" spans="1:14" ht="34.5" customHeight="1">
      <c r="A32" s="123"/>
      <c r="B32" s="35"/>
      <c r="C32" s="21" t="s">
        <v>113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>
        <f t="shared" si="0"/>
        <v>0</v>
      </c>
    </row>
    <row r="33" spans="1:14" ht="20.25" customHeight="1">
      <c r="A33" s="123"/>
      <c r="B33" s="35"/>
      <c r="C33" s="21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>
        <f t="shared" si="0"/>
        <v>0</v>
      </c>
    </row>
    <row r="34" spans="1:14" ht="18" customHeight="1">
      <c r="A34" s="124"/>
      <c r="B34" s="35"/>
      <c r="C34" s="60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>
        <f t="shared" si="0"/>
        <v>0</v>
      </c>
    </row>
    <row r="35" spans="1:14" ht="33" customHeight="1">
      <c r="A35" s="130" t="s">
        <v>60</v>
      </c>
      <c r="B35" s="35"/>
      <c r="C35" s="21" t="s">
        <v>114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>
        <f t="shared" si="0"/>
        <v>0</v>
      </c>
    </row>
    <row r="36" spans="1:14" ht="21" customHeight="1">
      <c r="A36" s="123"/>
      <c r="B36" s="35"/>
      <c r="C36" s="21" t="s">
        <v>115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>
        <f t="shared" si="0"/>
        <v>0</v>
      </c>
    </row>
    <row r="37" spans="1:14" ht="21" customHeight="1">
      <c r="A37" s="123"/>
      <c r="B37" s="35"/>
      <c r="C37" s="15" t="s">
        <v>116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>
        <f t="shared" si="0"/>
        <v>0</v>
      </c>
    </row>
    <row r="38" spans="1:14" ht="19.5" customHeight="1">
      <c r="A38" s="123"/>
      <c r="B38" s="35"/>
      <c r="C38" s="21" t="s">
        <v>117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>
        <f t="shared" si="0"/>
        <v>0</v>
      </c>
    </row>
    <row r="39" spans="1:14" ht="21.75" customHeight="1">
      <c r="A39" s="131"/>
      <c r="B39" s="35"/>
      <c r="C39" s="21" t="s">
        <v>118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>
        <f t="shared" si="0"/>
        <v>0</v>
      </c>
    </row>
    <row r="40" spans="1:14" ht="21" customHeight="1">
      <c r="A40" s="130" t="s">
        <v>64</v>
      </c>
      <c r="B40" s="35"/>
      <c r="C40" s="15" t="s">
        <v>119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>
        <f t="shared" si="0"/>
        <v>0</v>
      </c>
    </row>
    <row r="41" spans="1:14" ht="36.75" customHeight="1">
      <c r="A41" s="123"/>
      <c r="B41" s="35"/>
      <c r="C41" s="15" t="s">
        <v>120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>
        <f t="shared" si="0"/>
        <v>0</v>
      </c>
    </row>
    <row r="42" spans="1:14" ht="33.75" customHeight="1">
      <c r="A42" s="123"/>
      <c r="B42" s="35"/>
      <c r="C42" s="15" t="s">
        <v>66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>
        <f t="shared" si="0"/>
        <v>0</v>
      </c>
    </row>
    <row r="43" spans="1:14" ht="19.5" customHeight="1">
      <c r="A43" s="123"/>
      <c r="B43" s="35"/>
      <c r="C43" s="15" t="s">
        <v>121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>
        <f t="shared" si="0"/>
        <v>0</v>
      </c>
    </row>
    <row r="44" spans="1:14" ht="16.5" customHeight="1">
      <c r="A44" s="123"/>
      <c r="B44" s="35"/>
      <c r="C44" s="60" t="s">
        <v>122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>
        <f t="shared" si="0"/>
        <v>0</v>
      </c>
    </row>
    <row r="45" spans="1:14" ht="36" customHeight="1">
      <c r="A45" s="123"/>
      <c r="B45" s="35"/>
      <c r="C45" s="21" t="s">
        <v>123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>
        <f t="shared" si="0"/>
        <v>0</v>
      </c>
    </row>
    <row r="46" spans="1:14" ht="21" customHeight="1">
      <c r="A46" s="123"/>
      <c r="B46" s="35"/>
      <c r="C46" s="21" t="s">
        <v>124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>
        <f t="shared" si="0"/>
        <v>0</v>
      </c>
    </row>
    <row r="47" spans="1:14" ht="24" customHeight="1">
      <c r="A47" s="123"/>
      <c r="B47" s="35"/>
      <c r="C47" s="21" t="s">
        <v>125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>
        <f t="shared" si="0"/>
        <v>0</v>
      </c>
    </row>
    <row r="48" spans="1:14" ht="20.25" customHeight="1">
      <c r="A48" s="123"/>
      <c r="B48" s="35"/>
      <c r="C48" s="21" t="s">
        <v>126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>
        <f t="shared" si="0"/>
        <v>0</v>
      </c>
    </row>
    <row r="49" spans="1:14" ht="20.25" customHeight="1">
      <c r="A49" s="123"/>
      <c r="B49" s="35"/>
      <c r="C49" s="21" t="s">
        <v>127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>
        <f t="shared" si="0"/>
        <v>0</v>
      </c>
    </row>
    <row r="50" spans="1:14" ht="30" customHeight="1">
      <c r="A50" s="123"/>
      <c r="B50" s="35"/>
      <c r="C50" s="21" t="s">
        <v>128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>
        <f t="shared" si="0"/>
        <v>0</v>
      </c>
    </row>
    <row r="51" spans="1:14" ht="22.5" customHeight="1">
      <c r="A51" s="123"/>
      <c r="B51" s="35"/>
      <c r="C51" s="21" t="s">
        <v>129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>
        <f t="shared" si="0"/>
        <v>0</v>
      </c>
    </row>
    <row r="52" spans="1:14" ht="21.75" customHeight="1">
      <c r="A52" s="123"/>
      <c r="B52" s="35"/>
      <c r="C52" s="21" t="s">
        <v>130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>
        <f t="shared" si="0"/>
        <v>0</v>
      </c>
    </row>
    <row r="53" spans="1:14" ht="21" customHeight="1">
      <c r="A53" s="123"/>
      <c r="B53" s="35"/>
      <c r="C53" s="21" t="s">
        <v>131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>
        <f t="shared" si="0"/>
        <v>0</v>
      </c>
    </row>
    <row r="54" spans="1:14" ht="18" customHeight="1">
      <c r="A54" s="123"/>
      <c r="B54" s="35"/>
      <c r="C54" s="21" t="s">
        <v>132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>
        <f t="shared" si="0"/>
        <v>0</v>
      </c>
    </row>
    <row r="55" spans="1:14" ht="17.25" customHeight="1">
      <c r="A55" s="123"/>
      <c r="B55" s="35"/>
      <c r="C55" s="21" t="s">
        <v>133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>
        <f t="shared" si="0"/>
        <v>0</v>
      </c>
    </row>
    <row r="56" spans="1:14" ht="30" customHeight="1">
      <c r="A56" s="124"/>
      <c r="B56" s="35"/>
      <c r="C56" s="21" t="s">
        <v>134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>
        <f t="shared" si="0"/>
        <v>0</v>
      </c>
    </row>
    <row r="57" spans="1:14" ht="19.5" customHeight="1">
      <c r="A57" s="130" t="s">
        <v>77</v>
      </c>
      <c r="B57" s="35"/>
      <c r="C57" s="21" t="s">
        <v>78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>
        <f t="shared" si="0"/>
        <v>0</v>
      </c>
    </row>
    <row r="58" spans="1:14" ht="19.5" customHeight="1">
      <c r="A58" s="124"/>
      <c r="B58" s="35"/>
      <c r="C58" s="21" t="s">
        <v>80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>
        <f t="shared" si="0"/>
        <v>0</v>
      </c>
    </row>
    <row r="59" spans="1:14" ht="35.25" customHeight="1">
      <c r="A59" s="129" t="s">
        <v>81</v>
      </c>
      <c r="B59" s="35"/>
      <c r="C59" s="21" t="s">
        <v>82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>
        <f t="shared" si="0"/>
        <v>0</v>
      </c>
    </row>
    <row r="60" spans="1:14" ht="21.75" customHeight="1">
      <c r="A60" s="123"/>
      <c r="B60" s="35"/>
      <c r="C60" s="21" t="s">
        <v>78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>
        <f t="shared" si="0"/>
        <v>0</v>
      </c>
    </row>
    <row r="61" spans="1:14" ht="23.25" customHeight="1">
      <c r="A61" s="123"/>
      <c r="B61" s="35"/>
      <c r="C61" s="21" t="s">
        <v>135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>
        <f t="shared" si="0"/>
        <v>0</v>
      </c>
    </row>
    <row r="62" spans="1:14" ht="36" customHeight="1">
      <c r="A62" s="123"/>
      <c r="B62" s="20"/>
      <c r="C62" s="21" t="s">
        <v>91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>
        <f t="shared" si="0"/>
        <v>0</v>
      </c>
    </row>
    <row r="63" spans="1:14" ht="32.25" customHeight="1">
      <c r="A63" s="123"/>
      <c r="B63" s="20"/>
      <c r="C63" s="21" t="s">
        <v>136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>
        <f t="shared" si="0"/>
        <v>0</v>
      </c>
    </row>
    <row r="64" spans="1:14" ht="35.25" customHeight="1">
      <c r="A64" s="123"/>
      <c r="B64" s="20"/>
      <c r="C64" s="21" t="s">
        <v>137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>
        <f t="shared" si="0"/>
        <v>0</v>
      </c>
    </row>
    <row r="65" spans="1:14" ht="24" customHeight="1">
      <c r="A65" s="123"/>
      <c r="B65" s="20"/>
      <c r="C65" s="21" t="s">
        <v>138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>
        <f t="shared" si="0"/>
        <v>0</v>
      </c>
    </row>
    <row r="66" spans="1:14" ht="24" customHeight="1">
      <c r="A66" s="123"/>
      <c r="B66" s="20"/>
      <c r="C66" s="61" t="s">
        <v>139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>
        <f t="shared" si="0"/>
        <v>0</v>
      </c>
    </row>
    <row r="67" spans="1:14" ht="24" customHeight="1">
      <c r="A67" s="123"/>
      <c r="B67" s="20"/>
      <c r="C67" s="61" t="s">
        <v>140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>
        <f t="shared" si="0"/>
        <v>0</v>
      </c>
    </row>
    <row r="68" spans="1:14" ht="24" customHeight="1">
      <c r="A68" s="123"/>
      <c r="B68" s="20"/>
      <c r="C68" s="61" t="s">
        <v>141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>
        <f t="shared" si="0"/>
        <v>0</v>
      </c>
    </row>
    <row r="69" spans="1:14" ht="26.25" customHeight="1">
      <c r="A69" s="123"/>
      <c r="B69" s="20"/>
      <c r="C69" s="21" t="s">
        <v>142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>
        <f t="shared" si="0"/>
        <v>0</v>
      </c>
    </row>
    <row r="70" spans="1:14" ht="26.25" customHeight="1">
      <c r="A70" s="124"/>
      <c r="B70" s="20"/>
      <c r="C70" s="21" t="s">
        <v>143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>
        <f t="shared" si="0"/>
        <v>0</v>
      </c>
    </row>
    <row r="71" spans="1:14" ht="33.75" customHeight="1">
      <c r="A71" s="129" t="s">
        <v>144</v>
      </c>
      <c r="B71" s="20"/>
      <c r="C71" s="21" t="s">
        <v>96</v>
      </c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>
        <f t="shared" si="0"/>
        <v>0</v>
      </c>
    </row>
    <row r="72" spans="1:14" ht="33.75" customHeight="1">
      <c r="A72" s="124"/>
      <c r="B72" s="20"/>
      <c r="C72" s="21" t="s">
        <v>145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>
        <f t="shared" si="0"/>
        <v>0</v>
      </c>
    </row>
    <row r="73" spans="1:14" ht="39" customHeight="1">
      <c r="A73" s="133" t="s">
        <v>97</v>
      </c>
      <c r="B73" s="11"/>
      <c r="C73" s="21" t="s">
        <v>98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>
        <f t="shared" si="0"/>
        <v>0</v>
      </c>
    </row>
    <row r="74" spans="1:14" ht="24.75" customHeight="1">
      <c r="A74" s="124"/>
      <c r="B74" s="11"/>
      <c r="C74" s="21" t="s">
        <v>99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>
        <f t="shared" si="0"/>
        <v>0</v>
      </c>
    </row>
    <row r="75" spans="1:14" ht="14.25" customHeight="1">
      <c r="A75" s="49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</row>
    <row r="76" spans="1:14" ht="39" customHeight="1">
      <c r="A76" s="49"/>
      <c r="C76" s="54" t="s">
        <v>90</v>
      </c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</row>
    <row r="77" spans="1:14" ht="14.25" customHeight="1">
      <c r="A77" s="49"/>
      <c r="C77" s="54" t="s">
        <v>85</v>
      </c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</row>
    <row r="78" spans="1:14" ht="14.25" customHeight="1">
      <c r="A78" s="49"/>
      <c r="C78" s="54" t="s">
        <v>146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</row>
    <row r="79" spans="1:14" ht="14.25" customHeight="1">
      <c r="A79" s="49"/>
      <c r="C79" s="54" t="s">
        <v>147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</row>
    <row r="80" spans="1:14" ht="14.25" customHeight="1">
      <c r="A80" s="49"/>
      <c r="C80" s="54" t="s">
        <v>148</v>
      </c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</row>
    <row r="81" spans="1:14" ht="14.25" customHeight="1">
      <c r="A81" s="49"/>
      <c r="C81" s="54" t="s">
        <v>149</v>
      </c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</row>
    <row r="82" spans="1:14" ht="32.25" customHeight="1">
      <c r="A82" s="49"/>
      <c r="C82" s="54" t="s">
        <v>150</v>
      </c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</row>
    <row r="83" spans="1:14" ht="14.25" customHeight="1">
      <c r="A83" s="49"/>
      <c r="C83" s="54" t="s">
        <v>151</v>
      </c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</row>
    <row r="84" spans="1:14" ht="14.25" customHeight="1">
      <c r="A84" s="49"/>
      <c r="C84" s="54" t="s">
        <v>152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</row>
    <row r="85" spans="1:14" ht="14.25" customHeight="1">
      <c r="A85" s="49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</row>
    <row r="86" spans="1:14" ht="14.25" customHeight="1">
      <c r="A86" s="49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</row>
    <row r="87" spans="1:14" ht="14.25" customHeight="1">
      <c r="A87" s="49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</row>
    <row r="88" spans="1:14" ht="14.25" customHeight="1">
      <c r="A88" s="49"/>
      <c r="C88" s="62" t="s">
        <v>153</v>
      </c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</row>
    <row r="89" spans="1:14" ht="14.25" customHeight="1">
      <c r="A89" s="49"/>
      <c r="C89" s="62" t="s">
        <v>154</v>
      </c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</row>
    <row r="90" spans="1:14" ht="14.25" customHeight="1">
      <c r="A90" s="49"/>
      <c r="C90" s="62" t="s">
        <v>155</v>
      </c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</row>
    <row r="91" spans="1:14" ht="14.25" customHeight="1">
      <c r="A91" s="49"/>
      <c r="C91" s="62" t="s">
        <v>156</v>
      </c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</row>
    <row r="92" spans="1:14" ht="14.25" customHeight="1">
      <c r="A92" s="49"/>
      <c r="C92" s="62" t="s">
        <v>157</v>
      </c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</row>
    <row r="93" spans="1:14" ht="14.25" customHeight="1">
      <c r="A93" s="49"/>
      <c r="C93" s="62" t="s">
        <v>158</v>
      </c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</row>
    <row r="94" spans="1:14" ht="14.25" customHeight="1">
      <c r="A94" s="49"/>
      <c r="C94" s="62" t="s">
        <v>159</v>
      </c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</row>
    <row r="95" spans="1:14" ht="14.25" customHeight="1">
      <c r="A95" s="49"/>
      <c r="C95" s="62" t="s">
        <v>160</v>
      </c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</row>
    <row r="96" spans="1:14" ht="14.25" customHeight="1">
      <c r="A96" s="49"/>
      <c r="C96" s="62" t="s">
        <v>161</v>
      </c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</row>
    <row r="97" spans="1:14" ht="14.25" customHeight="1">
      <c r="A97" s="49"/>
      <c r="C97" s="62" t="s">
        <v>162</v>
      </c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</row>
    <row r="98" spans="1:14" ht="14.25" customHeight="1">
      <c r="A98" s="49"/>
      <c r="C98" s="62" t="s">
        <v>163</v>
      </c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</row>
    <row r="99" spans="1:14" ht="14.25" customHeight="1">
      <c r="A99" s="49"/>
      <c r="C99" s="62" t="s">
        <v>164</v>
      </c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</row>
    <row r="100" spans="1:14" ht="14.25" customHeight="1">
      <c r="A100" s="49"/>
      <c r="C100" s="62" t="s">
        <v>165</v>
      </c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</row>
    <row r="101" spans="1:14" ht="14.25" customHeight="1">
      <c r="A101" s="49"/>
      <c r="C101" s="62" t="s">
        <v>166</v>
      </c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</row>
    <row r="102" spans="1:14" ht="14.25" customHeight="1">
      <c r="A102" s="49"/>
      <c r="C102" s="62" t="s">
        <v>167</v>
      </c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</row>
    <row r="103" spans="1:14" ht="14.25" customHeight="1">
      <c r="A103" s="49"/>
      <c r="C103" s="62" t="s">
        <v>168</v>
      </c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</row>
    <row r="104" spans="1:14" ht="14.25" customHeight="1">
      <c r="A104" s="49"/>
      <c r="C104" s="56" t="s">
        <v>169</v>
      </c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</row>
    <row r="105" spans="1:14" ht="14.25" customHeight="1">
      <c r="A105" s="49"/>
      <c r="C105" s="62" t="s">
        <v>170</v>
      </c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</row>
    <row r="106" spans="1:14" ht="14.25" customHeight="1">
      <c r="A106" s="49"/>
      <c r="C106" s="62" t="s">
        <v>171</v>
      </c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</row>
    <row r="107" spans="1:14" ht="14.25" customHeight="1">
      <c r="A107" s="49"/>
      <c r="C107" s="62" t="s">
        <v>172</v>
      </c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</row>
    <row r="108" spans="1:14" ht="14.25" customHeight="1">
      <c r="A108" s="49"/>
      <c r="C108" s="62" t="s">
        <v>173</v>
      </c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</row>
    <row r="109" spans="1:14" ht="14.25" customHeight="1">
      <c r="A109" s="49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</row>
    <row r="110" spans="1:14" ht="14.25" customHeight="1">
      <c r="A110" s="49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</row>
    <row r="111" spans="1:14" ht="14.25" customHeight="1">
      <c r="A111" s="49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</row>
    <row r="112" spans="1:14" ht="14.25" customHeight="1">
      <c r="A112" s="49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</row>
    <row r="113" spans="1:14" ht="14.25" customHeight="1">
      <c r="A113" s="49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</row>
    <row r="114" spans="1:14" ht="14.25" customHeight="1">
      <c r="A114" s="49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</row>
    <row r="115" spans="1:14" ht="14.25" customHeight="1">
      <c r="A115" s="49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</row>
    <row r="116" spans="1:14" ht="14.25" customHeight="1">
      <c r="A116" s="49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</row>
    <row r="117" spans="1:14" ht="14.25" customHeight="1">
      <c r="A117" s="49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</row>
    <row r="118" spans="1:14" ht="14.25" customHeight="1">
      <c r="A118" s="49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</row>
    <row r="119" spans="1:14" ht="14.25" customHeight="1">
      <c r="A119" s="49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</row>
    <row r="120" spans="1:14" ht="14.25" customHeight="1">
      <c r="A120" s="49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</row>
    <row r="121" spans="1:14" ht="14.25" customHeight="1">
      <c r="A121" s="49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</row>
    <row r="122" spans="1:14" ht="14.25" customHeight="1">
      <c r="A122" s="49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</row>
    <row r="123" spans="1:14" ht="14.25" customHeight="1">
      <c r="A123" s="49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</row>
    <row r="124" spans="1:14" ht="14.25" customHeight="1">
      <c r="A124" s="49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</row>
    <row r="125" spans="1:14" ht="14.25" customHeight="1">
      <c r="A125" s="49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</row>
    <row r="126" spans="1:14" ht="14.25" customHeight="1">
      <c r="A126" s="49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</row>
    <row r="127" spans="1:14" ht="14.25" customHeight="1">
      <c r="A127" s="49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</row>
    <row r="128" spans="1:14" ht="14.25" customHeight="1">
      <c r="A128" s="49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</row>
    <row r="129" spans="1:14" ht="14.25" customHeight="1">
      <c r="A129" s="49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</row>
    <row r="130" spans="1:14" ht="14.25" customHeight="1">
      <c r="A130" s="49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</row>
    <row r="131" spans="1:14" ht="14.25" customHeight="1">
      <c r="A131" s="49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</row>
    <row r="132" spans="1:14" ht="14.25" customHeight="1">
      <c r="A132" s="49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</row>
    <row r="133" spans="1:14" ht="14.25" customHeight="1">
      <c r="A133" s="49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</row>
    <row r="134" spans="1:14" ht="14.25" customHeight="1">
      <c r="A134" s="49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</row>
    <row r="135" spans="1:14" ht="14.25" customHeight="1">
      <c r="A135" s="49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</row>
    <row r="136" spans="1:14" ht="14.25" customHeight="1">
      <c r="A136" s="49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</row>
    <row r="137" spans="1:14" ht="14.25" customHeight="1">
      <c r="A137" s="49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</row>
    <row r="138" spans="1:14" ht="14.25" customHeight="1">
      <c r="A138" s="49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</row>
    <row r="139" spans="1:14" ht="14.25" customHeight="1">
      <c r="A139" s="49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</row>
    <row r="140" spans="1:14" ht="14.25" customHeight="1">
      <c r="A140" s="49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</row>
    <row r="141" spans="1:14" ht="14.25" customHeight="1">
      <c r="A141" s="49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</row>
    <row r="142" spans="1:14" ht="14.25" customHeight="1">
      <c r="A142" s="49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</row>
    <row r="143" spans="1:14" ht="14.25" customHeight="1">
      <c r="A143" s="49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</row>
    <row r="144" spans="1:14" ht="14.25" customHeight="1">
      <c r="A144" s="49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</row>
    <row r="145" spans="1:14" ht="14.25" customHeight="1">
      <c r="A145" s="49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</row>
    <row r="146" spans="1:14" ht="14.25" customHeight="1">
      <c r="A146" s="49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</row>
    <row r="147" spans="1:14" ht="14.25" customHeight="1">
      <c r="A147" s="49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</row>
    <row r="148" spans="1:14" ht="14.25" customHeight="1">
      <c r="A148" s="49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</row>
    <row r="149" spans="1:14" ht="14.25" customHeight="1">
      <c r="A149" s="49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</row>
    <row r="150" spans="1:14" ht="14.25" customHeight="1">
      <c r="A150" s="49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</row>
    <row r="151" spans="1:14" ht="14.25" customHeight="1">
      <c r="A151" s="49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</row>
    <row r="152" spans="1:14" ht="14.25" customHeight="1">
      <c r="A152" s="49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</row>
    <row r="153" spans="1:14" ht="14.25" customHeight="1">
      <c r="A153" s="49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</row>
    <row r="154" spans="1:14" ht="14.25" customHeight="1">
      <c r="A154" s="49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</row>
    <row r="155" spans="1:14" ht="14.25" customHeight="1">
      <c r="A155" s="49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</row>
    <row r="156" spans="1:14" ht="14.25" customHeight="1">
      <c r="A156" s="49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</row>
    <row r="157" spans="1:14" ht="14.25" customHeight="1">
      <c r="A157" s="49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</row>
    <row r="158" spans="1:14" ht="14.25" customHeight="1">
      <c r="A158" s="49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</row>
    <row r="159" spans="1:14" ht="14.25" customHeight="1">
      <c r="A159" s="49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</row>
    <row r="160" spans="1:14" ht="14.25" customHeight="1">
      <c r="A160" s="49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</row>
    <row r="161" spans="1:14" ht="14.25" customHeight="1">
      <c r="A161" s="49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</row>
    <row r="162" spans="1:14" ht="14.25" customHeight="1">
      <c r="A162" s="49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</row>
    <row r="163" spans="1:14" ht="14.25" customHeight="1">
      <c r="A163" s="49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</row>
    <row r="164" spans="1:14" ht="14.25" customHeight="1">
      <c r="A164" s="49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</row>
    <row r="165" spans="1:14" ht="14.25" customHeight="1">
      <c r="A165" s="49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</row>
    <row r="166" spans="1:14" ht="14.25" customHeight="1">
      <c r="A166" s="49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</row>
    <row r="167" spans="1:14" ht="14.25" customHeight="1">
      <c r="A167" s="49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</row>
    <row r="168" spans="1:14" ht="14.25" customHeight="1">
      <c r="A168" s="49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</row>
    <row r="169" spans="1:14" ht="14.25" customHeight="1">
      <c r="A169" s="49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</row>
    <row r="170" spans="1:14" ht="14.25" customHeight="1">
      <c r="A170" s="49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</row>
    <row r="171" spans="1:14" ht="14.25" customHeight="1">
      <c r="A171" s="49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</row>
    <row r="172" spans="1:14" ht="14.25" customHeight="1">
      <c r="A172" s="49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</row>
    <row r="173" spans="1:14" ht="14.25" customHeight="1">
      <c r="A173" s="49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</row>
    <row r="174" spans="1:14" ht="14.25" customHeight="1">
      <c r="A174" s="49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</row>
    <row r="175" spans="1:14" ht="14.25" customHeight="1">
      <c r="A175" s="49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</row>
    <row r="176" spans="1:14" ht="14.25" customHeight="1">
      <c r="A176" s="49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</row>
    <row r="177" spans="1:14" ht="14.25" customHeight="1">
      <c r="A177" s="49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</row>
    <row r="178" spans="1:14" ht="14.25" customHeight="1">
      <c r="A178" s="49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</row>
    <row r="179" spans="1:14" ht="14.25" customHeight="1">
      <c r="A179" s="49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</row>
    <row r="180" spans="1:14" ht="14.25" customHeight="1">
      <c r="A180" s="49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</row>
    <row r="181" spans="1:14" ht="14.25" customHeight="1">
      <c r="A181" s="49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</row>
    <row r="182" spans="1:14" ht="14.25" customHeight="1">
      <c r="A182" s="49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</row>
    <row r="183" spans="1:14" ht="14.25" customHeight="1">
      <c r="A183" s="49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</row>
    <row r="184" spans="1:14" ht="14.25" customHeight="1">
      <c r="A184" s="49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</row>
    <row r="185" spans="1:14" ht="14.25" customHeight="1">
      <c r="A185" s="49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</row>
    <row r="186" spans="1:14" ht="14.25" customHeight="1">
      <c r="A186" s="49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</row>
    <row r="187" spans="1:14" ht="14.25" customHeight="1">
      <c r="A187" s="49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</row>
    <row r="188" spans="1:14" ht="14.25" customHeight="1">
      <c r="A188" s="49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</row>
    <row r="189" spans="1:14" ht="14.25" customHeight="1">
      <c r="A189" s="49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</row>
    <row r="190" spans="1:14" ht="14.25" customHeight="1">
      <c r="A190" s="49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</row>
    <row r="191" spans="1:14" ht="14.25" customHeight="1">
      <c r="A191" s="49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</row>
    <row r="192" spans="1:14" ht="14.25" customHeight="1">
      <c r="A192" s="49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</row>
    <row r="193" spans="1:14" ht="14.25" customHeight="1">
      <c r="A193" s="49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</row>
    <row r="194" spans="1:14" ht="14.25" customHeight="1">
      <c r="A194" s="49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</row>
    <row r="195" spans="1:14" ht="14.25" customHeight="1">
      <c r="A195" s="49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</row>
    <row r="196" spans="1:14" ht="14.25" customHeight="1">
      <c r="A196" s="49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</row>
    <row r="197" spans="1:14" ht="14.25" customHeight="1">
      <c r="A197" s="49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</row>
    <row r="198" spans="1:14" ht="14.25" customHeight="1">
      <c r="A198" s="49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</row>
    <row r="199" spans="1:14" ht="14.25" customHeight="1">
      <c r="A199" s="49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</row>
    <row r="200" spans="1:14" ht="14.25" customHeight="1">
      <c r="A200" s="49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</row>
    <row r="201" spans="1:14" ht="14.25" customHeight="1">
      <c r="A201" s="49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</row>
    <row r="202" spans="1:14" ht="14.25" customHeight="1">
      <c r="A202" s="49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</row>
    <row r="203" spans="1:14" ht="14.25" customHeight="1">
      <c r="A203" s="49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</row>
    <row r="204" spans="1:14" ht="14.25" customHeight="1">
      <c r="A204" s="49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</row>
    <row r="205" spans="1:14" ht="14.25" customHeight="1">
      <c r="A205" s="49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</row>
    <row r="206" spans="1:14" ht="14.25" customHeight="1">
      <c r="A206" s="49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</row>
    <row r="207" spans="1:14" ht="14.25" customHeight="1">
      <c r="A207" s="49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</row>
    <row r="208" spans="1:14" ht="14.25" customHeight="1">
      <c r="A208" s="49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</row>
    <row r="209" spans="1:14" ht="14.25" customHeight="1">
      <c r="A209" s="49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</row>
    <row r="210" spans="1:14" ht="14.25" customHeight="1">
      <c r="A210" s="49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</row>
    <row r="211" spans="1:14" ht="14.25" customHeight="1">
      <c r="A211" s="49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</row>
    <row r="212" spans="1:14" ht="14.25" customHeight="1">
      <c r="A212" s="49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</row>
    <row r="213" spans="1:14" ht="14.25" customHeight="1">
      <c r="A213" s="49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</row>
    <row r="214" spans="1:14" ht="14.25" customHeight="1">
      <c r="A214" s="49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</row>
    <row r="215" spans="1:14" ht="14.25" customHeight="1">
      <c r="A215" s="49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</row>
    <row r="216" spans="1:14" ht="14.25" customHeight="1">
      <c r="A216" s="49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</row>
    <row r="217" spans="1:14" ht="14.25" customHeight="1">
      <c r="A217" s="49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</row>
    <row r="218" spans="1:14" ht="14.25" customHeight="1">
      <c r="A218" s="49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</row>
    <row r="219" spans="1:14" ht="14.25" customHeight="1">
      <c r="A219" s="49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</row>
    <row r="220" spans="1:14" ht="14.25" customHeight="1">
      <c r="A220" s="49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</row>
    <row r="221" spans="1:14" ht="14.25" customHeight="1">
      <c r="A221" s="49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</row>
    <row r="222" spans="1:14" ht="14.25" customHeight="1">
      <c r="A222" s="49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</row>
    <row r="223" spans="1:14" ht="14.25" customHeight="1">
      <c r="A223" s="49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</row>
    <row r="224" spans="1:14" ht="14.25" customHeight="1">
      <c r="A224" s="49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</row>
    <row r="225" spans="1:14" ht="14.25" customHeight="1">
      <c r="A225" s="49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</row>
    <row r="226" spans="1:14" ht="14.25" customHeight="1">
      <c r="A226" s="49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</row>
    <row r="227" spans="1:14" ht="14.25" customHeight="1">
      <c r="A227" s="49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</row>
    <row r="228" spans="1:14" ht="14.25" customHeight="1">
      <c r="A228" s="49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</row>
    <row r="229" spans="1:14" ht="14.25" customHeight="1">
      <c r="A229" s="49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</row>
    <row r="230" spans="1:14" ht="14.25" customHeight="1">
      <c r="A230" s="49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</row>
    <row r="231" spans="1:14" ht="14.25" customHeight="1">
      <c r="A231" s="49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</row>
    <row r="232" spans="1:14" ht="14.25" customHeight="1">
      <c r="A232" s="49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</row>
    <row r="233" spans="1:14" ht="14.25" customHeight="1">
      <c r="A233" s="49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</row>
    <row r="234" spans="1:14" ht="14.25" customHeight="1">
      <c r="A234" s="49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</row>
    <row r="235" spans="1:14" ht="14.25" customHeight="1">
      <c r="A235" s="49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</row>
    <row r="236" spans="1:14" ht="14.25" customHeight="1">
      <c r="A236" s="49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</row>
    <row r="237" spans="1:14" ht="14.25" customHeight="1">
      <c r="A237" s="49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</row>
    <row r="238" spans="1:14" ht="14.25" customHeight="1">
      <c r="A238" s="49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</row>
    <row r="239" spans="1:14" ht="14.25" customHeight="1">
      <c r="A239" s="49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</row>
    <row r="240" spans="1:14" ht="14.25" customHeight="1">
      <c r="A240" s="49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</row>
    <row r="241" spans="1:14" ht="14.25" customHeight="1">
      <c r="A241" s="49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</row>
    <row r="242" spans="1:14" ht="14.25" customHeight="1">
      <c r="A242" s="49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</row>
    <row r="243" spans="1:14" ht="14.25" customHeight="1">
      <c r="A243" s="49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</row>
    <row r="244" spans="1:14" ht="14.25" customHeight="1">
      <c r="A244" s="49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</row>
    <row r="245" spans="1:14" ht="14.25" customHeight="1">
      <c r="A245" s="49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</row>
    <row r="246" spans="1:14" ht="14.25" customHeight="1">
      <c r="A246" s="49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</row>
    <row r="247" spans="1:14" ht="14.25" customHeight="1">
      <c r="A247" s="49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</row>
    <row r="248" spans="1:14" ht="14.25" customHeight="1">
      <c r="A248" s="49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</row>
    <row r="249" spans="1:14" ht="14.25" customHeight="1">
      <c r="A249" s="49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</row>
    <row r="250" spans="1:14" ht="14.25" customHeight="1">
      <c r="A250" s="49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</row>
    <row r="251" spans="1:14" ht="14.25" customHeight="1">
      <c r="A251" s="49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</row>
    <row r="252" spans="1:14" ht="14.25" customHeight="1">
      <c r="A252" s="49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</row>
    <row r="253" spans="1:14" ht="14.25" customHeight="1">
      <c r="A253" s="49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</row>
    <row r="254" spans="1:14" ht="14.25" customHeight="1">
      <c r="A254" s="49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</row>
    <row r="255" spans="1:14" ht="14.25" customHeight="1">
      <c r="A255" s="49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</row>
    <row r="256" spans="1:14" ht="14.25" customHeight="1">
      <c r="A256" s="49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</row>
    <row r="257" spans="1:14" ht="14.25" customHeight="1">
      <c r="A257" s="49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</row>
    <row r="258" spans="1:14" ht="14.25" customHeight="1">
      <c r="A258" s="49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</row>
    <row r="259" spans="1:14" ht="14.25" customHeight="1">
      <c r="A259" s="49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</row>
    <row r="260" spans="1:14" ht="14.25" customHeight="1">
      <c r="A260" s="49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</row>
    <row r="261" spans="1:14" ht="14.25" customHeight="1">
      <c r="A261" s="49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</row>
    <row r="262" spans="1:14" ht="14.25" customHeight="1">
      <c r="A262" s="49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</row>
    <row r="263" spans="1:14" ht="14.25" customHeight="1">
      <c r="A263" s="49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</row>
    <row r="264" spans="1:14" ht="14.25" customHeight="1">
      <c r="A264" s="49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</row>
    <row r="265" spans="1:14" ht="14.25" customHeight="1">
      <c r="A265" s="49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</row>
    <row r="266" spans="1:14" ht="14.25" customHeight="1">
      <c r="A266" s="49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</row>
    <row r="267" spans="1:14" ht="14.25" customHeight="1">
      <c r="A267" s="49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</row>
    <row r="268" spans="1:14" ht="14.25" customHeight="1">
      <c r="A268" s="49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</row>
    <row r="269" spans="1:14" ht="14.25" customHeight="1">
      <c r="A269" s="49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</row>
    <row r="270" spans="1:14" ht="14.25" customHeight="1">
      <c r="A270" s="49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</row>
    <row r="271" spans="1:14" ht="14.25" customHeight="1">
      <c r="A271" s="49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</row>
    <row r="272" spans="1:14" ht="14.25" customHeight="1">
      <c r="A272" s="49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</row>
    <row r="273" spans="1:14" ht="14.25" customHeight="1">
      <c r="A273" s="49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</row>
    <row r="274" spans="1:14" ht="14.25" customHeight="1">
      <c r="A274" s="49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</row>
    <row r="275" spans="1:14" ht="14.25" customHeight="1">
      <c r="A275" s="49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</row>
    <row r="276" spans="1:14" ht="14.25" customHeight="1">
      <c r="A276" s="49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</row>
    <row r="277" spans="1:14" ht="14.25" customHeight="1">
      <c r="A277" s="49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</row>
    <row r="278" spans="1:14" ht="14.25" customHeight="1">
      <c r="A278" s="49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</row>
    <row r="279" spans="1:14" ht="14.25" customHeight="1">
      <c r="A279" s="49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</row>
    <row r="280" spans="1:14" ht="14.25" customHeight="1">
      <c r="A280" s="49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</row>
    <row r="281" spans="1:14" ht="14.25" customHeight="1">
      <c r="A281" s="49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</row>
    <row r="282" spans="1:14" ht="14.25" customHeight="1">
      <c r="A282" s="49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</row>
    <row r="283" spans="1:14" ht="14.25" customHeight="1">
      <c r="A283" s="49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</row>
    <row r="284" spans="1:14" ht="14.25" customHeight="1">
      <c r="A284" s="49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</row>
    <row r="285" spans="1:14" ht="14.25" customHeight="1">
      <c r="A285" s="49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</row>
    <row r="286" spans="1:14" ht="14.25" customHeight="1">
      <c r="A286" s="49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</row>
    <row r="287" spans="1:14" ht="14.25" customHeight="1">
      <c r="A287" s="49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</row>
    <row r="288" spans="1:14" ht="14.25" customHeight="1">
      <c r="A288" s="49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</row>
    <row r="289" spans="1:14" ht="14.25" customHeight="1">
      <c r="A289" s="49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</row>
    <row r="290" spans="1:14" ht="14.25" customHeight="1">
      <c r="A290" s="49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</row>
    <row r="291" spans="1:14" ht="14.25" customHeight="1">
      <c r="A291" s="49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</row>
    <row r="292" spans="1:14" ht="14.25" customHeight="1">
      <c r="A292" s="49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</row>
    <row r="293" spans="1:14" ht="14.25" customHeight="1">
      <c r="A293" s="49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</row>
    <row r="294" spans="1:14" ht="14.25" customHeight="1">
      <c r="A294" s="49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</row>
    <row r="295" spans="1:14" ht="14.25" customHeight="1">
      <c r="A295" s="49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</row>
    <row r="296" spans="1:14" ht="14.25" customHeight="1">
      <c r="A296" s="49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</row>
    <row r="297" spans="1:14" ht="14.25" customHeight="1">
      <c r="A297" s="49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</row>
    <row r="298" spans="1:14" ht="14.25" customHeight="1">
      <c r="A298" s="49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</row>
    <row r="299" spans="1:14" ht="14.25" customHeight="1">
      <c r="A299" s="49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</row>
    <row r="300" spans="1:14" ht="14.25" customHeight="1">
      <c r="A300" s="49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</row>
    <row r="301" spans="1:14" ht="14.25" customHeight="1">
      <c r="A301" s="49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</row>
    <row r="302" spans="1:14" ht="14.25" customHeight="1">
      <c r="A302" s="49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</row>
    <row r="303" spans="1:14" ht="14.25" customHeight="1">
      <c r="A303" s="49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</row>
    <row r="304" spans="1:14" ht="14.25" customHeight="1">
      <c r="A304" s="49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</row>
    <row r="305" spans="1:14" ht="14.25" customHeight="1">
      <c r="A305" s="49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</row>
    <row r="306" spans="1:14" ht="14.25" customHeight="1">
      <c r="A306" s="49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</row>
    <row r="307" spans="1:14" ht="14.25" customHeight="1">
      <c r="A307" s="49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</row>
    <row r="308" spans="1:14" ht="14.25" customHeight="1">
      <c r="A308" s="49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</row>
    <row r="309" spans="1:14" ht="14.25" customHeight="1">
      <c r="A309" s="49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</row>
    <row r="310" spans="1:14" ht="14.25" customHeight="1">
      <c r="A310" s="49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</row>
    <row r="311" spans="1:14" ht="14.25" customHeight="1">
      <c r="A311" s="49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</row>
    <row r="312" spans="1:14" ht="14.25" customHeight="1">
      <c r="A312" s="49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</row>
    <row r="313" spans="1:14" ht="14.25" customHeight="1">
      <c r="A313" s="49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</row>
    <row r="314" spans="1:14" ht="14.25" customHeight="1">
      <c r="A314" s="49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</row>
    <row r="315" spans="1:14" ht="14.25" customHeight="1">
      <c r="A315" s="49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</row>
    <row r="316" spans="1:14" ht="14.25" customHeight="1">
      <c r="A316" s="49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</row>
    <row r="317" spans="1:14" ht="14.25" customHeight="1">
      <c r="A317" s="49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</row>
    <row r="318" spans="1:14" ht="14.25" customHeight="1">
      <c r="A318" s="49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</row>
    <row r="319" spans="1:14" ht="14.25" customHeight="1">
      <c r="A319" s="49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</row>
    <row r="320" spans="1:14" ht="14.25" customHeight="1">
      <c r="A320" s="49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</row>
    <row r="321" spans="1:14" ht="14.25" customHeight="1">
      <c r="A321" s="49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</row>
    <row r="322" spans="1:14" ht="14.25" customHeight="1">
      <c r="A322" s="49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</row>
    <row r="323" spans="1:14" ht="14.25" customHeight="1">
      <c r="A323" s="49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</row>
    <row r="324" spans="1:14" ht="14.25" customHeight="1">
      <c r="A324" s="49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</row>
    <row r="325" spans="1:14" ht="14.25" customHeight="1">
      <c r="A325" s="49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</row>
    <row r="326" spans="1:14" ht="14.25" customHeight="1">
      <c r="A326" s="49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</row>
    <row r="327" spans="1:14" ht="14.25" customHeight="1">
      <c r="A327" s="49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</row>
    <row r="328" spans="1:14" ht="14.25" customHeight="1">
      <c r="A328" s="49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</row>
    <row r="329" spans="1:14" ht="14.25" customHeight="1">
      <c r="A329" s="49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</row>
    <row r="330" spans="1:14" ht="14.25" customHeight="1">
      <c r="A330" s="49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</row>
    <row r="331" spans="1:14" ht="14.25" customHeight="1">
      <c r="A331" s="49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</row>
    <row r="332" spans="1:14" ht="14.25" customHeight="1">
      <c r="A332" s="49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</row>
    <row r="333" spans="1:14" ht="14.25" customHeight="1">
      <c r="A333" s="49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</row>
    <row r="334" spans="1:14" ht="14.25" customHeight="1">
      <c r="A334" s="49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</row>
    <row r="335" spans="1:14" ht="14.25" customHeight="1">
      <c r="A335" s="49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</row>
    <row r="336" spans="1:14" ht="14.25" customHeight="1">
      <c r="A336" s="49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</row>
    <row r="337" spans="1:14" ht="14.25" customHeight="1">
      <c r="A337" s="49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</row>
    <row r="338" spans="1:14" ht="14.25" customHeight="1">
      <c r="A338" s="49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</row>
    <row r="339" spans="1:14" ht="14.25" customHeight="1">
      <c r="A339" s="49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</row>
    <row r="340" spans="1:14" ht="14.25" customHeight="1">
      <c r="A340" s="49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</row>
    <row r="341" spans="1:14" ht="14.25" customHeight="1">
      <c r="A341" s="49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</row>
    <row r="342" spans="1:14" ht="14.25" customHeight="1">
      <c r="A342" s="49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</row>
    <row r="343" spans="1:14" ht="14.25" customHeight="1">
      <c r="A343" s="49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</row>
    <row r="344" spans="1:14" ht="14.25" customHeight="1">
      <c r="A344" s="49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</row>
    <row r="345" spans="1:14" ht="14.25" customHeight="1">
      <c r="A345" s="49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</row>
    <row r="346" spans="1:14" ht="14.25" customHeight="1">
      <c r="A346" s="49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</row>
    <row r="347" spans="1:14" ht="14.25" customHeight="1">
      <c r="A347" s="49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</row>
    <row r="348" spans="1:14" ht="14.25" customHeight="1">
      <c r="A348" s="49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</row>
    <row r="349" spans="1:14" ht="14.25" customHeight="1">
      <c r="A349" s="49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</row>
    <row r="350" spans="1:14" ht="14.25" customHeight="1">
      <c r="A350" s="49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</row>
    <row r="351" spans="1:14" ht="14.25" customHeight="1">
      <c r="A351" s="49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</row>
    <row r="352" spans="1:14" ht="14.25" customHeight="1">
      <c r="A352" s="49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</row>
    <row r="353" spans="1:14" ht="14.25" customHeight="1">
      <c r="A353" s="49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</row>
    <row r="354" spans="1:14" ht="14.25" customHeight="1">
      <c r="A354" s="49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</row>
    <row r="355" spans="1:14" ht="14.25" customHeight="1">
      <c r="A355" s="49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</row>
    <row r="356" spans="1:14" ht="14.25" customHeight="1">
      <c r="A356" s="49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</row>
    <row r="357" spans="1:14" ht="14.25" customHeight="1">
      <c r="A357" s="49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</row>
    <row r="358" spans="1:14" ht="14.25" customHeight="1">
      <c r="A358" s="49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</row>
    <row r="359" spans="1:14" ht="14.25" customHeight="1">
      <c r="A359" s="49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</row>
    <row r="360" spans="1:14" ht="14.25" customHeight="1">
      <c r="A360" s="49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</row>
    <row r="361" spans="1:14" ht="14.25" customHeight="1">
      <c r="A361" s="49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</row>
    <row r="362" spans="1:14" ht="14.25" customHeight="1">
      <c r="A362" s="49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</row>
    <row r="363" spans="1:14" ht="14.25" customHeight="1">
      <c r="A363" s="49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</row>
    <row r="364" spans="1:14" ht="14.25" customHeight="1">
      <c r="A364" s="49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</row>
    <row r="365" spans="1:14" ht="14.25" customHeight="1">
      <c r="A365" s="49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</row>
    <row r="366" spans="1:14" ht="14.25" customHeight="1">
      <c r="A366" s="49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</row>
    <row r="367" spans="1:14" ht="14.25" customHeight="1">
      <c r="A367" s="49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</row>
    <row r="368" spans="1:14" ht="14.25" customHeight="1">
      <c r="A368" s="49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</row>
    <row r="369" spans="1:14" ht="14.25" customHeight="1">
      <c r="A369" s="49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</row>
    <row r="370" spans="1:14" ht="14.25" customHeight="1">
      <c r="A370" s="49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</row>
    <row r="371" spans="1:14" ht="14.25" customHeight="1">
      <c r="A371" s="49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</row>
    <row r="372" spans="1:14" ht="14.25" customHeight="1">
      <c r="A372" s="49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</row>
    <row r="373" spans="1:14" ht="14.25" customHeight="1">
      <c r="A373" s="49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</row>
    <row r="374" spans="1:14" ht="14.25" customHeight="1">
      <c r="A374" s="49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</row>
    <row r="375" spans="1:14" ht="14.25" customHeight="1">
      <c r="A375" s="49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</row>
    <row r="376" spans="1:14" ht="14.25" customHeight="1">
      <c r="A376" s="49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</row>
    <row r="377" spans="1:14" ht="14.25" customHeight="1">
      <c r="A377" s="49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</row>
    <row r="378" spans="1:14" ht="14.25" customHeight="1">
      <c r="A378" s="49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</row>
    <row r="379" spans="1:14" ht="14.25" customHeight="1">
      <c r="A379" s="49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</row>
    <row r="380" spans="1:14" ht="14.25" customHeight="1">
      <c r="A380" s="49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</row>
    <row r="381" spans="1:14" ht="14.25" customHeight="1">
      <c r="A381" s="49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</row>
    <row r="382" spans="1:14" ht="14.25" customHeight="1">
      <c r="A382" s="49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</row>
    <row r="383" spans="1:14" ht="14.25" customHeight="1">
      <c r="A383" s="49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</row>
    <row r="384" spans="1:14" ht="14.25" customHeight="1">
      <c r="A384" s="49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</row>
    <row r="385" spans="1:14" ht="14.25" customHeight="1">
      <c r="A385" s="49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</row>
    <row r="386" spans="1:14" ht="14.25" customHeight="1">
      <c r="A386" s="49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</row>
    <row r="387" spans="1:14" ht="14.25" customHeight="1">
      <c r="A387" s="49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</row>
    <row r="388" spans="1:14" ht="14.25" customHeight="1">
      <c r="A388" s="49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</row>
    <row r="389" spans="1:14" ht="14.25" customHeight="1">
      <c r="A389" s="49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</row>
    <row r="390" spans="1:14" ht="14.25" customHeight="1">
      <c r="A390" s="49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</row>
    <row r="391" spans="1:14" ht="14.25" customHeight="1">
      <c r="A391" s="49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</row>
    <row r="392" spans="1:14" ht="14.25" customHeight="1">
      <c r="A392" s="49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</row>
    <row r="393" spans="1:14" ht="14.25" customHeight="1">
      <c r="A393" s="49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</row>
    <row r="394" spans="1:14" ht="14.25" customHeight="1">
      <c r="A394" s="49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</row>
    <row r="395" spans="1:14" ht="14.25" customHeight="1">
      <c r="A395" s="49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</row>
    <row r="396" spans="1:14" ht="14.25" customHeight="1">
      <c r="A396" s="49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</row>
    <row r="397" spans="1:14" ht="14.25" customHeight="1">
      <c r="A397" s="49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</row>
    <row r="398" spans="1:14" ht="14.25" customHeight="1">
      <c r="A398" s="49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</row>
    <row r="399" spans="1:14" ht="14.25" customHeight="1">
      <c r="A399" s="49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</row>
    <row r="400" spans="1:14" ht="14.25" customHeight="1">
      <c r="A400" s="49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</row>
    <row r="401" spans="1:14" ht="14.25" customHeight="1">
      <c r="A401" s="49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</row>
    <row r="402" spans="1:14" ht="14.25" customHeight="1">
      <c r="A402" s="49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</row>
    <row r="403" spans="1:14" ht="14.25" customHeight="1">
      <c r="A403" s="49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</row>
    <row r="404" spans="1:14" ht="14.25" customHeight="1">
      <c r="A404" s="49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</row>
    <row r="405" spans="1:14" ht="14.25" customHeight="1">
      <c r="A405" s="49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</row>
    <row r="406" spans="1:14" ht="14.25" customHeight="1">
      <c r="A406" s="49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</row>
    <row r="407" spans="1:14" ht="14.25" customHeight="1">
      <c r="A407" s="49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</row>
    <row r="408" spans="1:14" ht="14.25" customHeight="1">
      <c r="A408" s="49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</row>
    <row r="409" spans="1:14" ht="14.25" customHeight="1">
      <c r="A409" s="49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</row>
    <row r="410" spans="1:14" ht="14.25" customHeight="1">
      <c r="A410" s="49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</row>
    <row r="411" spans="1:14" ht="14.25" customHeight="1">
      <c r="A411" s="49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</row>
    <row r="412" spans="1:14" ht="14.25" customHeight="1">
      <c r="A412" s="49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</row>
    <row r="413" spans="1:14" ht="14.25" customHeight="1">
      <c r="A413" s="49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</row>
    <row r="414" spans="1:14" ht="14.25" customHeight="1">
      <c r="A414" s="49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</row>
    <row r="415" spans="1:14" ht="14.25" customHeight="1">
      <c r="A415" s="49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</row>
    <row r="416" spans="1:14" ht="14.25" customHeight="1">
      <c r="A416" s="49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</row>
    <row r="417" spans="1:14" ht="14.25" customHeight="1">
      <c r="A417" s="49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</row>
    <row r="418" spans="1:14" ht="14.25" customHeight="1">
      <c r="A418" s="49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</row>
    <row r="419" spans="1:14" ht="14.25" customHeight="1">
      <c r="A419" s="49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</row>
    <row r="420" spans="1:14" ht="14.25" customHeight="1">
      <c r="A420" s="49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</row>
    <row r="421" spans="1:14" ht="14.25" customHeight="1">
      <c r="A421" s="49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</row>
    <row r="422" spans="1:14" ht="14.25" customHeight="1">
      <c r="A422" s="49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</row>
    <row r="423" spans="1:14" ht="14.25" customHeight="1">
      <c r="A423" s="49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</row>
    <row r="424" spans="1:14" ht="14.25" customHeight="1">
      <c r="A424" s="49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</row>
    <row r="425" spans="1:14" ht="14.25" customHeight="1">
      <c r="A425" s="49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</row>
    <row r="426" spans="1:14" ht="14.25" customHeight="1">
      <c r="A426" s="49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</row>
    <row r="427" spans="1:14" ht="14.25" customHeight="1">
      <c r="A427" s="49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</row>
    <row r="428" spans="1:14" ht="14.25" customHeight="1">
      <c r="A428" s="49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</row>
    <row r="429" spans="1:14" ht="14.25" customHeight="1">
      <c r="A429" s="49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</row>
    <row r="430" spans="1:14" ht="14.25" customHeight="1">
      <c r="A430" s="49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</row>
    <row r="431" spans="1:14" ht="14.25" customHeight="1">
      <c r="A431" s="49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</row>
    <row r="432" spans="1:14" ht="14.25" customHeight="1">
      <c r="A432" s="49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</row>
    <row r="433" spans="1:14" ht="14.25" customHeight="1">
      <c r="A433" s="49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</row>
    <row r="434" spans="1:14" ht="14.25" customHeight="1">
      <c r="A434" s="49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</row>
    <row r="435" spans="1:14" ht="14.25" customHeight="1">
      <c r="A435" s="49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</row>
    <row r="436" spans="1:14" ht="14.25" customHeight="1">
      <c r="A436" s="49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</row>
    <row r="437" spans="1:14" ht="14.25" customHeight="1">
      <c r="A437" s="49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</row>
    <row r="438" spans="1:14" ht="14.25" customHeight="1">
      <c r="A438" s="49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</row>
    <row r="439" spans="1:14" ht="14.25" customHeight="1">
      <c r="A439" s="49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</row>
    <row r="440" spans="1:14" ht="14.25" customHeight="1">
      <c r="A440" s="49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</row>
    <row r="441" spans="1:14" ht="14.25" customHeight="1">
      <c r="A441" s="49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</row>
    <row r="442" spans="1:14" ht="14.25" customHeight="1">
      <c r="A442" s="49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</row>
    <row r="443" spans="1:14" ht="14.25" customHeight="1">
      <c r="A443" s="49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</row>
    <row r="444" spans="1:14" ht="14.25" customHeight="1">
      <c r="A444" s="49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</row>
    <row r="445" spans="1:14" ht="14.25" customHeight="1">
      <c r="A445" s="49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</row>
    <row r="446" spans="1:14" ht="14.25" customHeight="1">
      <c r="A446" s="49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</row>
    <row r="447" spans="1:14" ht="14.25" customHeight="1">
      <c r="A447" s="49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</row>
    <row r="448" spans="1:14" ht="14.25" customHeight="1">
      <c r="A448" s="49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</row>
    <row r="449" spans="1:14" ht="14.25" customHeight="1">
      <c r="A449" s="49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</row>
    <row r="450" spans="1:14" ht="14.25" customHeight="1">
      <c r="A450" s="49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</row>
    <row r="451" spans="1:14" ht="14.25" customHeight="1">
      <c r="A451" s="49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</row>
    <row r="452" spans="1:14" ht="14.25" customHeight="1">
      <c r="A452" s="49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</row>
    <row r="453" spans="1:14" ht="14.25" customHeight="1">
      <c r="A453" s="49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</row>
    <row r="454" spans="1:14" ht="14.25" customHeight="1">
      <c r="A454" s="49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</row>
    <row r="455" spans="1:14" ht="14.25" customHeight="1">
      <c r="A455" s="49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</row>
    <row r="456" spans="1:14" ht="14.25" customHeight="1">
      <c r="A456" s="49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</row>
    <row r="457" spans="1:14" ht="14.25" customHeight="1">
      <c r="A457" s="49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</row>
    <row r="458" spans="1:14" ht="14.25" customHeight="1">
      <c r="A458" s="49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</row>
    <row r="459" spans="1:14" ht="14.25" customHeight="1">
      <c r="A459" s="49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</row>
    <row r="460" spans="1:14" ht="14.25" customHeight="1">
      <c r="A460" s="49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</row>
    <row r="461" spans="1:14" ht="14.25" customHeight="1">
      <c r="A461" s="49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</row>
    <row r="462" spans="1:14" ht="14.25" customHeight="1">
      <c r="A462" s="49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</row>
    <row r="463" spans="1:14" ht="14.25" customHeight="1">
      <c r="A463" s="49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</row>
    <row r="464" spans="1:14" ht="14.25" customHeight="1">
      <c r="A464" s="49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</row>
    <row r="465" spans="1:14" ht="14.25" customHeight="1">
      <c r="A465" s="49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</row>
    <row r="466" spans="1:14" ht="14.25" customHeight="1">
      <c r="A466" s="49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</row>
    <row r="467" spans="1:14" ht="14.25" customHeight="1">
      <c r="A467" s="49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</row>
    <row r="468" spans="1:14" ht="14.25" customHeight="1">
      <c r="A468" s="49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</row>
    <row r="469" spans="1:14" ht="14.25" customHeight="1">
      <c r="A469" s="49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</row>
    <row r="470" spans="1:14" ht="14.25" customHeight="1">
      <c r="A470" s="49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</row>
    <row r="471" spans="1:14" ht="14.25" customHeight="1">
      <c r="A471" s="49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</row>
    <row r="472" spans="1:14" ht="14.25" customHeight="1">
      <c r="A472" s="49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</row>
    <row r="473" spans="1:14" ht="14.25" customHeight="1">
      <c r="A473" s="49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</row>
    <row r="474" spans="1:14" ht="14.25" customHeight="1">
      <c r="A474" s="49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</row>
    <row r="475" spans="1:14" ht="14.25" customHeight="1">
      <c r="A475" s="49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</row>
    <row r="476" spans="1:14" ht="14.25" customHeight="1">
      <c r="A476" s="49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</row>
    <row r="477" spans="1:14" ht="14.25" customHeight="1">
      <c r="A477" s="49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</row>
    <row r="478" spans="1:14" ht="14.25" customHeight="1">
      <c r="A478" s="49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</row>
    <row r="479" spans="1:14" ht="14.25" customHeight="1">
      <c r="A479" s="49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</row>
    <row r="480" spans="1:14" ht="14.25" customHeight="1">
      <c r="A480" s="49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</row>
    <row r="481" spans="1:14" ht="14.25" customHeight="1">
      <c r="A481" s="49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</row>
    <row r="482" spans="1:14" ht="14.25" customHeight="1">
      <c r="A482" s="49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</row>
    <row r="483" spans="1:14" ht="14.25" customHeight="1">
      <c r="A483" s="49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</row>
    <row r="484" spans="1:14" ht="14.25" customHeight="1">
      <c r="A484" s="49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</row>
    <row r="485" spans="1:14" ht="14.25" customHeight="1">
      <c r="A485" s="49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</row>
    <row r="486" spans="1:14" ht="14.25" customHeight="1">
      <c r="A486" s="49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</row>
    <row r="487" spans="1:14" ht="14.25" customHeight="1">
      <c r="A487" s="49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</row>
    <row r="488" spans="1:14" ht="14.25" customHeight="1">
      <c r="A488" s="49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</row>
    <row r="489" spans="1:14" ht="14.25" customHeight="1">
      <c r="A489" s="49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</row>
    <row r="490" spans="1:14" ht="14.25" customHeight="1">
      <c r="A490" s="49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</row>
    <row r="491" spans="1:14" ht="14.25" customHeight="1">
      <c r="A491" s="49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</row>
    <row r="492" spans="1:14" ht="14.25" customHeight="1">
      <c r="A492" s="49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</row>
    <row r="493" spans="1:14" ht="14.25" customHeight="1">
      <c r="A493" s="49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</row>
    <row r="494" spans="1:14" ht="14.25" customHeight="1">
      <c r="A494" s="49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</row>
    <row r="495" spans="1:14" ht="14.25" customHeight="1">
      <c r="A495" s="49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</row>
    <row r="496" spans="1:14" ht="14.25" customHeight="1">
      <c r="A496" s="49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</row>
    <row r="497" spans="1:14" ht="14.25" customHeight="1">
      <c r="A497" s="49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</row>
    <row r="498" spans="1:14" ht="14.25" customHeight="1">
      <c r="A498" s="49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</row>
    <row r="499" spans="1:14" ht="14.25" customHeight="1">
      <c r="A499" s="49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</row>
    <row r="500" spans="1:14" ht="14.25" customHeight="1">
      <c r="A500" s="49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</row>
    <row r="501" spans="1:14" ht="14.25" customHeight="1">
      <c r="A501" s="49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</row>
    <row r="502" spans="1:14" ht="14.25" customHeight="1">
      <c r="A502" s="49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</row>
    <row r="503" spans="1:14" ht="14.25" customHeight="1">
      <c r="A503" s="49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</row>
    <row r="504" spans="1:14" ht="14.25" customHeight="1">
      <c r="A504" s="49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</row>
    <row r="505" spans="1:14" ht="14.25" customHeight="1">
      <c r="A505" s="49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</row>
    <row r="506" spans="1:14" ht="14.25" customHeight="1">
      <c r="A506" s="49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</row>
    <row r="507" spans="1:14" ht="14.25" customHeight="1">
      <c r="A507" s="49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</row>
    <row r="508" spans="1:14" ht="14.25" customHeight="1">
      <c r="A508" s="49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</row>
    <row r="509" spans="1:14" ht="14.25" customHeight="1">
      <c r="A509" s="49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</row>
    <row r="510" spans="1:14" ht="14.25" customHeight="1">
      <c r="A510" s="49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</row>
    <row r="511" spans="1:14" ht="14.25" customHeight="1">
      <c r="A511" s="49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</row>
    <row r="512" spans="1:14" ht="14.25" customHeight="1">
      <c r="A512" s="49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</row>
    <row r="513" spans="1:14" ht="14.25" customHeight="1">
      <c r="A513" s="49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</row>
    <row r="514" spans="1:14" ht="14.25" customHeight="1">
      <c r="A514" s="49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</row>
    <row r="515" spans="1:14" ht="14.25" customHeight="1">
      <c r="A515" s="49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</row>
    <row r="516" spans="1:14" ht="14.25" customHeight="1">
      <c r="A516" s="49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</row>
    <row r="517" spans="1:14" ht="14.25" customHeight="1">
      <c r="A517" s="49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</row>
    <row r="518" spans="1:14" ht="14.25" customHeight="1">
      <c r="A518" s="49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</row>
    <row r="519" spans="1:14" ht="14.25" customHeight="1">
      <c r="A519" s="49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</row>
    <row r="520" spans="1:14" ht="14.25" customHeight="1">
      <c r="A520" s="49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</row>
    <row r="521" spans="1:14" ht="14.25" customHeight="1">
      <c r="A521" s="49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</row>
    <row r="522" spans="1:14" ht="14.25" customHeight="1">
      <c r="A522" s="49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</row>
    <row r="523" spans="1:14" ht="14.25" customHeight="1">
      <c r="A523" s="49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</row>
    <row r="524" spans="1:14" ht="14.25" customHeight="1">
      <c r="A524" s="49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</row>
    <row r="525" spans="1:14" ht="14.25" customHeight="1">
      <c r="A525" s="49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</row>
    <row r="526" spans="1:14" ht="14.25" customHeight="1">
      <c r="A526" s="49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</row>
    <row r="527" spans="1:14" ht="14.25" customHeight="1">
      <c r="A527" s="49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</row>
    <row r="528" spans="1:14" ht="14.25" customHeight="1">
      <c r="A528" s="49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</row>
    <row r="529" spans="1:14" ht="14.25" customHeight="1">
      <c r="A529" s="49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</row>
    <row r="530" spans="1:14" ht="14.25" customHeight="1">
      <c r="A530" s="49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</row>
    <row r="531" spans="1:14" ht="14.25" customHeight="1">
      <c r="A531" s="49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</row>
    <row r="532" spans="1:14" ht="14.25" customHeight="1">
      <c r="A532" s="49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</row>
    <row r="533" spans="1:14" ht="14.25" customHeight="1">
      <c r="A533" s="49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</row>
    <row r="534" spans="1:14" ht="14.25" customHeight="1">
      <c r="A534" s="49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</row>
    <row r="535" spans="1:14" ht="14.25" customHeight="1">
      <c r="A535" s="49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</row>
    <row r="536" spans="1:14" ht="14.25" customHeight="1">
      <c r="A536" s="49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</row>
    <row r="537" spans="1:14" ht="14.25" customHeight="1">
      <c r="A537" s="49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</row>
    <row r="538" spans="1:14" ht="14.25" customHeight="1">
      <c r="A538" s="49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</row>
    <row r="539" spans="1:14" ht="14.25" customHeight="1">
      <c r="A539" s="49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</row>
    <row r="540" spans="1:14" ht="14.25" customHeight="1">
      <c r="A540" s="49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</row>
    <row r="541" spans="1:14" ht="14.25" customHeight="1">
      <c r="A541" s="49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</row>
    <row r="542" spans="1:14" ht="14.25" customHeight="1">
      <c r="A542" s="49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</row>
    <row r="543" spans="1:14" ht="14.25" customHeight="1">
      <c r="A543" s="49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</row>
    <row r="544" spans="1:14" ht="14.25" customHeight="1">
      <c r="A544" s="49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</row>
    <row r="545" spans="1:14" ht="14.25" customHeight="1">
      <c r="A545" s="49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</row>
    <row r="546" spans="1:14" ht="14.25" customHeight="1">
      <c r="A546" s="49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</row>
    <row r="547" spans="1:14" ht="14.25" customHeight="1">
      <c r="A547" s="49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</row>
    <row r="548" spans="1:14" ht="14.25" customHeight="1">
      <c r="A548" s="49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</row>
    <row r="549" spans="1:14" ht="14.25" customHeight="1">
      <c r="A549" s="49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</row>
    <row r="550" spans="1:14" ht="14.25" customHeight="1">
      <c r="A550" s="49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</row>
    <row r="551" spans="1:14" ht="14.25" customHeight="1">
      <c r="A551" s="49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</row>
    <row r="552" spans="1:14" ht="14.25" customHeight="1">
      <c r="A552" s="49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</row>
    <row r="553" spans="1:14" ht="14.25" customHeight="1">
      <c r="A553" s="49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</row>
    <row r="554" spans="1:14" ht="14.25" customHeight="1">
      <c r="A554" s="49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</row>
    <row r="555" spans="1:14" ht="14.25" customHeight="1">
      <c r="A555" s="49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</row>
    <row r="556" spans="1:14" ht="14.25" customHeight="1">
      <c r="A556" s="49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</row>
    <row r="557" spans="1:14" ht="14.25" customHeight="1">
      <c r="A557" s="49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</row>
    <row r="558" spans="1:14" ht="14.25" customHeight="1">
      <c r="A558" s="49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</row>
    <row r="559" spans="1:14" ht="14.25" customHeight="1">
      <c r="A559" s="49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</row>
    <row r="560" spans="1:14" ht="14.25" customHeight="1">
      <c r="A560" s="49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</row>
    <row r="561" spans="1:14" ht="14.25" customHeight="1">
      <c r="A561" s="49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</row>
    <row r="562" spans="1:14" ht="14.25" customHeight="1">
      <c r="A562" s="49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</row>
    <row r="563" spans="1:14" ht="14.25" customHeight="1">
      <c r="A563" s="49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</row>
    <row r="564" spans="1:14" ht="14.25" customHeight="1">
      <c r="A564" s="49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</row>
    <row r="565" spans="1:14" ht="14.25" customHeight="1">
      <c r="A565" s="49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</row>
    <row r="566" spans="1:14" ht="14.25" customHeight="1">
      <c r="A566" s="49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</row>
    <row r="567" spans="1:14" ht="14.25" customHeight="1">
      <c r="A567" s="49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</row>
    <row r="568" spans="1:14" ht="14.25" customHeight="1">
      <c r="A568" s="49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</row>
    <row r="569" spans="1:14" ht="14.25" customHeight="1">
      <c r="A569" s="49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</row>
    <row r="570" spans="1:14" ht="14.25" customHeight="1">
      <c r="A570" s="49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</row>
    <row r="571" spans="1:14" ht="14.25" customHeight="1">
      <c r="A571" s="49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</row>
    <row r="572" spans="1:14" ht="14.25" customHeight="1">
      <c r="A572" s="49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</row>
    <row r="573" spans="1:14" ht="14.25" customHeight="1">
      <c r="A573" s="49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</row>
    <row r="574" spans="1:14" ht="14.25" customHeight="1">
      <c r="A574" s="49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</row>
    <row r="575" spans="1:14" ht="14.25" customHeight="1">
      <c r="A575" s="49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</row>
    <row r="576" spans="1:14" ht="14.25" customHeight="1">
      <c r="A576" s="49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</row>
    <row r="577" spans="1:14" ht="14.25" customHeight="1">
      <c r="A577" s="49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</row>
    <row r="578" spans="1:14" ht="14.25" customHeight="1">
      <c r="A578" s="49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</row>
    <row r="579" spans="1:14" ht="14.25" customHeight="1">
      <c r="A579" s="49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</row>
    <row r="580" spans="1:14" ht="14.25" customHeight="1">
      <c r="A580" s="49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</row>
    <row r="581" spans="1:14" ht="14.25" customHeight="1">
      <c r="A581" s="49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</row>
    <row r="582" spans="1:14" ht="14.25" customHeight="1">
      <c r="A582" s="49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</row>
    <row r="583" spans="1:14" ht="14.25" customHeight="1">
      <c r="A583" s="49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</row>
    <row r="584" spans="1:14" ht="14.25" customHeight="1">
      <c r="A584" s="49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</row>
    <row r="585" spans="1:14" ht="14.25" customHeight="1">
      <c r="A585" s="49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</row>
    <row r="586" spans="1:14" ht="14.25" customHeight="1">
      <c r="A586" s="49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</row>
    <row r="587" spans="1:14" ht="14.25" customHeight="1">
      <c r="A587" s="49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</row>
    <row r="588" spans="1:14" ht="14.25" customHeight="1">
      <c r="A588" s="49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</row>
    <row r="589" spans="1:14" ht="14.25" customHeight="1">
      <c r="A589" s="49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</row>
    <row r="590" spans="1:14" ht="14.25" customHeight="1">
      <c r="A590" s="49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</row>
    <row r="591" spans="1:14" ht="14.25" customHeight="1">
      <c r="A591" s="49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</row>
    <row r="592" spans="1:14" ht="14.25" customHeight="1">
      <c r="A592" s="49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</row>
    <row r="593" spans="1:14" ht="14.25" customHeight="1">
      <c r="A593" s="49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</row>
    <row r="594" spans="1:14" ht="14.25" customHeight="1">
      <c r="A594" s="49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</row>
    <row r="595" spans="1:14" ht="14.25" customHeight="1">
      <c r="A595" s="49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</row>
    <row r="596" spans="1:14" ht="14.25" customHeight="1">
      <c r="A596" s="49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</row>
    <row r="597" spans="1:14" ht="14.25" customHeight="1">
      <c r="A597" s="49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</row>
    <row r="598" spans="1:14" ht="14.25" customHeight="1">
      <c r="A598" s="49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</row>
    <row r="599" spans="1:14" ht="14.25" customHeight="1">
      <c r="A599" s="49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</row>
    <row r="600" spans="1:14" ht="14.25" customHeight="1">
      <c r="A600" s="49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</row>
    <row r="601" spans="1:14" ht="14.25" customHeight="1">
      <c r="A601" s="49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</row>
    <row r="602" spans="1:14" ht="14.25" customHeight="1">
      <c r="A602" s="49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</row>
    <row r="603" spans="1:14" ht="14.25" customHeight="1">
      <c r="A603" s="49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</row>
    <row r="604" spans="1:14" ht="14.25" customHeight="1">
      <c r="A604" s="49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</row>
    <row r="605" spans="1:14" ht="14.25" customHeight="1">
      <c r="A605" s="49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</row>
    <row r="606" spans="1:14" ht="14.25" customHeight="1">
      <c r="A606" s="49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</row>
    <row r="607" spans="1:14" ht="14.25" customHeight="1">
      <c r="A607" s="49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</row>
    <row r="608" spans="1:14" ht="14.25" customHeight="1">
      <c r="A608" s="49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</row>
    <row r="609" spans="1:14" ht="14.25" customHeight="1">
      <c r="A609" s="49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</row>
    <row r="610" spans="1:14" ht="14.25" customHeight="1">
      <c r="A610" s="49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</row>
    <row r="611" spans="1:14" ht="14.25" customHeight="1">
      <c r="A611" s="49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</row>
    <row r="612" spans="1:14" ht="14.25" customHeight="1">
      <c r="A612" s="49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</row>
    <row r="613" spans="1:14" ht="14.25" customHeight="1">
      <c r="A613" s="49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</row>
    <row r="614" spans="1:14" ht="14.25" customHeight="1">
      <c r="A614" s="49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</row>
    <row r="615" spans="1:14" ht="14.25" customHeight="1">
      <c r="A615" s="49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</row>
    <row r="616" spans="1:14" ht="14.25" customHeight="1">
      <c r="A616" s="49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</row>
    <row r="617" spans="1:14" ht="14.25" customHeight="1">
      <c r="A617" s="49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</row>
    <row r="618" spans="1:14" ht="14.25" customHeight="1">
      <c r="A618" s="49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</row>
    <row r="619" spans="1:14" ht="14.25" customHeight="1">
      <c r="A619" s="49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</row>
    <row r="620" spans="1:14" ht="14.25" customHeight="1">
      <c r="A620" s="49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</row>
    <row r="621" spans="1:14" ht="14.25" customHeight="1">
      <c r="A621" s="49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</row>
    <row r="622" spans="1:14" ht="14.25" customHeight="1">
      <c r="A622" s="49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</row>
    <row r="623" spans="1:14" ht="14.25" customHeight="1">
      <c r="A623" s="49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</row>
    <row r="624" spans="1:14" ht="14.25" customHeight="1">
      <c r="A624" s="49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</row>
    <row r="625" spans="1:14" ht="14.25" customHeight="1">
      <c r="A625" s="49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</row>
    <row r="626" spans="1:14" ht="14.25" customHeight="1">
      <c r="A626" s="49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</row>
    <row r="627" spans="1:14" ht="14.25" customHeight="1">
      <c r="A627" s="49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</row>
    <row r="628" spans="1:14" ht="14.25" customHeight="1">
      <c r="A628" s="49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</row>
    <row r="629" spans="1:14" ht="14.25" customHeight="1">
      <c r="A629" s="49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</row>
    <row r="630" spans="1:14" ht="14.25" customHeight="1">
      <c r="A630" s="49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</row>
    <row r="631" spans="1:14" ht="14.25" customHeight="1">
      <c r="A631" s="49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</row>
    <row r="632" spans="1:14" ht="14.25" customHeight="1">
      <c r="A632" s="49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</row>
    <row r="633" spans="1:14" ht="14.25" customHeight="1">
      <c r="A633" s="49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</row>
    <row r="634" spans="1:14" ht="14.25" customHeight="1">
      <c r="A634" s="49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</row>
    <row r="635" spans="1:14" ht="14.25" customHeight="1">
      <c r="A635" s="49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</row>
    <row r="636" spans="1:14" ht="14.25" customHeight="1">
      <c r="A636" s="49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</row>
    <row r="637" spans="1:14" ht="14.25" customHeight="1">
      <c r="A637" s="49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</row>
    <row r="638" spans="1:14" ht="14.25" customHeight="1">
      <c r="A638" s="49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</row>
    <row r="639" spans="1:14" ht="14.25" customHeight="1">
      <c r="A639" s="49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</row>
    <row r="640" spans="1:14" ht="14.25" customHeight="1">
      <c r="A640" s="49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</row>
    <row r="641" spans="1:14" ht="14.25" customHeight="1">
      <c r="A641" s="49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</row>
    <row r="642" spans="1:14" ht="14.25" customHeight="1">
      <c r="A642" s="49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</row>
    <row r="643" spans="1:14" ht="14.25" customHeight="1">
      <c r="A643" s="49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</row>
    <row r="644" spans="1:14" ht="14.25" customHeight="1">
      <c r="A644" s="49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</row>
    <row r="645" spans="1:14" ht="14.25" customHeight="1">
      <c r="A645" s="49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</row>
    <row r="646" spans="1:14" ht="14.25" customHeight="1">
      <c r="A646" s="49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</row>
    <row r="647" spans="1:14" ht="14.25" customHeight="1">
      <c r="A647" s="49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</row>
    <row r="648" spans="1:14" ht="14.25" customHeight="1">
      <c r="A648" s="49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</row>
    <row r="649" spans="1:14" ht="14.25" customHeight="1">
      <c r="A649" s="49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</row>
    <row r="650" spans="1:14" ht="14.25" customHeight="1">
      <c r="A650" s="49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</row>
    <row r="651" spans="1:14" ht="14.25" customHeight="1">
      <c r="A651" s="49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</row>
    <row r="652" spans="1:14" ht="14.25" customHeight="1">
      <c r="A652" s="49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</row>
    <row r="653" spans="1:14" ht="14.25" customHeight="1">
      <c r="A653" s="49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</row>
    <row r="654" spans="1:14" ht="14.25" customHeight="1">
      <c r="A654" s="49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</row>
    <row r="655" spans="1:14" ht="14.25" customHeight="1">
      <c r="A655" s="49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</row>
    <row r="656" spans="1:14" ht="14.25" customHeight="1">
      <c r="A656" s="49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</row>
    <row r="657" spans="1:14" ht="14.25" customHeight="1">
      <c r="A657" s="49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</row>
    <row r="658" spans="1:14" ht="14.25" customHeight="1">
      <c r="A658" s="49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</row>
    <row r="659" spans="1:14" ht="14.25" customHeight="1">
      <c r="A659" s="49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</row>
    <row r="660" spans="1:14" ht="14.25" customHeight="1">
      <c r="A660" s="49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</row>
    <row r="661" spans="1:14" ht="14.25" customHeight="1">
      <c r="A661" s="49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</row>
    <row r="662" spans="1:14" ht="14.25" customHeight="1">
      <c r="A662" s="49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</row>
    <row r="663" spans="1:14" ht="14.25" customHeight="1">
      <c r="A663" s="49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</row>
    <row r="664" spans="1:14" ht="14.25" customHeight="1">
      <c r="A664" s="49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</row>
    <row r="665" spans="1:14" ht="14.25" customHeight="1">
      <c r="A665" s="49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</row>
    <row r="666" spans="1:14" ht="14.25" customHeight="1">
      <c r="A666" s="49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</row>
    <row r="667" spans="1:14" ht="14.25" customHeight="1">
      <c r="A667" s="49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</row>
    <row r="668" spans="1:14" ht="14.25" customHeight="1">
      <c r="A668" s="49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</row>
    <row r="669" spans="1:14" ht="14.25" customHeight="1">
      <c r="A669" s="49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</row>
    <row r="670" spans="1:14" ht="14.25" customHeight="1">
      <c r="A670" s="49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</row>
    <row r="671" spans="1:14" ht="14.25" customHeight="1">
      <c r="A671" s="49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</row>
    <row r="672" spans="1:14" ht="14.25" customHeight="1">
      <c r="A672" s="49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</row>
    <row r="673" spans="1:14" ht="14.25" customHeight="1">
      <c r="A673" s="49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</row>
    <row r="674" spans="1:14" ht="14.25" customHeight="1">
      <c r="A674" s="49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</row>
    <row r="675" spans="1:14" ht="14.25" customHeight="1">
      <c r="A675" s="49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</row>
    <row r="676" spans="1:14" ht="14.25" customHeight="1">
      <c r="A676" s="49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</row>
    <row r="677" spans="1:14" ht="14.25" customHeight="1">
      <c r="A677" s="49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</row>
    <row r="678" spans="1:14" ht="14.25" customHeight="1">
      <c r="A678" s="49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</row>
    <row r="679" spans="1:14" ht="14.25" customHeight="1">
      <c r="A679" s="49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</row>
    <row r="680" spans="1:14" ht="14.25" customHeight="1">
      <c r="A680" s="49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</row>
    <row r="681" spans="1:14" ht="14.25" customHeight="1">
      <c r="A681" s="49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</row>
    <row r="682" spans="1:14" ht="14.25" customHeight="1">
      <c r="A682" s="49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</row>
    <row r="683" spans="1:14" ht="14.25" customHeight="1">
      <c r="A683" s="49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</row>
    <row r="684" spans="1:14" ht="14.25" customHeight="1">
      <c r="A684" s="49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</row>
    <row r="685" spans="1:14" ht="14.25" customHeight="1">
      <c r="A685" s="49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</row>
    <row r="686" spans="1:14" ht="14.25" customHeight="1">
      <c r="A686" s="49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</row>
    <row r="687" spans="1:14" ht="14.25" customHeight="1">
      <c r="A687" s="49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</row>
    <row r="688" spans="1:14" ht="14.25" customHeight="1">
      <c r="A688" s="49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</row>
    <row r="689" spans="1:14" ht="14.25" customHeight="1">
      <c r="A689" s="49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</row>
    <row r="690" spans="1:14" ht="14.25" customHeight="1">
      <c r="A690" s="49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</row>
    <row r="691" spans="1:14" ht="14.25" customHeight="1">
      <c r="A691" s="49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</row>
    <row r="692" spans="1:14" ht="14.25" customHeight="1">
      <c r="A692" s="49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</row>
    <row r="693" spans="1:14" ht="14.25" customHeight="1">
      <c r="A693" s="49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</row>
    <row r="694" spans="1:14" ht="14.25" customHeight="1">
      <c r="A694" s="49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</row>
    <row r="695" spans="1:14" ht="14.25" customHeight="1">
      <c r="A695" s="49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</row>
    <row r="696" spans="1:14" ht="14.25" customHeight="1">
      <c r="A696" s="49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</row>
    <row r="697" spans="1:14" ht="14.25" customHeight="1">
      <c r="A697" s="49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</row>
    <row r="698" spans="1:14" ht="14.25" customHeight="1">
      <c r="A698" s="49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</row>
    <row r="699" spans="1:14" ht="14.25" customHeight="1">
      <c r="A699" s="49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</row>
    <row r="700" spans="1:14" ht="14.25" customHeight="1">
      <c r="A700" s="49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</row>
    <row r="701" spans="1:14" ht="14.25" customHeight="1">
      <c r="A701" s="49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</row>
    <row r="702" spans="1:14" ht="14.25" customHeight="1">
      <c r="A702" s="49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</row>
    <row r="703" spans="1:14" ht="14.25" customHeight="1">
      <c r="A703" s="49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</row>
    <row r="704" spans="1:14" ht="14.25" customHeight="1">
      <c r="A704" s="49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</row>
    <row r="705" spans="1:14" ht="14.25" customHeight="1">
      <c r="A705" s="49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</row>
    <row r="706" spans="1:14" ht="14.25" customHeight="1">
      <c r="A706" s="49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</row>
    <row r="707" spans="1:14" ht="14.25" customHeight="1">
      <c r="A707" s="49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</row>
    <row r="708" spans="1:14" ht="14.25" customHeight="1">
      <c r="A708" s="49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</row>
    <row r="709" spans="1:14" ht="14.25" customHeight="1">
      <c r="A709" s="49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</row>
    <row r="710" spans="1:14" ht="14.25" customHeight="1">
      <c r="A710" s="49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</row>
    <row r="711" spans="1:14" ht="14.25" customHeight="1">
      <c r="A711" s="49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</row>
    <row r="712" spans="1:14" ht="14.25" customHeight="1">
      <c r="A712" s="49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</row>
    <row r="713" spans="1:14" ht="14.25" customHeight="1">
      <c r="A713" s="49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</row>
    <row r="714" spans="1:14" ht="14.25" customHeight="1">
      <c r="A714" s="49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</row>
    <row r="715" spans="1:14" ht="14.25" customHeight="1">
      <c r="A715" s="49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</row>
    <row r="716" spans="1:14" ht="14.25" customHeight="1">
      <c r="A716" s="49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</row>
    <row r="717" spans="1:14" ht="14.25" customHeight="1">
      <c r="A717" s="49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</row>
    <row r="718" spans="1:14" ht="14.25" customHeight="1">
      <c r="A718" s="49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</row>
    <row r="719" spans="1:14" ht="14.25" customHeight="1">
      <c r="A719" s="49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</row>
    <row r="720" spans="1:14" ht="14.25" customHeight="1">
      <c r="A720" s="49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</row>
    <row r="721" spans="1:14" ht="14.25" customHeight="1">
      <c r="A721" s="49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</row>
    <row r="722" spans="1:14" ht="14.25" customHeight="1">
      <c r="A722" s="49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</row>
    <row r="723" spans="1:14" ht="14.25" customHeight="1">
      <c r="A723" s="49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</row>
    <row r="724" spans="1:14" ht="14.25" customHeight="1">
      <c r="A724" s="49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</row>
    <row r="725" spans="1:14" ht="14.25" customHeight="1">
      <c r="A725" s="49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</row>
    <row r="726" spans="1:14" ht="14.25" customHeight="1">
      <c r="A726" s="49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</row>
    <row r="727" spans="1:14" ht="14.25" customHeight="1">
      <c r="A727" s="49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</row>
    <row r="728" spans="1:14" ht="14.25" customHeight="1">
      <c r="A728" s="49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</row>
    <row r="729" spans="1:14" ht="14.25" customHeight="1">
      <c r="A729" s="49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</row>
    <row r="730" spans="1:14" ht="14.25" customHeight="1">
      <c r="A730" s="49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</row>
    <row r="731" spans="1:14" ht="14.25" customHeight="1">
      <c r="A731" s="49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</row>
    <row r="732" spans="1:14" ht="14.25" customHeight="1">
      <c r="A732" s="49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</row>
    <row r="733" spans="1:14" ht="14.25" customHeight="1">
      <c r="A733" s="49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</row>
    <row r="734" spans="1:14" ht="14.25" customHeight="1">
      <c r="A734" s="49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</row>
    <row r="735" spans="1:14" ht="14.25" customHeight="1">
      <c r="A735" s="49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</row>
    <row r="736" spans="1:14" ht="14.25" customHeight="1">
      <c r="A736" s="49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</row>
    <row r="737" spans="1:14" ht="14.25" customHeight="1">
      <c r="A737" s="49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</row>
    <row r="738" spans="1:14" ht="14.25" customHeight="1">
      <c r="A738" s="49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</row>
    <row r="739" spans="1:14" ht="14.25" customHeight="1">
      <c r="A739" s="49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</row>
    <row r="740" spans="1:14" ht="14.25" customHeight="1">
      <c r="A740" s="49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</row>
    <row r="741" spans="1:14" ht="14.25" customHeight="1">
      <c r="A741" s="49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</row>
    <row r="742" spans="1:14" ht="14.25" customHeight="1">
      <c r="A742" s="49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</row>
    <row r="743" spans="1:14" ht="14.25" customHeight="1">
      <c r="A743" s="49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</row>
    <row r="744" spans="1:14" ht="14.25" customHeight="1">
      <c r="A744" s="49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</row>
    <row r="745" spans="1:14" ht="14.25" customHeight="1">
      <c r="A745" s="49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</row>
    <row r="746" spans="1:14" ht="14.25" customHeight="1">
      <c r="A746" s="49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</row>
    <row r="747" spans="1:14" ht="14.25" customHeight="1">
      <c r="A747" s="49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</row>
    <row r="748" spans="1:14" ht="14.25" customHeight="1">
      <c r="A748" s="49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</row>
    <row r="749" spans="1:14" ht="14.25" customHeight="1">
      <c r="A749" s="49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</row>
    <row r="750" spans="1:14" ht="14.25" customHeight="1">
      <c r="A750" s="49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</row>
    <row r="751" spans="1:14" ht="14.25" customHeight="1">
      <c r="A751" s="49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</row>
    <row r="752" spans="1:14" ht="14.25" customHeight="1">
      <c r="A752" s="49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</row>
    <row r="753" spans="1:14" ht="14.25" customHeight="1">
      <c r="A753" s="49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</row>
    <row r="754" spans="1:14" ht="14.25" customHeight="1">
      <c r="A754" s="49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</row>
    <row r="755" spans="1:14" ht="14.25" customHeight="1">
      <c r="A755" s="49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</row>
    <row r="756" spans="1:14" ht="14.25" customHeight="1">
      <c r="A756" s="49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</row>
    <row r="757" spans="1:14" ht="14.25" customHeight="1">
      <c r="A757" s="49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</row>
    <row r="758" spans="1:14" ht="14.25" customHeight="1">
      <c r="A758" s="49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</row>
    <row r="759" spans="1:14" ht="14.25" customHeight="1">
      <c r="A759" s="49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</row>
    <row r="760" spans="1:14" ht="14.25" customHeight="1">
      <c r="A760" s="49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</row>
    <row r="761" spans="1:14" ht="14.25" customHeight="1">
      <c r="A761" s="49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</row>
    <row r="762" spans="1:14" ht="14.25" customHeight="1">
      <c r="A762" s="49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</row>
    <row r="763" spans="1:14" ht="14.25" customHeight="1">
      <c r="A763" s="49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</row>
    <row r="764" spans="1:14" ht="14.25" customHeight="1">
      <c r="A764" s="49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</row>
    <row r="765" spans="1:14" ht="14.25" customHeight="1">
      <c r="A765" s="49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</row>
    <row r="766" spans="1:14" ht="14.25" customHeight="1">
      <c r="A766" s="49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</row>
    <row r="767" spans="1:14" ht="14.25" customHeight="1">
      <c r="A767" s="49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</row>
    <row r="768" spans="1:14" ht="14.25" customHeight="1">
      <c r="A768" s="49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</row>
    <row r="769" spans="1:14" ht="14.25" customHeight="1">
      <c r="A769" s="49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</row>
    <row r="770" spans="1:14" ht="14.25" customHeight="1">
      <c r="A770" s="49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</row>
    <row r="771" spans="1:14" ht="14.25" customHeight="1">
      <c r="A771" s="49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</row>
    <row r="772" spans="1:14" ht="14.25" customHeight="1">
      <c r="A772" s="49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</row>
    <row r="773" spans="1:14" ht="14.25" customHeight="1">
      <c r="A773" s="49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</row>
    <row r="774" spans="1:14" ht="14.25" customHeight="1">
      <c r="A774" s="49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</row>
    <row r="775" spans="1:14" ht="14.25" customHeight="1">
      <c r="A775" s="49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</row>
    <row r="776" spans="1:14" ht="14.25" customHeight="1">
      <c r="A776" s="49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</row>
    <row r="777" spans="1:14" ht="14.25" customHeight="1">
      <c r="A777" s="49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</row>
    <row r="778" spans="1:14" ht="14.25" customHeight="1">
      <c r="A778" s="49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</row>
    <row r="779" spans="1:14" ht="14.25" customHeight="1">
      <c r="A779" s="49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</row>
    <row r="780" spans="1:14" ht="14.25" customHeight="1">
      <c r="A780" s="49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</row>
    <row r="781" spans="1:14" ht="14.25" customHeight="1">
      <c r="A781" s="49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</row>
    <row r="782" spans="1:14" ht="14.25" customHeight="1">
      <c r="A782" s="49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</row>
    <row r="783" spans="1:14" ht="14.25" customHeight="1">
      <c r="A783" s="49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</row>
    <row r="784" spans="1:14" ht="14.25" customHeight="1">
      <c r="A784" s="49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</row>
    <row r="785" spans="1:14" ht="14.25" customHeight="1">
      <c r="A785" s="49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</row>
    <row r="786" spans="1:14" ht="14.25" customHeight="1">
      <c r="A786" s="49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</row>
    <row r="787" spans="1:14" ht="14.25" customHeight="1">
      <c r="A787" s="49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</row>
    <row r="788" spans="1:14" ht="14.25" customHeight="1">
      <c r="A788" s="49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</row>
    <row r="789" spans="1:14" ht="14.25" customHeight="1">
      <c r="A789" s="49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</row>
    <row r="790" spans="1:14" ht="14.25" customHeight="1">
      <c r="A790" s="49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</row>
    <row r="791" spans="1:14" ht="14.25" customHeight="1">
      <c r="A791" s="49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</row>
    <row r="792" spans="1:14" ht="14.25" customHeight="1">
      <c r="A792" s="49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</row>
    <row r="793" spans="1:14" ht="14.25" customHeight="1">
      <c r="A793" s="49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</row>
    <row r="794" spans="1:14" ht="14.25" customHeight="1">
      <c r="A794" s="49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</row>
    <row r="795" spans="1:14" ht="14.25" customHeight="1">
      <c r="A795" s="49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</row>
    <row r="796" spans="1:14" ht="14.25" customHeight="1">
      <c r="A796" s="49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</row>
    <row r="797" spans="1:14" ht="14.25" customHeight="1">
      <c r="A797" s="49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</row>
    <row r="798" spans="1:14" ht="14.25" customHeight="1">
      <c r="A798" s="49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</row>
    <row r="799" spans="1:14" ht="14.25" customHeight="1">
      <c r="A799" s="49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</row>
    <row r="800" spans="1:14" ht="14.25" customHeight="1">
      <c r="A800" s="49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</row>
    <row r="801" spans="1:14" ht="14.25" customHeight="1">
      <c r="A801" s="49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</row>
    <row r="802" spans="1:14" ht="14.25" customHeight="1">
      <c r="A802" s="49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</row>
    <row r="803" spans="1:14" ht="14.25" customHeight="1">
      <c r="A803" s="49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</row>
    <row r="804" spans="1:14" ht="14.25" customHeight="1">
      <c r="A804" s="49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</row>
    <row r="805" spans="1:14" ht="14.25" customHeight="1">
      <c r="A805" s="49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</row>
    <row r="806" spans="1:14" ht="14.25" customHeight="1">
      <c r="A806" s="49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</row>
    <row r="807" spans="1:14" ht="14.25" customHeight="1">
      <c r="A807" s="49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</row>
    <row r="808" spans="1:14" ht="14.25" customHeight="1">
      <c r="A808" s="49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</row>
    <row r="809" spans="1:14" ht="14.25" customHeight="1">
      <c r="A809" s="49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</row>
    <row r="810" spans="1:14" ht="14.25" customHeight="1">
      <c r="A810" s="49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</row>
    <row r="811" spans="1:14" ht="14.25" customHeight="1">
      <c r="A811" s="49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</row>
    <row r="812" spans="1:14" ht="14.25" customHeight="1">
      <c r="A812" s="49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</row>
    <row r="813" spans="1:14" ht="14.25" customHeight="1">
      <c r="A813" s="49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</row>
    <row r="814" spans="1:14" ht="14.25" customHeight="1">
      <c r="A814" s="49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</row>
    <row r="815" spans="1:14" ht="14.25" customHeight="1">
      <c r="A815" s="49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</row>
    <row r="816" spans="1:14" ht="14.25" customHeight="1">
      <c r="A816" s="49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</row>
    <row r="817" spans="1:14" ht="14.25" customHeight="1">
      <c r="A817" s="49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</row>
    <row r="818" spans="1:14" ht="14.25" customHeight="1">
      <c r="A818" s="49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</row>
    <row r="819" spans="1:14" ht="14.25" customHeight="1">
      <c r="A819" s="49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</row>
    <row r="820" spans="1:14" ht="14.25" customHeight="1">
      <c r="A820" s="49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</row>
    <row r="821" spans="1:14" ht="14.25" customHeight="1">
      <c r="A821" s="49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</row>
    <row r="822" spans="1:14" ht="14.25" customHeight="1">
      <c r="A822" s="49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</row>
    <row r="823" spans="1:14" ht="14.25" customHeight="1">
      <c r="A823" s="49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</row>
    <row r="824" spans="1:14" ht="14.25" customHeight="1">
      <c r="A824" s="49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</row>
    <row r="825" spans="1:14" ht="14.25" customHeight="1">
      <c r="A825" s="49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</row>
    <row r="826" spans="1:14" ht="14.25" customHeight="1">
      <c r="A826" s="49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</row>
    <row r="827" spans="1:14" ht="14.25" customHeight="1">
      <c r="A827" s="49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</row>
    <row r="828" spans="1:14" ht="14.25" customHeight="1">
      <c r="A828" s="49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</row>
    <row r="829" spans="1:14" ht="14.25" customHeight="1">
      <c r="A829" s="49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</row>
    <row r="830" spans="1:14" ht="14.25" customHeight="1">
      <c r="A830" s="49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</row>
    <row r="831" spans="1:14" ht="14.25" customHeight="1">
      <c r="A831" s="49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</row>
    <row r="832" spans="1:14" ht="14.25" customHeight="1">
      <c r="A832" s="49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</row>
    <row r="833" spans="1:14" ht="14.25" customHeight="1">
      <c r="A833" s="49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</row>
    <row r="834" spans="1:14" ht="14.25" customHeight="1">
      <c r="A834" s="49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</row>
    <row r="835" spans="1:14" ht="14.25" customHeight="1">
      <c r="A835" s="49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</row>
    <row r="836" spans="1:14" ht="14.25" customHeight="1">
      <c r="A836" s="49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</row>
    <row r="837" spans="1:14" ht="14.25" customHeight="1">
      <c r="A837" s="49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</row>
    <row r="838" spans="1:14" ht="14.25" customHeight="1">
      <c r="A838" s="49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</row>
    <row r="839" spans="1:14" ht="14.25" customHeight="1">
      <c r="A839" s="49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</row>
    <row r="840" spans="1:14" ht="14.25" customHeight="1">
      <c r="A840" s="49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</row>
    <row r="841" spans="1:14" ht="14.25" customHeight="1">
      <c r="A841" s="49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</row>
    <row r="842" spans="1:14" ht="14.25" customHeight="1">
      <c r="A842" s="49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</row>
    <row r="843" spans="1:14" ht="14.25" customHeight="1">
      <c r="A843" s="49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</row>
    <row r="844" spans="1:14" ht="14.25" customHeight="1">
      <c r="A844" s="49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</row>
    <row r="845" spans="1:14" ht="14.25" customHeight="1">
      <c r="A845" s="49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</row>
    <row r="846" spans="1:14" ht="14.25" customHeight="1">
      <c r="A846" s="49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</row>
    <row r="847" spans="1:14" ht="14.25" customHeight="1">
      <c r="A847" s="49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</row>
    <row r="848" spans="1:14" ht="14.25" customHeight="1">
      <c r="A848" s="49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</row>
    <row r="849" spans="1:14" ht="14.25" customHeight="1">
      <c r="A849" s="49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</row>
    <row r="850" spans="1:14" ht="14.25" customHeight="1">
      <c r="A850" s="49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</row>
    <row r="851" spans="1:14" ht="14.25" customHeight="1">
      <c r="A851" s="49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</row>
    <row r="852" spans="1:14" ht="14.25" customHeight="1">
      <c r="A852" s="49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</row>
    <row r="853" spans="1:14" ht="14.25" customHeight="1">
      <c r="A853" s="49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</row>
    <row r="854" spans="1:14" ht="14.25" customHeight="1">
      <c r="A854" s="49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</row>
    <row r="855" spans="1:14" ht="14.25" customHeight="1">
      <c r="A855" s="49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</row>
    <row r="856" spans="1:14" ht="14.25" customHeight="1">
      <c r="A856" s="49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</row>
    <row r="857" spans="1:14" ht="14.25" customHeight="1">
      <c r="A857" s="49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</row>
    <row r="858" spans="1:14" ht="14.25" customHeight="1">
      <c r="A858" s="49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</row>
    <row r="859" spans="1:14" ht="14.25" customHeight="1">
      <c r="A859" s="49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</row>
    <row r="860" spans="1:14" ht="14.25" customHeight="1">
      <c r="A860" s="49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</row>
    <row r="861" spans="1:14" ht="14.25" customHeight="1">
      <c r="A861" s="49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</row>
    <row r="862" spans="1:14" ht="14.25" customHeight="1">
      <c r="A862" s="49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</row>
    <row r="863" spans="1:14" ht="14.25" customHeight="1">
      <c r="A863" s="49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</row>
    <row r="864" spans="1:14" ht="14.25" customHeight="1">
      <c r="A864" s="49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</row>
    <row r="865" spans="1:14" ht="14.25" customHeight="1">
      <c r="A865" s="49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</row>
    <row r="866" spans="1:14" ht="14.25" customHeight="1">
      <c r="A866" s="49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</row>
    <row r="867" spans="1:14" ht="14.25" customHeight="1">
      <c r="A867" s="49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</row>
    <row r="868" spans="1:14" ht="14.25" customHeight="1">
      <c r="A868" s="49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</row>
    <row r="869" spans="1:14" ht="14.25" customHeight="1">
      <c r="A869" s="49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</row>
    <row r="870" spans="1:14" ht="14.25" customHeight="1">
      <c r="A870" s="49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</row>
    <row r="871" spans="1:14" ht="14.25" customHeight="1">
      <c r="A871" s="49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</row>
    <row r="872" spans="1:14" ht="14.25" customHeight="1">
      <c r="A872" s="49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</row>
    <row r="873" spans="1:14" ht="14.25" customHeight="1">
      <c r="A873" s="49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</row>
    <row r="874" spans="1:14" ht="14.25" customHeight="1">
      <c r="A874" s="49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</row>
    <row r="875" spans="1:14" ht="14.25" customHeight="1">
      <c r="A875" s="49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</row>
    <row r="876" spans="1:14" ht="14.25" customHeight="1">
      <c r="A876" s="49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</row>
    <row r="877" spans="1:14" ht="14.25" customHeight="1">
      <c r="A877" s="49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</row>
    <row r="878" spans="1:14" ht="14.25" customHeight="1">
      <c r="A878" s="49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</row>
    <row r="879" spans="1:14" ht="14.25" customHeight="1">
      <c r="A879" s="49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</row>
    <row r="880" spans="1:14" ht="14.25" customHeight="1">
      <c r="A880" s="49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</row>
    <row r="881" spans="1:14" ht="14.25" customHeight="1">
      <c r="A881" s="49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</row>
    <row r="882" spans="1:14" ht="14.25" customHeight="1">
      <c r="A882" s="49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</row>
    <row r="883" spans="1:14" ht="14.25" customHeight="1">
      <c r="A883" s="49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</row>
    <row r="884" spans="1:14" ht="14.25" customHeight="1">
      <c r="A884" s="49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</row>
    <row r="885" spans="1:14" ht="14.25" customHeight="1">
      <c r="A885" s="49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</row>
    <row r="886" spans="1:14" ht="14.25" customHeight="1">
      <c r="A886" s="49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</row>
    <row r="887" spans="1:14" ht="14.25" customHeight="1">
      <c r="A887" s="49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</row>
    <row r="888" spans="1:14" ht="14.25" customHeight="1">
      <c r="A888" s="49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</row>
    <row r="889" spans="1:14" ht="14.25" customHeight="1">
      <c r="A889" s="49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</row>
    <row r="890" spans="1:14" ht="14.25" customHeight="1">
      <c r="A890" s="49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</row>
    <row r="891" spans="1:14" ht="14.25" customHeight="1">
      <c r="A891" s="49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</row>
    <row r="892" spans="1:14" ht="14.25" customHeight="1">
      <c r="A892" s="49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</row>
    <row r="893" spans="1:14" ht="14.25" customHeight="1">
      <c r="A893" s="49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</row>
    <row r="894" spans="1:14" ht="14.25" customHeight="1">
      <c r="A894" s="49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</row>
    <row r="895" spans="1:14" ht="14.25" customHeight="1">
      <c r="A895" s="49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</row>
    <row r="896" spans="1:14" ht="14.25" customHeight="1">
      <c r="A896" s="49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</row>
    <row r="897" spans="1:14" ht="14.25" customHeight="1">
      <c r="A897" s="49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</row>
    <row r="898" spans="1:14" ht="14.25" customHeight="1">
      <c r="A898" s="49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</row>
    <row r="899" spans="1:14" ht="14.25" customHeight="1">
      <c r="A899" s="49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</row>
    <row r="900" spans="1:14" ht="14.25" customHeight="1">
      <c r="A900" s="49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</row>
    <row r="901" spans="1:14" ht="14.25" customHeight="1">
      <c r="A901" s="49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</row>
    <row r="902" spans="1:14" ht="14.25" customHeight="1">
      <c r="A902" s="49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</row>
    <row r="903" spans="1:14" ht="14.25" customHeight="1">
      <c r="A903" s="49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</row>
    <row r="904" spans="1:14" ht="14.25" customHeight="1">
      <c r="A904" s="49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</row>
    <row r="905" spans="1:14" ht="14.25" customHeight="1">
      <c r="A905" s="49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</row>
    <row r="906" spans="1:14" ht="14.25" customHeight="1">
      <c r="A906" s="49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</row>
    <row r="907" spans="1:14" ht="14.25" customHeight="1">
      <c r="A907" s="49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</row>
    <row r="908" spans="1:14" ht="14.25" customHeight="1">
      <c r="A908" s="49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</row>
    <row r="909" spans="1:14" ht="14.25" customHeight="1">
      <c r="A909" s="49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</row>
    <row r="910" spans="1:14" ht="14.25" customHeight="1">
      <c r="A910" s="49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</row>
    <row r="911" spans="1:14" ht="14.25" customHeight="1">
      <c r="A911" s="49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</row>
    <row r="912" spans="1:14" ht="14.25" customHeight="1">
      <c r="A912" s="49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</row>
    <row r="913" spans="1:14" ht="14.25" customHeight="1">
      <c r="A913" s="49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</row>
    <row r="914" spans="1:14" ht="14.25" customHeight="1">
      <c r="A914" s="49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</row>
    <row r="915" spans="1:14" ht="14.25" customHeight="1">
      <c r="A915" s="49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</row>
    <row r="916" spans="1:14" ht="14.25" customHeight="1">
      <c r="A916" s="49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</row>
    <row r="917" spans="1:14" ht="14.25" customHeight="1">
      <c r="A917" s="49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</row>
    <row r="918" spans="1:14" ht="14.25" customHeight="1">
      <c r="A918" s="49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</row>
    <row r="919" spans="1:14" ht="14.25" customHeight="1">
      <c r="A919" s="49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</row>
    <row r="920" spans="1:14" ht="14.25" customHeight="1">
      <c r="A920" s="49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</row>
    <row r="921" spans="1:14" ht="14.25" customHeight="1">
      <c r="A921" s="49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</row>
    <row r="922" spans="1:14" ht="14.25" customHeight="1">
      <c r="A922" s="49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</row>
    <row r="923" spans="1:14" ht="14.25" customHeight="1">
      <c r="A923" s="49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</row>
    <row r="924" spans="1:14" ht="14.25" customHeight="1">
      <c r="A924" s="49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</row>
    <row r="925" spans="1:14" ht="14.25" customHeight="1">
      <c r="A925" s="49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</row>
    <row r="926" spans="1:14" ht="14.25" customHeight="1">
      <c r="A926" s="49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</row>
    <row r="927" spans="1:14" ht="14.25" customHeight="1">
      <c r="A927" s="49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</row>
    <row r="928" spans="1:14" ht="14.25" customHeight="1">
      <c r="A928" s="49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</row>
    <row r="929" spans="1:14" ht="14.25" customHeight="1">
      <c r="A929" s="49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</row>
    <row r="930" spans="1:14" ht="14.25" customHeight="1">
      <c r="A930" s="49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</row>
    <row r="931" spans="1:14" ht="14.25" customHeight="1">
      <c r="A931" s="49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</row>
    <row r="932" spans="1:14" ht="14.25" customHeight="1">
      <c r="A932" s="49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</row>
    <row r="933" spans="1:14" ht="14.25" customHeight="1">
      <c r="A933" s="49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</row>
    <row r="934" spans="1:14" ht="14.25" customHeight="1">
      <c r="A934" s="49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</row>
    <row r="935" spans="1:14" ht="14.25" customHeight="1">
      <c r="A935" s="49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</row>
    <row r="936" spans="1:14" ht="14.25" customHeight="1">
      <c r="A936" s="49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</row>
    <row r="937" spans="1:14" ht="14.25" customHeight="1">
      <c r="A937" s="49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</row>
    <row r="938" spans="1:14" ht="14.25" customHeight="1">
      <c r="A938" s="49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</row>
    <row r="939" spans="1:14" ht="14.25" customHeight="1">
      <c r="A939" s="49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</row>
    <row r="940" spans="1:14" ht="14.25" customHeight="1">
      <c r="A940" s="49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</row>
    <row r="941" spans="1:14" ht="14.25" customHeight="1">
      <c r="A941" s="49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</row>
    <row r="942" spans="1:14" ht="14.25" customHeight="1">
      <c r="A942" s="49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</row>
    <row r="943" spans="1:14" ht="14.25" customHeight="1">
      <c r="A943" s="49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</row>
    <row r="944" spans="1:14" ht="14.25" customHeight="1">
      <c r="A944" s="49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</row>
    <row r="945" spans="1:14" ht="14.25" customHeight="1">
      <c r="A945" s="49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</row>
    <row r="946" spans="1:14" ht="14.25" customHeight="1">
      <c r="A946" s="49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</row>
    <row r="947" spans="1:14" ht="14.25" customHeight="1">
      <c r="A947" s="49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</row>
    <row r="948" spans="1:14" ht="14.25" customHeight="1">
      <c r="A948" s="49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</row>
    <row r="949" spans="1:14" ht="14.25" customHeight="1">
      <c r="A949" s="49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</row>
    <row r="950" spans="1:14" ht="14.25" customHeight="1">
      <c r="A950" s="49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</row>
    <row r="951" spans="1:14" ht="14.25" customHeight="1">
      <c r="A951" s="49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</row>
    <row r="952" spans="1:14" ht="14.25" customHeight="1">
      <c r="A952" s="49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</row>
    <row r="953" spans="1:14" ht="14.25" customHeight="1">
      <c r="A953" s="49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</row>
    <row r="954" spans="1:14" ht="14.25" customHeight="1">
      <c r="A954" s="49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</row>
    <row r="955" spans="1:14" ht="14.25" customHeight="1">
      <c r="A955" s="49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</row>
    <row r="956" spans="1:14" ht="14.25" customHeight="1">
      <c r="A956" s="49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</row>
    <row r="957" spans="1:14" ht="14.25" customHeight="1">
      <c r="A957" s="49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</row>
    <row r="958" spans="1:14" ht="14.25" customHeight="1">
      <c r="A958" s="49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</row>
    <row r="959" spans="1:14" ht="14.25" customHeight="1">
      <c r="A959" s="49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</row>
    <row r="960" spans="1:14" ht="14.25" customHeight="1">
      <c r="A960" s="49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</row>
    <row r="961" spans="1:14" ht="14.25" customHeight="1">
      <c r="A961" s="49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</row>
    <row r="962" spans="1:14" ht="14.25" customHeight="1">
      <c r="A962" s="49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</row>
    <row r="963" spans="1:14" ht="14.25" customHeight="1">
      <c r="A963" s="49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</row>
    <row r="964" spans="1:14" ht="14.25" customHeight="1">
      <c r="A964" s="49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</row>
    <row r="965" spans="1:14" ht="14.25" customHeight="1">
      <c r="A965" s="49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</row>
    <row r="966" spans="1:14" ht="14.25" customHeight="1">
      <c r="A966" s="49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</row>
    <row r="967" spans="1:14" ht="14.25" customHeight="1">
      <c r="A967" s="49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</row>
    <row r="968" spans="1:14" ht="14.25" customHeight="1">
      <c r="A968" s="49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</row>
    <row r="969" spans="1:14" ht="14.25" customHeight="1">
      <c r="A969" s="49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</row>
    <row r="970" spans="1:14" ht="14.25" customHeight="1">
      <c r="A970" s="49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</row>
    <row r="971" spans="1:14" ht="14.25" customHeight="1">
      <c r="A971" s="49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</row>
    <row r="972" spans="1:14" ht="14.25" customHeight="1">
      <c r="A972" s="49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</row>
    <row r="973" spans="1:14" ht="14.25" customHeight="1">
      <c r="A973" s="49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</row>
    <row r="974" spans="1:14" ht="14.25" customHeight="1">
      <c r="A974" s="49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</row>
    <row r="975" spans="1:14" ht="14.25" customHeight="1">
      <c r="A975" s="49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</row>
    <row r="976" spans="1:14" ht="14.25" customHeight="1">
      <c r="A976" s="49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</row>
    <row r="977" spans="1:14" ht="14.25" customHeight="1">
      <c r="A977" s="49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</row>
    <row r="978" spans="1:14" ht="14.25" customHeight="1">
      <c r="A978" s="49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</row>
    <row r="979" spans="1:14" ht="14.25" customHeight="1">
      <c r="A979" s="49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</row>
    <row r="980" spans="1:14" ht="14.25" customHeight="1">
      <c r="A980" s="49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</row>
    <row r="981" spans="1:14" ht="14.25" customHeight="1">
      <c r="A981" s="49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</row>
    <row r="982" spans="1:14" ht="14.25" customHeight="1">
      <c r="A982" s="49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</row>
    <row r="983" spans="1:14" ht="14.25" customHeight="1">
      <c r="A983" s="49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</row>
    <row r="984" spans="1:14" ht="14.25" customHeight="1">
      <c r="A984" s="49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</row>
    <row r="985" spans="1:14" ht="14.25" customHeight="1">
      <c r="A985" s="49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</row>
    <row r="986" spans="1:14" ht="14.25" customHeight="1">
      <c r="A986" s="49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</row>
    <row r="987" spans="1:14" ht="14.25" customHeight="1">
      <c r="A987" s="49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</row>
    <row r="988" spans="1:14" ht="14.25" customHeight="1">
      <c r="A988" s="49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</row>
    <row r="989" spans="1:14" ht="14.25" customHeight="1">
      <c r="A989" s="49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</row>
    <row r="990" spans="1:14" ht="14.25" customHeight="1">
      <c r="A990" s="49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</row>
    <row r="991" spans="1:14" ht="14.25" customHeight="1">
      <c r="A991" s="49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</row>
    <row r="992" spans="1:14" ht="14.25" customHeight="1">
      <c r="A992" s="49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</row>
    <row r="993" spans="1:14" ht="14.25" customHeight="1">
      <c r="A993" s="49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</row>
    <row r="994" spans="1:14" ht="14.25" customHeight="1">
      <c r="A994" s="49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</row>
    <row r="995" spans="1:14" ht="14.25" customHeight="1">
      <c r="A995" s="49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</row>
    <row r="996" spans="1:14" ht="14.25" customHeight="1">
      <c r="A996" s="49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</row>
    <row r="997" spans="1:14" ht="14.25" customHeight="1">
      <c r="A997" s="49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</row>
    <row r="998" spans="1:14" ht="14.25" customHeight="1">
      <c r="A998" s="49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</row>
    <row r="999" spans="1:14" ht="14.25" customHeight="1">
      <c r="A999" s="49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</row>
    <row r="1000" spans="1:14" ht="14.25" customHeight="1">
      <c r="A1000" s="49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</row>
    <row r="1001" spans="1:14" ht="14.25" customHeight="1">
      <c r="A1001" s="49"/>
      <c r="D1001" s="50"/>
      <c r="E1001" s="50"/>
      <c r="F1001" s="50"/>
      <c r="G1001" s="50"/>
      <c r="H1001" s="50"/>
      <c r="I1001" s="50"/>
      <c r="J1001" s="50"/>
      <c r="K1001" s="50"/>
      <c r="L1001" s="50"/>
      <c r="M1001" s="50"/>
      <c r="N1001" s="50"/>
    </row>
    <row r="1002" spans="1:14" ht="14.25" customHeight="1">
      <c r="A1002" s="49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</row>
    <row r="1003" spans="1:14" ht="14.25" customHeight="1">
      <c r="A1003" s="49"/>
      <c r="D1003" s="50"/>
      <c r="E1003" s="50"/>
      <c r="F1003" s="50"/>
      <c r="G1003" s="50"/>
      <c r="H1003" s="50"/>
      <c r="I1003" s="50"/>
      <c r="J1003" s="50"/>
      <c r="K1003" s="50"/>
      <c r="L1003" s="50"/>
      <c r="M1003" s="50"/>
      <c r="N1003" s="50"/>
    </row>
    <row r="1004" spans="1:14" ht="14.25" customHeight="1">
      <c r="A1004" s="49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</row>
    <row r="1005" spans="1:14" ht="14.25" customHeight="1">
      <c r="A1005" s="49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</row>
    <row r="1006" spans="1:14" ht="14.25" customHeight="1">
      <c r="A1006" s="49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</row>
    <row r="1007" spans="1:14" ht="14.25" customHeight="1">
      <c r="A1007" s="49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</row>
    <row r="1008" spans="1:14" ht="14.25" customHeight="1">
      <c r="A1008" s="49"/>
      <c r="D1008" s="50"/>
      <c r="E1008" s="50"/>
      <c r="F1008" s="50"/>
      <c r="G1008" s="50"/>
      <c r="H1008" s="50"/>
      <c r="I1008" s="50"/>
      <c r="J1008" s="50"/>
      <c r="K1008" s="50"/>
      <c r="L1008" s="50"/>
      <c r="M1008" s="50"/>
      <c r="N1008" s="50"/>
    </row>
    <row r="1009" spans="1:14" ht="14.25" customHeight="1">
      <c r="A1009" s="49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</row>
  </sheetData>
  <mergeCells count="24">
    <mergeCell ref="A71:A72"/>
    <mergeCell ref="A73:A74"/>
    <mergeCell ref="A4:A10"/>
    <mergeCell ref="A12:A15"/>
    <mergeCell ref="A16:A19"/>
    <mergeCell ref="A21:A25"/>
    <mergeCell ref="A26:A28"/>
    <mergeCell ref="A29:A34"/>
    <mergeCell ref="A35:A39"/>
    <mergeCell ref="H1:H3"/>
    <mergeCell ref="I1:I3"/>
    <mergeCell ref="A40:A56"/>
    <mergeCell ref="A57:A58"/>
    <mergeCell ref="A59:A70"/>
    <mergeCell ref="A1:C1"/>
    <mergeCell ref="D1:D3"/>
    <mergeCell ref="E1:E3"/>
    <mergeCell ref="F1:F3"/>
    <mergeCell ref="G1:G3"/>
    <mergeCell ref="J1:J3"/>
    <mergeCell ref="K1:K3"/>
    <mergeCell ref="L1:L3"/>
    <mergeCell ref="M1:M3"/>
    <mergeCell ref="N1:N3"/>
  </mergeCells>
  <conditionalFormatting sqref="N4:N74">
    <cfRule type="colorScale" priority="1">
      <colorScale>
        <cfvo type="formula" val="0"/>
        <cfvo type="formula" val="40"/>
        <cfvo type="formula" val="80"/>
        <color rgb="FFFF0000"/>
        <color rgb="FFFFFF00"/>
        <color rgb="FF93C47D"/>
      </colorScale>
    </cfRule>
  </conditionalFormatting>
  <dataValidations count="1">
    <dataValidation type="list" allowBlank="1" sqref="D4:M74">
      <formula1>"10,0"</formula1>
    </dataValidation>
  </dataValidations>
  <pageMargins left="0.7" right="0.7" top="0.75" bottom="0.75" header="0" footer="0"/>
  <pageSetup paperSize="5"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1000"/>
  <sheetViews>
    <sheetView workbookViewId="0"/>
  </sheetViews>
  <sheetFormatPr baseColWidth="10" defaultColWidth="12.625" defaultRowHeight="15" customHeight="1"/>
  <cols>
    <col min="1" max="1" width="26" customWidth="1"/>
    <col min="2" max="2" width="25.5" customWidth="1"/>
    <col min="7" max="7" width="20.5" customWidth="1"/>
    <col min="8" max="8" width="25.5" customWidth="1"/>
    <col min="9" max="9" width="22.25" customWidth="1"/>
    <col min="11" max="11" width="29.25" customWidth="1"/>
  </cols>
  <sheetData>
    <row r="1" spans="1:34">
      <c r="A1" s="134" t="s">
        <v>174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34" ht="15.75">
      <c r="A2" s="136" t="s">
        <v>175</v>
      </c>
      <c r="B2" s="137"/>
      <c r="C2" s="138"/>
      <c r="D2" s="139"/>
      <c r="E2" s="139"/>
      <c r="F2" s="139"/>
      <c r="G2" s="139"/>
      <c r="H2" s="139"/>
      <c r="I2" s="139"/>
      <c r="J2" s="139"/>
      <c r="K2" s="137"/>
      <c r="L2" s="138"/>
      <c r="M2" s="139"/>
      <c r="N2" s="139"/>
      <c r="O2" s="139"/>
      <c r="P2" s="137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</row>
    <row r="3" spans="1:34" ht="141.75">
      <c r="A3" s="64" t="s">
        <v>176</v>
      </c>
      <c r="B3" s="65" t="s">
        <v>177</v>
      </c>
      <c r="C3" s="65" t="str">
        <f>'Priorización de iniciativas'!$C9</f>
        <v xml:space="preserve">Página web </v>
      </c>
      <c r="D3" s="65" t="str">
        <f>'Priorización de iniciativas'!$C10</f>
        <v>Redes sociales</v>
      </c>
      <c r="E3" s="65" t="str">
        <f>'Priorización de iniciativas'!$C11</f>
        <v>KOHA</v>
      </c>
      <c r="F3" s="65" t="str">
        <f>'Priorización de iniciativas'!$C12</f>
        <v>Intranet</v>
      </c>
      <c r="G3" s="65" t="str">
        <f>'Priorización de iniciativas'!$C13</f>
        <v>Manejo de mailing</v>
      </c>
      <c r="H3" s="65" t="str">
        <f>'Priorización de iniciativas'!$C14</f>
        <v>Optimización sección participa en Portal Web</v>
      </c>
      <c r="I3" s="65" t="str">
        <f>'Priorización de iniciativas'!$C15</f>
        <v>Cursos virtuales contenidos ambientales: educación ambiental</v>
      </c>
      <c r="J3" s="65" t="str">
        <f>'Priorización de iniciativas'!$C16</f>
        <v>Fortalecimiento de Gestión documental ORFEO</v>
      </c>
      <c r="K3" s="65" t="str">
        <f>'Priorización de iniciativas'!$C17</f>
        <v>Fortalecimiento de la herramienta de trámites que permita liquidar y pagar los trámites ambientales de PNNC</v>
      </c>
      <c r="L3" s="65" t="str">
        <f>'Priorización de iniciativas'!$C18</f>
        <v>Operación SICO-Smart</v>
      </c>
      <c r="M3" s="65" t="str">
        <f>'Priorización de iniciativas'!$C19</f>
        <v>Operación de sancionatorios</v>
      </c>
      <c r="N3" s="65" t="str">
        <f>'Priorización de iniciativas'!$C20</f>
        <v>Fortalecimiento herramienta trámites ambientales (incluyendo liquidador y botón de pagos)</v>
      </c>
      <c r="O3" s="65" t="str">
        <f>'Priorización de iniciativas'!$C21</f>
        <v>Servicios web de situaciones de orden público, focos de calor y amenazas naturales</v>
      </c>
      <c r="P3" s="65" t="e">
        <f>#REF!</f>
        <v>#REF!</v>
      </c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</row>
    <row r="4" spans="1:34" ht="15" customHeight="1">
      <c r="A4" s="67" t="s">
        <v>178</v>
      </c>
      <c r="B4" s="68" t="s">
        <v>179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</row>
    <row r="5" spans="1:34" ht="48.75">
      <c r="A5" s="67" t="s">
        <v>180</v>
      </c>
      <c r="B5" s="68" t="s">
        <v>181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</row>
    <row r="6" spans="1:34" ht="15" customHeight="1">
      <c r="A6" s="67" t="s">
        <v>182</v>
      </c>
      <c r="B6" s="68" t="s">
        <v>183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</row>
    <row r="7" spans="1:34" ht="48.75">
      <c r="A7" s="67" t="s">
        <v>184</v>
      </c>
      <c r="B7" s="68" t="s">
        <v>185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</row>
    <row r="8" spans="1:34" ht="15" customHeight="1">
      <c r="A8" s="67" t="s">
        <v>186</v>
      </c>
      <c r="B8" s="68" t="s">
        <v>187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</row>
    <row r="9" spans="1:34" ht="48.75">
      <c r="A9" s="67" t="s">
        <v>188</v>
      </c>
      <c r="B9" s="68" t="s">
        <v>189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</row>
    <row r="10" spans="1:34" ht="15" customHeight="1">
      <c r="A10" s="67" t="s">
        <v>190</v>
      </c>
      <c r="B10" s="68" t="s">
        <v>191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</row>
    <row r="11" spans="1:34" ht="36.75">
      <c r="A11" s="67" t="s">
        <v>192</v>
      </c>
      <c r="B11" s="68" t="s">
        <v>193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</row>
    <row r="12" spans="1:34" ht="15" customHeight="1">
      <c r="A12" s="67" t="s">
        <v>194</v>
      </c>
      <c r="B12" s="68" t="s">
        <v>195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</row>
    <row r="13" spans="1:34" ht="48.75">
      <c r="A13" s="67" t="s">
        <v>196</v>
      </c>
      <c r="B13" s="68" t="s">
        <v>197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</row>
    <row r="14" spans="1:34" ht="15" customHeight="1">
      <c r="A14" s="67" t="s">
        <v>198</v>
      </c>
      <c r="B14" s="68" t="s">
        <v>199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</row>
    <row r="15" spans="1:34" ht="60.75">
      <c r="A15" s="67" t="s">
        <v>200</v>
      </c>
      <c r="B15" s="68" t="s">
        <v>201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</row>
    <row r="16" spans="1:34" ht="15" customHeight="1">
      <c r="A16" s="67" t="s">
        <v>202</v>
      </c>
      <c r="B16" s="71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</row>
    <row r="17" spans="1:34" ht="14.25">
      <c r="A17" s="67" t="s">
        <v>203</v>
      </c>
      <c r="B17" s="7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</row>
    <row r="18" spans="1:34" ht="25.5">
      <c r="A18" s="67" t="s">
        <v>204</v>
      </c>
      <c r="B18" s="72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</row>
    <row r="19" spans="1:34" ht="25.5">
      <c r="A19" s="67" t="s">
        <v>205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</row>
    <row r="20" spans="1:34" ht="25.5">
      <c r="A20" s="67" t="s">
        <v>206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</row>
    <row r="21" spans="1:34" ht="38.25">
      <c r="A21" s="67" t="s">
        <v>207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</row>
    <row r="22" spans="1:34" ht="38.25">
      <c r="A22" s="67" t="s">
        <v>208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</row>
    <row r="23" spans="1:34" ht="25.5">
      <c r="A23" s="67" t="s">
        <v>209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</row>
    <row r="24" spans="1:34" ht="25.5">
      <c r="A24" s="67" t="s">
        <v>210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</row>
    <row r="25" spans="1:34" ht="25.5">
      <c r="A25" s="67" t="s">
        <v>211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</row>
    <row r="26" spans="1:34" ht="25.5">
      <c r="A26" s="67" t="s">
        <v>212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</row>
    <row r="27" spans="1:34" ht="14.25">
      <c r="A27" s="67" t="s">
        <v>213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</row>
    <row r="28" spans="1:34" ht="51">
      <c r="A28" s="67" t="s">
        <v>214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</row>
    <row r="29" spans="1:34" ht="38.25">
      <c r="A29" s="67" t="s">
        <v>215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</row>
    <row r="30" spans="1:34" ht="25.5">
      <c r="A30" s="67" t="s">
        <v>216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</row>
    <row r="31" spans="1:34" ht="14.25">
      <c r="A31" s="67" t="s">
        <v>196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</row>
    <row r="32" spans="1:34" ht="25.5">
      <c r="A32" s="67" t="s">
        <v>217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</row>
    <row r="33" spans="1:34" ht="14.25">
      <c r="A33" s="67" t="s">
        <v>218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</row>
    <row r="34" spans="1:34" ht="25.5">
      <c r="A34" s="67" t="s">
        <v>219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</row>
    <row r="35" spans="1:34" ht="25.5">
      <c r="A35" s="67" t="s">
        <v>220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</row>
    <row r="36" spans="1:34" ht="25.5">
      <c r="A36" s="67" t="s">
        <v>221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</row>
    <row r="37" spans="1:34" ht="38.25">
      <c r="A37" s="67" t="s">
        <v>222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</row>
    <row r="38" spans="1:34" ht="14.25">
      <c r="A38" s="67" t="s">
        <v>223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</row>
    <row r="39" spans="1:34" ht="14.25">
      <c r="A39" s="67" t="s">
        <v>224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</row>
    <row r="40" spans="1:34" ht="25.5">
      <c r="A40" s="67" t="s">
        <v>225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</row>
    <row r="41" spans="1:34" ht="14.25">
      <c r="A41" s="67" t="s">
        <v>226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</row>
    <row r="42" spans="1:34" ht="25.5">
      <c r="A42" s="67" t="s">
        <v>227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</row>
    <row r="43" spans="1:34" ht="25.5">
      <c r="A43" s="67" t="s">
        <v>228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</row>
    <row r="44" spans="1:34" ht="25.5">
      <c r="A44" s="67" t="s">
        <v>229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</row>
    <row r="45" spans="1:34" ht="25.5">
      <c r="A45" s="67" t="s">
        <v>230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</row>
    <row r="46" spans="1:34" ht="14.25">
      <c r="A46" s="67" t="s">
        <v>231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</row>
    <row r="47" spans="1:34" ht="15.75">
      <c r="A47" s="74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</row>
    <row r="48" spans="1:34" ht="15.75">
      <c r="A48" s="74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</row>
    <row r="49" spans="1:34" ht="15.75">
      <c r="A49" s="74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</row>
    <row r="50" spans="1:34" ht="14.25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</row>
    <row r="51" spans="1:34" ht="14.25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</row>
    <row r="52" spans="1:34" ht="14.25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</row>
    <row r="53" spans="1:34" ht="14.25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</row>
    <row r="54" spans="1:34" ht="14.2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</row>
    <row r="55" spans="1:34" ht="14.2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</row>
    <row r="56" spans="1:34" ht="14.25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</row>
    <row r="57" spans="1:34" ht="14.2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</row>
    <row r="58" spans="1:34" ht="14.25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</row>
    <row r="59" spans="1:34" ht="14.25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</row>
    <row r="60" spans="1:34" ht="14.25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</row>
    <row r="61" spans="1:34" ht="14.2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</row>
    <row r="62" spans="1:34" ht="14.25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</row>
    <row r="63" spans="1:34" ht="14.25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</row>
    <row r="64" spans="1:34" ht="14.2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</row>
    <row r="65" spans="1:34" ht="14.2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</row>
    <row r="66" spans="1:34" ht="14.25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</row>
    <row r="67" spans="1:34" ht="14.25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</row>
    <row r="68" spans="1:34" ht="14.25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</row>
    <row r="69" spans="1:34" ht="14.25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</row>
    <row r="70" spans="1:34" ht="14.2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</row>
    <row r="71" spans="1:34" ht="14.2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</row>
    <row r="72" spans="1:34" ht="14.25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</row>
    <row r="73" spans="1:34" ht="14.25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</row>
    <row r="74" spans="1:34" ht="14.25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</row>
    <row r="75" spans="1:34" ht="14.25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</row>
    <row r="76" spans="1:34" ht="14.25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</row>
    <row r="77" spans="1:34" ht="14.25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</row>
    <row r="78" spans="1:34" ht="14.25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</row>
    <row r="79" spans="1:34" ht="14.25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</row>
    <row r="80" spans="1:34" ht="14.25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</row>
    <row r="81" spans="1:34" ht="14.25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</row>
    <row r="82" spans="1:34" ht="14.25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</row>
    <row r="83" spans="1:34" ht="14.25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</row>
    <row r="84" spans="1:34" ht="14.25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</row>
    <row r="85" spans="1:34" ht="14.25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</row>
    <row r="86" spans="1:34" ht="14.25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</row>
    <row r="87" spans="1:34" ht="14.25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</row>
    <row r="88" spans="1:34" ht="14.25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</row>
    <row r="89" spans="1:34" ht="14.25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</row>
    <row r="90" spans="1:34" ht="14.25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</row>
    <row r="91" spans="1:34" ht="14.25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</row>
    <row r="92" spans="1:34" ht="14.25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</row>
    <row r="93" spans="1:34" ht="14.25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</row>
    <row r="94" spans="1:34" ht="14.25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</row>
    <row r="95" spans="1:34" ht="14.25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</row>
    <row r="96" spans="1:34" ht="14.25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</row>
    <row r="97" spans="1:34" ht="14.25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</row>
    <row r="98" spans="1:34" ht="14.25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</row>
    <row r="99" spans="1:34" ht="14.25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</row>
    <row r="100" spans="1:34" ht="14.25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</row>
    <row r="101" spans="1:34" ht="14.25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</row>
    <row r="102" spans="1:34" ht="14.25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</row>
    <row r="103" spans="1:34" ht="14.25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</row>
    <row r="104" spans="1:34" ht="14.25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</row>
    <row r="105" spans="1:34" ht="14.25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</row>
    <row r="106" spans="1:34" ht="14.25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</row>
    <row r="107" spans="1:34" ht="14.25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</row>
    <row r="108" spans="1:34" ht="14.25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</row>
    <row r="109" spans="1:34" ht="14.25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</row>
    <row r="110" spans="1:34" ht="14.25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</row>
    <row r="111" spans="1:34" ht="14.25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</row>
    <row r="112" spans="1:34" ht="14.25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</row>
    <row r="113" spans="1:34" ht="14.25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</row>
    <row r="114" spans="1:34" ht="14.25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</row>
    <row r="115" spans="1:34" ht="14.25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</row>
    <row r="116" spans="1:34" ht="14.25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</row>
    <row r="117" spans="1:34" ht="14.25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</row>
    <row r="118" spans="1:34" ht="14.25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</row>
    <row r="119" spans="1:34" ht="14.25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</row>
    <row r="120" spans="1:34" ht="14.25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</row>
    <row r="121" spans="1:34" ht="14.25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</row>
    <row r="122" spans="1:34" ht="14.25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</row>
    <row r="123" spans="1:34" ht="14.25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</row>
    <row r="124" spans="1:34" ht="14.25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</row>
    <row r="125" spans="1:34" ht="14.25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</row>
    <row r="126" spans="1:34" ht="14.25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</row>
    <row r="127" spans="1:34" ht="14.25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</row>
    <row r="128" spans="1:34" ht="14.25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</row>
    <row r="129" spans="1:34" ht="14.25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</row>
    <row r="130" spans="1:34" ht="14.25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</row>
    <row r="131" spans="1:34" ht="14.25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</row>
    <row r="132" spans="1:34" ht="14.25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</row>
    <row r="133" spans="1:34" ht="14.25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</row>
    <row r="134" spans="1:34" ht="14.25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</row>
    <row r="135" spans="1:34" ht="14.25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</row>
    <row r="136" spans="1:34" ht="14.25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</row>
    <row r="137" spans="1:34" ht="14.25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</row>
    <row r="138" spans="1:34" ht="14.25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</row>
    <row r="139" spans="1:34" ht="14.25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</row>
    <row r="140" spans="1:34" ht="14.25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</row>
    <row r="141" spans="1:34" ht="14.25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</row>
    <row r="142" spans="1:34" ht="14.25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</row>
    <row r="143" spans="1:34" ht="14.25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</row>
    <row r="144" spans="1:34" ht="14.25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</row>
    <row r="145" spans="1:34" ht="14.25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</row>
    <row r="146" spans="1:34" ht="14.25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</row>
    <row r="147" spans="1:34" ht="14.25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</row>
    <row r="148" spans="1:34" ht="14.25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</row>
    <row r="149" spans="1:34" ht="14.25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</row>
    <row r="150" spans="1:34" ht="14.25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</row>
    <row r="151" spans="1:34" ht="14.25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</row>
    <row r="152" spans="1:34" ht="14.25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</row>
    <row r="153" spans="1:34" ht="14.25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</row>
    <row r="154" spans="1:34" ht="14.25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</row>
    <row r="155" spans="1:34" ht="14.25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</row>
    <row r="156" spans="1:34" ht="14.25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</row>
    <row r="157" spans="1:34" ht="14.25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</row>
    <row r="158" spans="1:34" ht="14.25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</row>
    <row r="159" spans="1:34" ht="14.25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</row>
    <row r="160" spans="1:34" ht="14.25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</row>
    <row r="161" spans="1:34" ht="14.25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</row>
    <row r="162" spans="1:34" ht="14.25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</row>
    <row r="163" spans="1:34" ht="14.25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</row>
    <row r="164" spans="1:34" ht="14.25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</row>
    <row r="165" spans="1:34" ht="14.25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</row>
    <row r="166" spans="1:34" ht="14.25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</row>
    <row r="167" spans="1:34" ht="14.25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</row>
    <row r="168" spans="1:34" ht="14.25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</row>
    <row r="169" spans="1:34" ht="14.25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</row>
    <row r="170" spans="1:34" ht="14.25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</row>
    <row r="171" spans="1:34" ht="14.25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</row>
    <row r="172" spans="1:34" ht="14.25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</row>
    <row r="173" spans="1:34" ht="14.25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</row>
    <row r="174" spans="1:34" ht="14.25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</row>
    <row r="175" spans="1:34" ht="14.25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</row>
    <row r="176" spans="1:34" ht="14.25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</row>
    <row r="177" spans="1:34" ht="14.25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</row>
    <row r="178" spans="1:34" ht="14.25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</row>
    <row r="179" spans="1:34" ht="14.25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</row>
    <row r="180" spans="1:34" ht="14.25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</row>
    <row r="181" spans="1:34" ht="14.25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</row>
    <row r="182" spans="1:34" ht="14.25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</row>
    <row r="183" spans="1:34" ht="14.25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</row>
    <row r="184" spans="1:34" ht="14.25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</row>
    <row r="185" spans="1:34" ht="14.25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</row>
    <row r="186" spans="1:34" ht="14.25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</row>
    <row r="187" spans="1:34" ht="14.25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</row>
    <row r="188" spans="1:34" ht="14.25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</row>
    <row r="189" spans="1:34" ht="14.25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</row>
    <row r="190" spans="1:34" ht="14.25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</row>
    <row r="191" spans="1:34" ht="14.25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</row>
    <row r="192" spans="1:34" ht="14.25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</row>
    <row r="193" spans="1:34" ht="14.25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</row>
    <row r="194" spans="1:34" ht="14.25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</row>
    <row r="195" spans="1:34" ht="14.25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</row>
    <row r="196" spans="1:34" ht="14.25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</row>
    <row r="197" spans="1:34" ht="14.25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</row>
    <row r="198" spans="1:34" ht="14.25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</row>
    <row r="199" spans="1:34" ht="14.25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</row>
    <row r="200" spans="1:34" ht="14.25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</row>
    <row r="201" spans="1:34" ht="14.25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</row>
    <row r="202" spans="1:34" ht="14.25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</row>
    <row r="203" spans="1:34" ht="14.25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</row>
    <row r="204" spans="1:34" ht="14.25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</row>
    <row r="205" spans="1:34" ht="14.25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</row>
    <row r="206" spans="1:34" ht="14.25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</row>
    <row r="207" spans="1:34" ht="14.25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</row>
    <row r="208" spans="1:34" ht="14.25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</row>
    <row r="209" spans="1:34" ht="14.25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</row>
    <row r="210" spans="1:34" ht="14.25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</row>
    <row r="211" spans="1:34" ht="14.25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</row>
    <row r="212" spans="1:34" ht="14.25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</row>
    <row r="213" spans="1:34" ht="14.25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</row>
    <row r="214" spans="1:34" ht="14.25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</row>
    <row r="215" spans="1:34" ht="14.25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</row>
    <row r="216" spans="1:34" ht="14.25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</row>
    <row r="217" spans="1:34" ht="14.25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</row>
    <row r="218" spans="1:34" ht="14.25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</row>
    <row r="219" spans="1:34" ht="14.25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</row>
    <row r="220" spans="1:34" ht="14.25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</row>
    <row r="221" spans="1:34" ht="14.25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</row>
    <row r="222" spans="1:34" ht="14.25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</row>
    <row r="223" spans="1:34" ht="14.25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</row>
    <row r="224" spans="1:34" ht="14.25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</row>
    <row r="225" spans="1:34" ht="14.25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</row>
    <row r="226" spans="1:34" ht="14.25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</row>
    <row r="227" spans="1:34" ht="14.25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</row>
    <row r="228" spans="1:34" ht="14.25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</row>
    <row r="229" spans="1:34" ht="14.25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</row>
    <row r="230" spans="1:34" ht="14.25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</row>
    <row r="231" spans="1:34" ht="14.25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</row>
    <row r="232" spans="1:34" ht="14.25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</row>
    <row r="233" spans="1:34" ht="14.25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</row>
    <row r="234" spans="1:34" ht="14.25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</row>
    <row r="235" spans="1:34" ht="14.25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</row>
    <row r="236" spans="1:34" ht="14.25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</row>
    <row r="237" spans="1:34" ht="14.25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</row>
    <row r="238" spans="1:34" ht="14.25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</row>
    <row r="239" spans="1:34" ht="14.25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</row>
    <row r="240" spans="1:34" ht="14.25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</row>
    <row r="241" spans="1:34" ht="14.25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</row>
    <row r="242" spans="1:34" ht="14.25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</row>
    <row r="243" spans="1:34" ht="14.25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</row>
    <row r="244" spans="1:34" ht="14.25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</row>
    <row r="245" spans="1:34" ht="14.25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</row>
    <row r="246" spans="1:34" ht="14.25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</row>
    <row r="247" spans="1:34" ht="14.25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</row>
    <row r="248" spans="1:34" ht="14.25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</row>
    <row r="249" spans="1:34" ht="14.25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</row>
    <row r="250" spans="1:34" ht="14.25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</row>
    <row r="251" spans="1:34" ht="14.25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</row>
    <row r="252" spans="1:34" ht="14.25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</row>
    <row r="253" spans="1:34" ht="14.25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</row>
    <row r="254" spans="1:34" ht="14.25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</row>
    <row r="255" spans="1:34" ht="14.25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</row>
    <row r="256" spans="1:34" ht="14.25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</row>
    <row r="257" spans="1:34" ht="14.25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</row>
    <row r="258" spans="1:34" ht="14.25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</row>
    <row r="259" spans="1:34" ht="14.25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</row>
    <row r="260" spans="1:34" ht="14.25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  <c r="AE260" s="73"/>
      <c r="AF260" s="73"/>
      <c r="AG260" s="73"/>
      <c r="AH260" s="73"/>
    </row>
    <row r="261" spans="1:34" ht="14.25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  <c r="AA261" s="73"/>
      <c r="AB261" s="73"/>
      <c r="AC261" s="73"/>
      <c r="AD261" s="73"/>
      <c r="AE261" s="73"/>
      <c r="AF261" s="73"/>
      <c r="AG261" s="73"/>
      <c r="AH261" s="73"/>
    </row>
    <row r="262" spans="1:34" ht="14.25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  <c r="AA262" s="73"/>
      <c r="AB262" s="73"/>
      <c r="AC262" s="73"/>
      <c r="AD262" s="73"/>
      <c r="AE262" s="73"/>
      <c r="AF262" s="73"/>
      <c r="AG262" s="73"/>
      <c r="AH262" s="73"/>
    </row>
    <row r="263" spans="1:34" ht="14.25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  <c r="AA263" s="73"/>
      <c r="AB263" s="73"/>
      <c r="AC263" s="73"/>
      <c r="AD263" s="73"/>
      <c r="AE263" s="73"/>
      <c r="AF263" s="73"/>
      <c r="AG263" s="73"/>
      <c r="AH263" s="73"/>
    </row>
    <row r="264" spans="1:34" ht="14.25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  <c r="AA264" s="73"/>
      <c r="AB264" s="73"/>
      <c r="AC264" s="73"/>
      <c r="AD264" s="73"/>
      <c r="AE264" s="73"/>
      <c r="AF264" s="73"/>
      <c r="AG264" s="73"/>
      <c r="AH264" s="73"/>
    </row>
    <row r="265" spans="1:34" ht="14.25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  <c r="AA265" s="73"/>
      <c r="AB265" s="73"/>
      <c r="AC265" s="73"/>
      <c r="AD265" s="73"/>
      <c r="AE265" s="73"/>
      <c r="AF265" s="73"/>
      <c r="AG265" s="73"/>
      <c r="AH265" s="73"/>
    </row>
    <row r="266" spans="1:34" ht="14.25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  <c r="AA266" s="73"/>
      <c r="AB266" s="73"/>
      <c r="AC266" s="73"/>
      <c r="AD266" s="73"/>
      <c r="AE266" s="73"/>
      <c r="AF266" s="73"/>
      <c r="AG266" s="73"/>
      <c r="AH266" s="73"/>
    </row>
    <row r="267" spans="1:34" ht="14.25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  <c r="AA267" s="73"/>
      <c r="AB267" s="73"/>
      <c r="AC267" s="73"/>
      <c r="AD267" s="73"/>
      <c r="AE267" s="73"/>
      <c r="AF267" s="73"/>
      <c r="AG267" s="73"/>
      <c r="AH267" s="73"/>
    </row>
    <row r="268" spans="1:34" ht="14.25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  <c r="AA268" s="73"/>
      <c r="AB268" s="73"/>
      <c r="AC268" s="73"/>
      <c r="AD268" s="73"/>
      <c r="AE268" s="73"/>
      <c r="AF268" s="73"/>
      <c r="AG268" s="73"/>
      <c r="AH268" s="73"/>
    </row>
    <row r="269" spans="1:34" ht="14.25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  <c r="AB269" s="73"/>
      <c r="AC269" s="73"/>
      <c r="AD269" s="73"/>
      <c r="AE269" s="73"/>
      <c r="AF269" s="73"/>
      <c r="AG269" s="73"/>
      <c r="AH269" s="73"/>
    </row>
    <row r="270" spans="1:34" ht="14.25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  <c r="AA270" s="73"/>
      <c r="AB270" s="73"/>
      <c r="AC270" s="73"/>
      <c r="AD270" s="73"/>
      <c r="AE270" s="73"/>
      <c r="AF270" s="73"/>
      <c r="AG270" s="73"/>
      <c r="AH270" s="73"/>
    </row>
    <row r="271" spans="1:34" ht="14.25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  <c r="AB271" s="73"/>
      <c r="AC271" s="73"/>
      <c r="AD271" s="73"/>
      <c r="AE271" s="73"/>
      <c r="AF271" s="73"/>
      <c r="AG271" s="73"/>
      <c r="AH271" s="73"/>
    </row>
    <row r="272" spans="1:34" ht="14.25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  <c r="AA272" s="73"/>
      <c r="AB272" s="73"/>
      <c r="AC272" s="73"/>
      <c r="AD272" s="73"/>
      <c r="AE272" s="73"/>
      <c r="AF272" s="73"/>
      <c r="AG272" s="73"/>
      <c r="AH272" s="73"/>
    </row>
    <row r="273" spans="1:34" ht="14.25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  <c r="AA273" s="73"/>
      <c r="AB273" s="73"/>
      <c r="AC273" s="73"/>
      <c r="AD273" s="73"/>
      <c r="AE273" s="73"/>
      <c r="AF273" s="73"/>
      <c r="AG273" s="73"/>
      <c r="AH273" s="73"/>
    </row>
    <row r="274" spans="1:34" ht="14.25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  <c r="AA274" s="73"/>
      <c r="AB274" s="73"/>
      <c r="AC274" s="73"/>
      <c r="AD274" s="73"/>
      <c r="AE274" s="73"/>
      <c r="AF274" s="73"/>
      <c r="AG274" s="73"/>
      <c r="AH274" s="73"/>
    </row>
    <row r="275" spans="1:34" ht="14.25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  <c r="AA275" s="73"/>
      <c r="AB275" s="73"/>
      <c r="AC275" s="73"/>
      <c r="AD275" s="73"/>
      <c r="AE275" s="73"/>
      <c r="AF275" s="73"/>
      <c r="AG275" s="73"/>
      <c r="AH275" s="73"/>
    </row>
    <row r="276" spans="1:34" ht="14.25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  <c r="AA276" s="73"/>
      <c r="AB276" s="73"/>
      <c r="AC276" s="73"/>
      <c r="AD276" s="73"/>
      <c r="AE276" s="73"/>
      <c r="AF276" s="73"/>
      <c r="AG276" s="73"/>
      <c r="AH276" s="73"/>
    </row>
    <row r="277" spans="1:34" ht="14.25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  <c r="AA277" s="73"/>
      <c r="AB277" s="73"/>
      <c r="AC277" s="73"/>
      <c r="AD277" s="73"/>
      <c r="AE277" s="73"/>
      <c r="AF277" s="73"/>
      <c r="AG277" s="73"/>
      <c r="AH277" s="73"/>
    </row>
    <row r="278" spans="1:34" ht="14.25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  <c r="AA278" s="73"/>
      <c r="AB278" s="73"/>
      <c r="AC278" s="73"/>
      <c r="AD278" s="73"/>
      <c r="AE278" s="73"/>
      <c r="AF278" s="73"/>
      <c r="AG278" s="73"/>
      <c r="AH278" s="73"/>
    </row>
    <row r="279" spans="1:34" ht="14.25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3"/>
      <c r="AB279" s="73"/>
      <c r="AC279" s="73"/>
      <c r="AD279" s="73"/>
      <c r="AE279" s="73"/>
      <c r="AF279" s="73"/>
      <c r="AG279" s="73"/>
      <c r="AH279" s="73"/>
    </row>
    <row r="280" spans="1:34" ht="14.25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3"/>
      <c r="AB280" s="73"/>
      <c r="AC280" s="73"/>
      <c r="AD280" s="73"/>
      <c r="AE280" s="73"/>
      <c r="AF280" s="73"/>
      <c r="AG280" s="73"/>
      <c r="AH280" s="73"/>
    </row>
    <row r="281" spans="1:34" ht="14.25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  <c r="AA281" s="73"/>
      <c r="AB281" s="73"/>
      <c r="AC281" s="73"/>
      <c r="AD281" s="73"/>
      <c r="AE281" s="73"/>
      <c r="AF281" s="73"/>
      <c r="AG281" s="73"/>
      <c r="AH281" s="73"/>
    </row>
    <row r="282" spans="1:34" ht="14.25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  <c r="AA282" s="73"/>
      <c r="AB282" s="73"/>
      <c r="AC282" s="73"/>
      <c r="AD282" s="73"/>
      <c r="AE282" s="73"/>
      <c r="AF282" s="73"/>
      <c r="AG282" s="73"/>
      <c r="AH282" s="73"/>
    </row>
    <row r="283" spans="1:34" ht="14.25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73"/>
      <c r="AD283" s="73"/>
      <c r="AE283" s="73"/>
      <c r="AF283" s="73"/>
      <c r="AG283" s="73"/>
      <c r="AH283" s="73"/>
    </row>
    <row r="284" spans="1:34" ht="14.25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  <c r="AB284" s="73"/>
      <c r="AC284" s="73"/>
      <c r="AD284" s="73"/>
      <c r="AE284" s="73"/>
      <c r="AF284" s="73"/>
      <c r="AG284" s="73"/>
      <c r="AH284" s="73"/>
    </row>
    <row r="285" spans="1:34" ht="14.25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  <c r="AA285" s="73"/>
      <c r="AB285" s="73"/>
      <c r="AC285" s="73"/>
      <c r="AD285" s="73"/>
      <c r="AE285" s="73"/>
      <c r="AF285" s="73"/>
      <c r="AG285" s="73"/>
      <c r="AH285" s="73"/>
    </row>
    <row r="286" spans="1:34" ht="14.25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  <c r="AA286" s="73"/>
      <c r="AB286" s="73"/>
      <c r="AC286" s="73"/>
      <c r="AD286" s="73"/>
      <c r="AE286" s="73"/>
      <c r="AF286" s="73"/>
      <c r="AG286" s="73"/>
      <c r="AH286" s="73"/>
    </row>
    <row r="287" spans="1:34" ht="14.25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  <c r="AA287" s="73"/>
      <c r="AB287" s="73"/>
      <c r="AC287" s="73"/>
      <c r="AD287" s="73"/>
      <c r="AE287" s="73"/>
      <c r="AF287" s="73"/>
      <c r="AG287" s="73"/>
      <c r="AH287" s="73"/>
    </row>
    <row r="288" spans="1:34" ht="14.25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3"/>
      <c r="AB288" s="73"/>
      <c r="AC288" s="73"/>
      <c r="AD288" s="73"/>
      <c r="AE288" s="73"/>
      <c r="AF288" s="73"/>
      <c r="AG288" s="73"/>
      <c r="AH288" s="73"/>
    </row>
    <row r="289" spans="1:34" ht="14.25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3"/>
      <c r="AB289" s="73"/>
      <c r="AC289" s="73"/>
      <c r="AD289" s="73"/>
      <c r="AE289" s="73"/>
      <c r="AF289" s="73"/>
      <c r="AG289" s="73"/>
      <c r="AH289" s="73"/>
    </row>
    <row r="290" spans="1:34" ht="14.25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  <c r="AA290" s="73"/>
      <c r="AB290" s="73"/>
      <c r="AC290" s="73"/>
      <c r="AD290" s="73"/>
      <c r="AE290" s="73"/>
      <c r="AF290" s="73"/>
      <c r="AG290" s="73"/>
      <c r="AH290" s="73"/>
    </row>
    <row r="291" spans="1:34" ht="14.25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  <c r="AA291" s="73"/>
      <c r="AB291" s="73"/>
      <c r="AC291" s="73"/>
      <c r="AD291" s="73"/>
      <c r="AE291" s="73"/>
      <c r="AF291" s="73"/>
      <c r="AG291" s="73"/>
      <c r="AH291" s="73"/>
    </row>
    <row r="292" spans="1:34" ht="14.25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  <c r="AA292" s="73"/>
      <c r="AB292" s="73"/>
      <c r="AC292" s="73"/>
      <c r="AD292" s="73"/>
      <c r="AE292" s="73"/>
      <c r="AF292" s="73"/>
      <c r="AG292" s="73"/>
      <c r="AH292" s="73"/>
    </row>
    <row r="293" spans="1:34" ht="14.25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  <c r="AA293" s="73"/>
      <c r="AB293" s="73"/>
      <c r="AC293" s="73"/>
      <c r="AD293" s="73"/>
      <c r="AE293" s="73"/>
      <c r="AF293" s="73"/>
      <c r="AG293" s="73"/>
      <c r="AH293" s="73"/>
    </row>
    <row r="294" spans="1:34" ht="14.25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  <c r="AA294" s="73"/>
      <c r="AB294" s="73"/>
      <c r="AC294" s="73"/>
      <c r="AD294" s="73"/>
      <c r="AE294" s="73"/>
      <c r="AF294" s="73"/>
      <c r="AG294" s="73"/>
      <c r="AH294" s="73"/>
    </row>
    <row r="295" spans="1:34" ht="14.25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  <c r="AA295" s="73"/>
      <c r="AB295" s="73"/>
      <c r="AC295" s="73"/>
      <c r="AD295" s="73"/>
      <c r="AE295" s="73"/>
      <c r="AF295" s="73"/>
      <c r="AG295" s="73"/>
      <c r="AH295" s="73"/>
    </row>
    <row r="296" spans="1:34" ht="14.25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  <c r="AA296" s="73"/>
      <c r="AB296" s="73"/>
      <c r="AC296" s="73"/>
      <c r="AD296" s="73"/>
      <c r="AE296" s="73"/>
      <c r="AF296" s="73"/>
      <c r="AG296" s="73"/>
      <c r="AH296" s="73"/>
    </row>
    <row r="297" spans="1:34" ht="14.25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  <c r="AA297" s="73"/>
      <c r="AB297" s="73"/>
      <c r="AC297" s="73"/>
      <c r="AD297" s="73"/>
      <c r="AE297" s="73"/>
      <c r="AF297" s="73"/>
      <c r="AG297" s="73"/>
      <c r="AH297" s="73"/>
    </row>
    <row r="298" spans="1:34" ht="14.25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  <c r="AA298" s="73"/>
      <c r="AB298" s="73"/>
      <c r="AC298" s="73"/>
      <c r="AD298" s="73"/>
      <c r="AE298" s="73"/>
      <c r="AF298" s="73"/>
      <c r="AG298" s="73"/>
      <c r="AH298" s="73"/>
    </row>
    <row r="299" spans="1:34" ht="14.25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  <c r="AA299" s="73"/>
      <c r="AB299" s="73"/>
      <c r="AC299" s="73"/>
      <c r="AD299" s="73"/>
      <c r="AE299" s="73"/>
      <c r="AF299" s="73"/>
      <c r="AG299" s="73"/>
      <c r="AH299" s="73"/>
    </row>
    <row r="300" spans="1:34" ht="14.25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  <c r="AA300" s="73"/>
      <c r="AB300" s="73"/>
      <c r="AC300" s="73"/>
      <c r="AD300" s="73"/>
      <c r="AE300" s="73"/>
      <c r="AF300" s="73"/>
      <c r="AG300" s="73"/>
      <c r="AH300" s="73"/>
    </row>
    <row r="301" spans="1:34" ht="14.25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  <c r="AA301" s="73"/>
      <c r="AB301" s="73"/>
      <c r="AC301" s="73"/>
      <c r="AD301" s="73"/>
      <c r="AE301" s="73"/>
      <c r="AF301" s="73"/>
      <c r="AG301" s="73"/>
      <c r="AH301" s="73"/>
    </row>
    <row r="302" spans="1:34" ht="14.25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  <c r="AA302" s="73"/>
      <c r="AB302" s="73"/>
      <c r="AC302" s="73"/>
      <c r="AD302" s="73"/>
      <c r="AE302" s="73"/>
      <c r="AF302" s="73"/>
      <c r="AG302" s="73"/>
      <c r="AH302" s="73"/>
    </row>
    <row r="303" spans="1:34" ht="14.25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  <c r="AA303" s="73"/>
      <c r="AB303" s="73"/>
      <c r="AC303" s="73"/>
      <c r="AD303" s="73"/>
      <c r="AE303" s="73"/>
      <c r="AF303" s="73"/>
      <c r="AG303" s="73"/>
      <c r="AH303" s="73"/>
    </row>
    <row r="304" spans="1:34" ht="14.25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  <c r="AA304" s="73"/>
      <c r="AB304" s="73"/>
      <c r="AC304" s="73"/>
      <c r="AD304" s="73"/>
      <c r="AE304" s="73"/>
      <c r="AF304" s="73"/>
      <c r="AG304" s="73"/>
      <c r="AH304" s="73"/>
    </row>
    <row r="305" spans="1:34" ht="14.25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  <c r="AA305" s="73"/>
      <c r="AB305" s="73"/>
      <c r="AC305" s="73"/>
      <c r="AD305" s="73"/>
      <c r="AE305" s="73"/>
      <c r="AF305" s="73"/>
      <c r="AG305" s="73"/>
      <c r="AH305" s="73"/>
    </row>
    <row r="306" spans="1:34" ht="14.25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  <c r="AA306" s="73"/>
      <c r="AB306" s="73"/>
      <c r="AC306" s="73"/>
      <c r="AD306" s="73"/>
      <c r="AE306" s="73"/>
      <c r="AF306" s="73"/>
      <c r="AG306" s="73"/>
      <c r="AH306" s="73"/>
    </row>
    <row r="307" spans="1:34" ht="14.25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  <c r="AA307" s="73"/>
      <c r="AB307" s="73"/>
      <c r="AC307" s="73"/>
      <c r="AD307" s="73"/>
      <c r="AE307" s="73"/>
      <c r="AF307" s="73"/>
      <c r="AG307" s="73"/>
      <c r="AH307" s="73"/>
    </row>
    <row r="308" spans="1:34" ht="14.25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  <c r="AA308" s="73"/>
      <c r="AB308" s="73"/>
      <c r="AC308" s="73"/>
      <c r="AD308" s="73"/>
      <c r="AE308" s="73"/>
      <c r="AF308" s="73"/>
      <c r="AG308" s="73"/>
      <c r="AH308" s="73"/>
    </row>
    <row r="309" spans="1:34" ht="14.25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  <c r="AA309" s="73"/>
      <c r="AB309" s="73"/>
      <c r="AC309" s="73"/>
      <c r="AD309" s="73"/>
      <c r="AE309" s="73"/>
      <c r="AF309" s="73"/>
      <c r="AG309" s="73"/>
      <c r="AH309" s="73"/>
    </row>
    <row r="310" spans="1:34" ht="14.25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  <c r="AA310" s="73"/>
      <c r="AB310" s="73"/>
      <c r="AC310" s="73"/>
      <c r="AD310" s="73"/>
      <c r="AE310" s="73"/>
      <c r="AF310" s="73"/>
      <c r="AG310" s="73"/>
      <c r="AH310" s="73"/>
    </row>
    <row r="311" spans="1:34" ht="14.25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  <c r="AA311" s="73"/>
      <c r="AB311" s="73"/>
      <c r="AC311" s="73"/>
      <c r="AD311" s="73"/>
      <c r="AE311" s="73"/>
      <c r="AF311" s="73"/>
      <c r="AG311" s="73"/>
      <c r="AH311" s="73"/>
    </row>
    <row r="312" spans="1:34" ht="14.25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  <c r="AA312" s="73"/>
      <c r="AB312" s="73"/>
      <c r="AC312" s="73"/>
      <c r="AD312" s="73"/>
      <c r="AE312" s="73"/>
      <c r="AF312" s="73"/>
      <c r="AG312" s="73"/>
      <c r="AH312" s="73"/>
    </row>
    <row r="313" spans="1:34" ht="14.25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  <c r="AA313" s="73"/>
      <c r="AB313" s="73"/>
      <c r="AC313" s="73"/>
      <c r="AD313" s="73"/>
      <c r="AE313" s="73"/>
      <c r="AF313" s="73"/>
      <c r="AG313" s="73"/>
      <c r="AH313" s="73"/>
    </row>
    <row r="314" spans="1:34" ht="14.25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  <c r="AA314" s="73"/>
      <c r="AB314" s="73"/>
      <c r="AC314" s="73"/>
      <c r="AD314" s="73"/>
      <c r="AE314" s="73"/>
      <c r="AF314" s="73"/>
      <c r="AG314" s="73"/>
      <c r="AH314" s="73"/>
    </row>
    <row r="315" spans="1:34" ht="14.25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  <c r="AA315" s="73"/>
      <c r="AB315" s="73"/>
      <c r="AC315" s="73"/>
      <c r="AD315" s="73"/>
      <c r="AE315" s="73"/>
      <c r="AF315" s="73"/>
      <c r="AG315" s="73"/>
      <c r="AH315" s="73"/>
    </row>
    <row r="316" spans="1:34" ht="14.25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  <c r="AA316" s="73"/>
      <c r="AB316" s="73"/>
      <c r="AC316" s="73"/>
      <c r="AD316" s="73"/>
      <c r="AE316" s="73"/>
      <c r="AF316" s="73"/>
      <c r="AG316" s="73"/>
      <c r="AH316" s="73"/>
    </row>
    <row r="317" spans="1:34" ht="14.25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  <c r="AA317" s="73"/>
      <c r="AB317" s="73"/>
      <c r="AC317" s="73"/>
      <c r="AD317" s="73"/>
      <c r="AE317" s="73"/>
      <c r="AF317" s="73"/>
      <c r="AG317" s="73"/>
      <c r="AH317" s="73"/>
    </row>
    <row r="318" spans="1:34" ht="14.25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  <c r="AA318" s="73"/>
      <c r="AB318" s="73"/>
      <c r="AC318" s="73"/>
      <c r="AD318" s="73"/>
      <c r="AE318" s="73"/>
      <c r="AF318" s="73"/>
      <c r="AG318" s="73"/>
      <c r="AH318" s="73"/>
    </row>
    <row r="319" spans="1:34" ht="14.25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  <c r="AA319" s="73"/>
      <c r="AB319" s="73"/>
      <c r="AC319" s="73"/>
      <c r="AD319" s="73"/>
      <c r="AE319" s="73"/>
      <c r="AF319" s="73"/>
      <c r="AG319" s="73"/>
      <c r="AH319" s="73"/>
    </row>
    <row r="320" spans="1:34" ht="14.25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  <c r="AA320" s="73"/>
      <c r="AB320" s="73"/>
      <c r="AC320" s="73"/>
      <c r="AD320" s="73"/>
      <c r="AE320" s="73"/>
      <c r="AF320" s="73"/>
      <c r="AG320" s="73"/>
      <c r="AH320" s="73"/>
    </row>
    <row r="321" spans="1:34" ht="14.25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  <c r="AA321" s="73"/>
      <c r="AB321" s="73"/>
      <c r="AC321" s="73"/>
      <c r="AD321" s="73"/>
      <c r="AE321" s="73"/>
      <c r="AF321" s="73"/>
      <c r="AG321" s="73"/>
      <c r="AH321" s="73"/>
    </row>
    <row r="322" spans="1:34" ht="14.25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  <c r="AA322" s="73"/>
      <c r="AB322" s="73"/>
      <c r="AC322" s="73"/>
      <c r="AD322" s="73"/>
      <c r="AE322" s="73"/>
      <c r="AF322" s="73"/>
      <c r="AG322" s="73"/>
      <c r="AH322" s="73"/>
    </row>
    <row r="323" spans="1:34" ht="14.25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  <c r="AA323" s="73"/>
      <c r="AB323" s="73"/>
      <c r="AC323" s="73"/>
      <c r="AD323" s="73"/>
      <c r="AE323" s="73"/>
      <c r="AF323" s="73"/>
      <c r="AG323" s="73"/>
      <c r="AH323" s="73"/>
    </row>
    <row r="324" spans="1:34" ht="14.25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  <c r="AA324" s="73"/>
      <c r="AB324" s="73"/>
      <c r="AC324" s="73"/>
      <c r="AD324" s="73"/>
      <c r="AE324" s="73"/>
      <c r="AF324" s="73"/>
      <c r="AG324" s="73"/>
      <c r="AH324" s="73"/>
    </row>
    <row r="325" spans="1:34" ht="14.25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  <c r="AA325" s="73"/>
      <c r="AB325" s="73"/>
      <c r="AC325" s="73"/>
      <c r="AD325" s="73"/>
      <c r="AE325" s="73"/>
      <c r="AF325" s="73"/>
      <c r="AG325" s="73"/>
      <c r="AH325" s="73"/>
    </row>
    <row r="326" spans="1:34" ht="14.25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  <c r="AA326" s="73"/>
      <c r="AB326" s="73"/>
      <c r="AC326" s="73"/>
      <c r="AD326" s="73"/>
      <c r="AE326" s="73"/>
      <c r="AF326" s="73"/>
      <c r="AG326" s="73"/>
      <c r="AH326" s="73"/>
    </row>
    <row r="327" spans="1:34" ht="14.25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  <c r="AA327" s="73"/>
      <c r="AB327" s="73"/>
      <c r="AC327" s="73"/>
      <c r="AD327" s="73"/>
      <c r="AE327" s="73"/>
      <c r="AF327" s="73"/>
      <c r="AG327" s="73"/>
      <c r="AH327" s="73"/>
    </row>
    <row r="328" spans="1:34" ht="14.25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  <c r="AA328" s="73"/>
      <c r="AB328" s="73"/>
      <c r="AC328" s="73"/>
      <c r="AD328" s="73"/>
      <c r="AE328" s="73"/>
      <c r="AF328" s="73"/>
      <c r="AG328" s="73"/>
      <c r="AH328" s="73"/>
    </row>
    <row r="329" spans="1:34" ht="14.25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  <c r="AA329" s="73"/>
      <c r="AB329" s="73"/>
      <c r="AC329" s="73"/>
      <c r="AD329" s="73"/>
      <c r="AE329" s="73"/>
      <c r="AF329" s="73"/>
      <c r="AG329" s="73"/>
      <c r="AH329" s="73"/>
    </row>
    <row r="330" spans="1:34" ht="14.25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  <c r="AA330" s="73"/>
      <c r="AB330" s="73"/>
      <c r="AC330" s="73"/>
      <c r="AD330" s="73"/>
      <c r="AE330" s="73"/>
      <c r="AF330" s="73"/>
      <c r="AG330" s="73"/>
      <c r="AH330" s="73"/>
    </row>
    <row r="331" spans="1:34" ht="14.25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  <c r="AA331" s="73"/>
      <c r="AB331" s="73"/>
      <c r="AC331" s="73"/>
      <c r="AD331" s="73"/>
      <c r="AE331" s="73"/>
      <c r="AF331" s="73"/>
      <c r="AG331" s="73"/>
      <c r="AH331" s="73"/>
    </row>
    <row r="332" spans="1:34" ht="14.25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  <c r="AA332" s="73"/>
      <c r="AB332" s="73"/>
      <c r="AC332" s="73"/>
      <c r="AD332" s="73"/>
      <c r="AE332" s="73"/>
      <c r="AF332" s="73"/>
      <c r="AG332" s="73"/>
      <c r="AH332" s="73"/>
    </row>
    <row r="333" spans="1:34" ht="14.25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  <c r="AA333" s="73"/>
      <c r="AB333" s="73"/>
      <c r="AC333" s="73"/>
      <c r="AD333" s="73"/>
      <c r="AE333" s="73"/>
      <c r="AF333" s="73"/>
      <c r="AG333" s="73"/>
      <c r="AH333" s="73"/>
    </row>
    <row r="334" spans="1:34" ht="14.25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  <c r="AA334" s="73"/>
      <c r="AB334" s="73"/>
      <c r="AC334" s="73"/>
      <c r="AD334" s="73"/>
      <c r="AE334" s="73"/>
      <c r="AF334" s="73"/>
      <c r="AG334" s="73"/>
      <c r="AH334" s="73"/>
    </row>
    <row r="335" spans="1:34" ht="14.25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  <c r="AA335" s="73"/>
      <c r="AB335" s="73"/>
      <c r="AC335" s="73"/>
      <c r="AD335" s="73"/>
      <c r="AE335" s="73"/>
      <c r="AF335" s="73"/>
      <c r="AG335" s="73"/>
      <c r="AH335" s="73"/>
    </row>
    <row r="336" spans="1:34" ht="14.25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  <c r="AA336" s="73"/>
      <c r="AB336" s="73"/>
      <c r="AC336" s="73"/>
      <c r="AD336" s="73"/>
      <c r="AE336" s="73"/>
      <c r="AF336" s="73"/>
      <c r="AG336" s="73"/>
      <c r="AH336" s="73"/>
    </row>
    <row r="337" spans="1:34" ht="14.25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  <c r="AA337" s="73"/>
      <c r="AB337" s="73"/>
      <c r="AC337" s="73"/>
      <c r="AD337" s="73"/>
      <c r="AE337" s="73"/>
      <c r="AF337" s="73"/>
      <c r="AG337" s="73"/>
      <c r="AH337" s="73"/>
    </row>
    <row r="338" spans="1:34" ht="14.25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  <c r="AA338" s="73"/>
      <c r="AB338" s="73"/>
      <c r="AC338" s="73"/>
      <c r="AD338" s="73"/>
      <c r="AE338" s="73"/>
      <c r="AF338" s="73"/>
      <c r="AG338" s="73"/>
      <c r="AH338" s="73"/>
    </row>
    <row r="339" spans="1:34" ht="14.25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  <c r="AA339" s="73"/>
      <c r="AB339" s="73"/>
      <c r="AC339" s="73"/>
      <c r="AD339" s="73"/>
      <c r="AE339" s="73"/>
      <c r="AF339" s="73"/>
      <c r="AG339" s="73"/>
      <c r="AH339" s="73"/>
    </row>
    <row r="340" spans="1:34" ht="14.25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  <c r="AA340" s="73"/>
      <c r="AB340" s="73"/>
      <c r="AC340" s="73"/>
      <c r="AD340" s="73"/>
      <c r="AE340" s="73"/>
      <c r="AF340" s="73"/>
      <c r="AG340" s="73"/>
      <c r="AH340" s="73"/>
    </row>
    <row r="341" spans="1:34" ht="14.25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  <c r="AA341" s="73"/>
      <c r="AB341" s="73"/>
      <c r="AC341" s="73"/>
      <c r="AD341" s="73"/>
      <c r="AE341" s="73"/>
      <c r="AF341" s="73"/>
      <c r="AG341" s="73"/>
      <c r="AH341" s="73"/>
    </row>
    <row r="342" spans="1:34" ht="14.25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  <c r="AA342" s="73"/>
      <c r="AB342" s="73"/>
      <c r="AC342" s="73"/>
      <c r="AD342" s="73"/>
      <c r="AE342" s="73"/>
      <c r="AF342" s="73"/>
      <c r="AG342" s="73"/>
      <c r="AH342" s="73"/>
    </row>
    <row r="343" spans="1:34" ht="14.25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  <c r="AA343" s="73"/>
      <c r="AB343" s="73"/>
      <c r="AC343" s="73"/>
      <c r="AD343" s="73"/>
      <c r="AE343" s="73"/>
      <c r="AF343" s="73"/>
      <c r="AG343" s="73"/>
      <c r="AH343" s="73"/>
    </row>
    <row r="344" spans="1:34" ht="14.25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  <c r="AA344" s="73"/>
      <c r="AB344" s="73"/>
      <c r="AC344" s="73"/>
      <c r="AD344" s="73"/>
      <c r="AE344" s="73"/>
      <c r="AF344" s="73"/>
      <c r="AG344" s="73"/>
      <c r="AH344" s="73"/>
    </row>
    <row r="345" spans="1:34" ht="14.25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  <c r="AA345" s="73"/>
      <c r="AB345" s="73"/>
      <c r="AC345" s="73"/>
      <c r="AD345" s="73"/>
      <c r="AE345" s="73"/>
      <c r="AF345" s="73"/>
      <c r="AG345" s="73"/>
      <c r="AH345" s="73"/>
    </row>
    <row r="346" spans="1:34" ht="14.25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  <c r="AA346" s="73"/>
      <c r="AB346" s="73"/>
      <c r="AC346" s="73"/>
      <c r="AD346" s="73"/>
      <c r="AE346" s="73"/>
      <c r="AF346" s="73"/>
      <c r="AG346" s="73"/>
      <c r="AH346" s="73"/>
    </row>
    <row r="347" spans="1:34" ht="14.25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  <c r="AA347" s="73"/>
      <c r="AB347" s="73"/>
      <c r="AC347" s="73"/>
      <c r="AD347" s="73"/>
      <c r="AE347" s="73"/>
      <c r="AF347" s="73"/>
      <c r="AG347" s="73"/>
      <c r="AH347" s="73"/>
    </row>
    <row r="348" spans="1:34" ht="14.25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  <c r="AA348" s="73"/>
      <c r="AB348" s="73"/>
      <c r="AC348" s="73"/>
      <c r="AD348" s="73"/>
      <c r="AE348" s="73"/>
      <c r="AF348" s="73"/>
      <c r="AG348" s="73"/>
      <c r="AH348" s="73"/>
    </row>
    <row r="349" spans="1:34" ht="14.25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  <c r="AA349" s="73"/>
      <c r="AB349" s="73"/>
      <c r="AC349" s="73"/>
      <c r="AD349" s="73"/>
      <c r="AE349" s="73"/>
      <c r="AF349" s="73"/>
      <c r="AG349" s="73"/>
      <c r="AH349" s="73"/>
    </row>
    <row r="350" spans="1:34" ht="14.25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  <c r="AA350" s="73"/>
      <c r="AB350" s="73"/>
      <c r="AC350" s="73"/>
      <c r="AD350" s="73"/>
      <c r="AE350" s="73"/>
      <c r="AF350" s="73"/>
      <c r="AG350" s="73"/>
      <c r="AH350" s="73"/>
    </row>
    <row r="351" spans="1:34" ht="14.25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  <c r="AA351" s="73"/>
      <c r="AB351" s="73"/>
      <c r="AC351" s="73"/>
      <c r="AD351" s="73"/>
      <c r="AE351" s="73"/>
      <c r="AF351" s="73"/>
      <c r="AG351" s="73"/>
      <c r="AH351" s="73"/>
    </row>
    <row r="352" spans="1:34" ht="14.25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  <c r="AA352" s="73"/>
      <c r="AB352" s="73"/>
      <c r="AC352" s="73"/>
      <c r="AD352" s="73"/>
      <c r="AE352" s="73"/>
      <c r="AF352" s="73"/>
      <c r="AG352" s="73"/>
      <c r="AH352" s="73"/>
    </row>
    <row r="353" spans="1:34" ht="14.25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  <c r="AA353" s="73"/>
      <c r="AB353" s="73"/>
      <c r="AC353" s="73"/>
      <c r="AD353" s="73"/>
      <c r="AE353" s="73"/>
      <c r="AF353" s="73"/>
      <c r="AG353" s="73"/>
      <c r="AH353" s="73"/>
    </row>
    <row r="354" spans="1:34" ht="14.25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  <c r="AA354" s="73"/>
      <c r="AB354" s="73"/>
      <c r="AC354" s="73"/>
      <c r="AD354" s="73"/>
      <c r="AE354" s="73"/>
      <c r="AF354" s="73"/>
      <c r="AG354" s="73"/>
      <c r="AH354" s="73"/>
    </row>
    <row r="355" spans="1:34" ht="14.25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  <c r="AA355" s="73"/>
      <c r="AB355" s="73"/>
      <c r="AC355" s="73"/>
      <c r="AD355" s="73"/>
      <c r="AE355" s="73"/>
      <c r="AF355" s="73"/>
      <c r="AG355" s="73"/>
      <c r="AH355" s="73"/>
    </row>
    <row r="356" spans="1:34" ht="14.25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  <c r="AA356" s="73"/>
      <c r="AB356" s="73"/>
      <c r="AC356" s="73"/>
      <c r="AD356" s="73"/>
      <c r="AE356" s="73"/>
      <c r="AF356" s="73"/>
      <c r="AG356" s="73"/>
      <c r="AH356" s="73"/>
    </row>
    <row r="357" spans="1:34" ht="14.25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  <c r="AA357" s="73"/>
      <c r="AB357" s="73"/>
      <c r="AC357" s="73"/>
      <c r="AD357" s="73"/>
      <c r="AE357" s="73"/>
      <c r="AF357" s="73"/>
      <c r="AG357" s="73"/>
      <c r="AH357" s="73"/>
    </row>
    <row r="358" spans="1:34" ht="14.25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  <c r="AA358" s="73"/>
      <c r="AB358" s="73"/>
      <c r="AC358" s="73"/>
      <c r="AD358" s="73"/>
      <c r="AE358" s="73"/>
      <c r="AF358" s="73"/>
      <c r="AG358" s="73"/>
      <c r="AH358" s="73"/>
    </row>
    <row r="359" spans="1:34" ht="14.25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  <c r="AA359" s="73"/>
      <c r="AB359" s="73"/>
      <c r="AC359" s="73"/>
      <c r="AD359" s="73"/>
      <c r="AE359" s="73"/>
      <c r="AF359" s="73"/>
      <c r="AG359" s="73"/>
      <c r="AH359" s="73"/>
    </row>
    <row r="360" spans="1:34" ht="14.25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  <c r="AA360" s="73"/>
      <c r="AB360" s="73"/>
      <c r="AC360" s="73"/>
      <c r="AD360" s="73"/>
      <c r="AE360" s="73"/>
      <c r="AF360" s="73"/>
      <c r="AG360" s="73"/>
      <c r="AH360" s="73"/>
    </row>
    <row r="361" spans="1:34" ht="14.25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  <c r="AA361" s="73"/>
      <c r="AB361" s="73"/>
      <c r="AC361" s="73"/>
      <c r="AD361" s="73"/>
      <c r="AE361" s="73"/>
      <c r="AF361" s="73"/>
      <c r="AG361" s="73"/>
      <c r="AH361" s="73"/>
    </row>
    <row r="362" spans="1:34" ht="14.25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  <c r="AA362" s="73"/>
      <c r="AB362" s="73"/>
      <c r="AC362" s="73"/>
      <c r="AD362" s="73"/>
      <c r="AE362" s="73"/>
      <c r="AF362" s="73"/>
      <c r="AG362" s="73"/>
      <c r="AH362" s="73"/>
    </row>
    <row r="363" spans="1:34" ht="14.25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  <c r="AA363" s="73"/>
      <c r="AB363" s="73"/>
      <c r="AC363" s="73"/>
      <c r="AD363" s="73"/>
      <c r="AE363" s="73"/>
      <c r="AF363" s="73"/>
      <c r="AG363" s="73"/>
      <c r="AH363" s="73"/>
    </row>
    <row r="364" spans="1:34" ht="14.25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  <c r="AA364" s="73"/>
      <c r="AB364" s="73"/>
      <c r="AC364" s="73"/>
      <c r="AD364" s="73"/>
      <c r="AE364" s="73"/>
      <c r="AF364" s="73"/>
      <c r="AG364" s="73"/>
      <c r="AH364" s="73"/>
    </row>
    <row r="365" spans="1:34" ht="14.25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  <c r="AA365" s="73"/>
      <c r="AB365" s="73"/>
      <c r="AC365" s="73"/>
      <c r="AD365" s="73"/>
      <c r="AE365" s="73"/>
      <c r="AF365" s="73"/>
      <c r="AG365" s="73"/>
      <c r="AH365" s="73"/>
    </row>
    <row r="366" spans="1:34" ht="14.25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  <c r="AA366" s="73"/>
      <c r="AB366" s="73"/>
      <c r="AC366" s="73"/>
      <c r="AD366" s="73"/>
      <c r="AE366" s="73"/>
      <c r="AF366" s="73"/>
      <c r="AG366" s="73"/>
      <c r="AH366" s="73"/>
    </row>
    <row r="367" spans="1:34" ht="14.25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  <c r="AA367" s="73"/>
      <c r="AB367" s="73"/>
      <c r="AC367" s="73"/>
      <c r="AD367" s="73"/>
      <c r="AE367" s="73"/>
      <c r="AF367" s="73"/>
      <c r="AG367" s="73"/>
      <c r="AH367" s="73"/>
    </row>
    <row r="368" spans="1:34" ht="14.25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  <c r="AA368" s="73"/>
      <c r="AB368" s="73"/>
      <c r="AC368" s="73"/>
      <c r="AD368" s="73"/>
      <c r="AE368" s="73"/>
      <c r="AF368" s="73"/>
      <c r="AG368" s="73"/>
      <c r="AH368" s="73"/>
    </row>
    <row r="369" spans="1:34" ht="14.25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  <c r="AA369" s="73"/>
      <c r="AB369" s="73"/>
      <c r="AC369" s="73"/>
      <c r="AD369" s="73"/>
      <c r="AE369" s="73"/>
      <c r="AF369" s="73"/>
      <c r="AG369" s="73"/>
      <c r="AH369" s="73"/>
    </row>
    <row r="370" spans="1:34" ht="14.25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  <c r="AA370" s="73"/>
      <c r="AB370" s="73"/>
      <c r="AC370" s="73"/>
      <c r="AD370" s="73"/>
      <c r="AE370" s="73"/>
      <c r="AF370" s="73"/>
      <c r="AG370" s="73"/>
      <c r="AH370" s="73"/>
    </row>
    <row r="371" spans="1:34" ht="14.25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  <c r="AA371" s="73"/>
      <c r="AB371" s="73"/>
      <c r="AC371" s="73"/>
      <c r="AD371" s="73"/>
      <c r="AE371" s="73"/>
      <c r="AF371" s="73"/>
      <c r="AG371" s="73"/>
      <c r="AH371" s="73"/>
    </row>
    <row r="372" spans="1:34" ht="14.25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  <c r="AA372" s="73"/>
      <c r="AB372" s="73"/>
      <c r="AC372" s="73"/>
      <c r="AD372" s="73"/>
      <c r="AE372" s="73"/>
      <c r="AF372" s="73"/>
      <c r="AG372" s="73"/>
      <c r="AH372" s="73"/>
    </row>
    <row r="373" spans="1:34" ht="14.25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  <c r="AA373" s="73"/>
      <c r="AB373" s="73"/>
      <c r="AC373" s="73"/>
      <c r="AD373" s="73"/>
      <c r="AE373" s="73"/>
      <c r="AF373" s="73"/>
      <c r="AG373" s="73"/>
      <c r="AH373" s="73"/>
    </row>
    <row r="374" spans="1:34" ht="14.25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  <c r="AA374" s="73"/>
      <c r="AB374" s="73"/>
      <c r="AC374" s="73"/>
      <c r="AD374" s="73"/>
      <c r="AE374" s="73"/>
      <c r="AF374" s="73"/>
      <c r="AG374" s="73"/>
      <c r="AH374" s="73"/>
    </row>
    <row r="375" spans="1:34" ht="14.25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  <c r="AA375" s="73"/>
      <c r="AB375" s="73"/>
      <c r="AC375" s="73"/>
      <c r="AD375" s="73"/>
      <c r="AE375" s="73"/>
      <c r="AF375" s="73"/>
      <c r="AG375" s="73"/>
      <c r="AH375" s="73"/>
    </row>
    <row r="376" spans="1:34" ht="14.25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  <c r="AA376" s="73"/>
      <c r="AB376" s="73"/>
      <c r="AC376" s="73"/>
      <c r="AD376" s="73"/>
      <c r="AE376" s="73"/>
      <c r="AF376" s="73"/>
      <c r="AG376" s="73"/>
      <c r="AH376" s="73"/>
    </row>
    <row r="377" spans="1:34" ht="14.25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  <c r="AA377" s="73"/>
      <c r="AB377" s="73"/>
      <c r="AC377" s="73"/>
      <c r="AD377" s="73"/>
      <c r="AE377" s="73"/>
      <c r="AF377" s="73"/>
      <c r="AG377" s="73"/>
      <c r="AH377" s="73"/>
    </row>
    <row r="378" spans="1:34" ht="14.25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  <c r="AA378" s="73"/>
      <c r="AB378" s="73"/>
      <c r="AC378" s="73"/>
      <c r="AD378" s="73"/>
      <c r="AE378" s="73"/>
      <c r="AF378" s="73"/>
      <c r="AG378" s="73"/>
      <c r="AH378" s="73"/>
    </row>
    <row r="379" spans="1:34" ht="14.25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  <c r="AA379" s="73"/>
      <c r="AB379" s="73"/>
      <c r="AC379" s="73"/>
      <c r="AD379" s="73"/>
      <c r="AE379" s="73"/>
      <c r="AF379" s="73"/>
      <c r="AG379" s="73"/>
      <c r="AH379" s="73"/>
    </row>
    <row r="380" spans="1:34" ht="14.25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  <c r="AA380" s="73"/>
      <c r="AB380" s="73"/>
      <c r="AC380" s="73"/>
      <c r="AD380" s="73"/>
      <c r="AE380" s="73"/>
      <c r="AF380" s="73"/>
      <c r="AG380" s="73"/>
      <c r="AH380" s="73"/>
    </row>
    <row r="381" spans="1:34" ht="14.25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  <c r="AA381" s="73"/>
      <c r="AB381" s="73"/>
      <c r="AC381" s="73"/>
      <c r="AD381" s="73"/>
      <c r="AE381" s="73"/>
      <c r="AF381" s="73"/>
      <c r="AG381" s="73"/>
      <c r="AH381" s="73"/>
    </row>
    <row r="382" spans="1:34" ht="14.25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  <c r="AA382" s="73"/>
      <c r="AB382" s="73"/>
      <c r="AC382" s="73"/>
      <c r="AD382" s="73"/>
      <c r="AE382" s="73"/>
      <c r="AF382" s="73"/>
      <c r="AG382" s="73"/>
      <c r="AH382" s="73"/>
    </row>
    <row r="383" spans="1:34" ht="14.25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  <c r="AA383" s="73"/>
      <c r="AB383" s="73"/>
      <c r="AC383" s="73"/>
      <c r="AD383" s="73"/>
      <c r="AE383" s="73"/>
      <c r="AF383" s="73"/>
      <c r="AG383" s="73"/>
      <c r="AH383" s="73"/>
    </row>
    <row r="384" spans="1:34" ht="14.25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  <c r="AA384" s="73"/>
      <c r="AB384" s="73"/>
      <c r="AC384" s="73"/>
      <c r="AD384" s="73"/>
      <c r="AE384" s="73"/>
      <c r="AF384" s="73"/>
      <c r="AG384" s="73"/>
      <c r="AH384" s="73"/>
    </row>
    <row r="385" spans="1:34" ht="14.25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  <c r="AA385" s="73"/>
      <c r="AB385" s="73"/>
      <c r="AC385" s="73"/>
      <c r="AD385" s="73"/>
      <c r="AE385" s="73"/>
      <c r="AF385" s="73"/>
      <c r="AG385" s="73"/>
      <c r="AH385" s="73"/>
    </row>
    <row r="386" spans="1:34" ht="14.25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  <c r="AA386" s="73"/>
      <c r="AB386" s="73"/>
      <c r="AC386" s="73"/>
      <c r="AD386" s="73"/>
      <c r="AE386" s="73"/>
      <c r="AF386" s="73"/>
      <c r="AG386" s="73"/>
      <c r="AH386" s="73"/>
    </row>
    <row r="387" spans="1:34" ht="14.25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  <c r="AA387" s="73"/>
      <c r="AB387" s="73"/>
      <c r="AC387" s="73"/>
      <c r="AD387" s="73"/>
      <c r="AE387" s="73"/>
      <c r="AF387" s="73"/>
      <c r="AG387" s="73"/>
      <c r="AH387" s="73"/>
    </row>
    <row r="388" spans="1:34" ht="14.25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  <c r="AA388" s="73"/>
      <c r="AB388" s="73"/>
      <c r="AC388" s="73"/>
      <c r="AD388" s="73"/>
      <c r="AE388" s="73"/>
      <c r="AF388" s="73"/>
      <c r="AG388" s="73"/>
      <c r="AH388" s="73"/>
    </row>
    <row r="389" spans="1:34" ht="14.25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  <c r="AA389" s="73"/>
      <c r="AB389" s="73"/>
      <c r="AC389" s="73"/>
      <c r="AD389" s="73"/>
      <c r="AE389" s="73"/>
      <c r="AF389" s="73"/>
      <c r="AG389" s="73"/>
      <c r="AH389" s="73"/>
    </row>
    <row r="390" spans="1:34" ht="14.25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  <c r="AA390" s="73"/>
      <c r="AB390" s="73"/>
      <c r="AC390" s="73"/>
      <c r="AD390" s="73"/>
      <c r="AE390" s="73"/>
      <c r="AF390" s="73"/>
      <c r="AG390" s="73"/>
      <c r="AH390" s="73"/>
    </row>
    <row r="391" spans="1:34" ht="14.25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  <c r="AA391" s="73"/>
      <c r="AB391" s="73"/>
      <c r="AC391" s="73"/>
      <c r="AD391" s="73"/>
      <c r="AE391" s="73"/>
      <c r="AF391" s="73"/>
      <c r="AG391" s="73"/>
      <c r="AH391" s="73"/>
    </row>
    <row r="392" spans="1:34" ht="14.25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  <c r="AA392" s="73"/>
      <c r="AB392" s="73"/>
      <c r="AC392" s="73"/>
      <c r="AD392" s="73"/>
      <c r="AE392" s="73"/>
      <c r="AF392" s="73"/>
      <c r="AG392" s="73"/>
      <c r="AH392" s="73"/>
    </row>
    <row r="393" spans="1:34" ht="14.25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  <c r="AA393" s="73"/>
      <c r="AB393" s="73"/>
      <c r="AC393" s="73"/>
      <c r="AD393" s="73"/>
      <c r="AE393" s="73"/>
      <c r="AF393" s="73"/>
      <c r="AG393" s="73"/>
      <c r="AH393" s="73"/>
    </row>
    <row r="394" spans="1:34" ht="14.25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  <c r="AA394" s="73"/>
      <c r="AB394" s="73"/>
      <c r="AC394" s="73"/>
      <c r="AD394" s="73"/>
      <c r="AE394" s="73"/>
      <c r="AF394" s="73"/>
      <c r="AG394" s="73"/>
      <c r="AH394" s="73"/>
    </row>
    <row r="395" spans="1:34" ht="14.25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  <c r="AA395" s="73"/>
      <c r="AB395" s="73"/>
      <c r="AC395" s="73"/>
      <c r="AD395" s="73"/>
      <c r="AE395" s="73"/>
      <c r="AF395" s="73"/>
      <c r="AG395" s="73"/>
      <c r="AH395" s="73"/>
    </row>
    <row r="396" spans="1:34" ht="14.25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  <c r="AA396" s="73"/>
      <c r="AB396" s="73"/>
      <c r="AC396" s="73"/>
      <c r="AD396" s="73"/>
      <c r="AE396" s="73"/>
      <c r="AF396" s="73"/>
      <c r="AG396" s="73"/>
      <c r="AH396" s="73"/>
    </row>
    <row r="397" spans="1:34" ht="14.25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  <c r="AA397" s="73"/>
      <c r="AB397" s="73"/>
      <c r="AC397" s="73"/>
      <c r="AD397" s="73"/>
      <c r="AE397" s="73"/>
      <c r="AF397" s="73"/>
      <c r="AG397" s="73"/>
      <c r="AH397" s="73"/>
    </row>
    <row r="398" spans="1:34" ht="14.25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  <c r="AA398" s="73"/>
      <c r="AB398" s="73"/>
      <c r="AC398" s="73"/>
      <c r="AD398" s="73"/>
      <c r="AE398" s="73"/>
      <c r="AF398" s="73"/>
      <c r="AG398" s="73"/>
      <c r="AH398" s="73"/>
    </row>
    <row r="399" spans="1:34" ht="14.25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  <c r="AA399" s="73"/>
      <c r="AB399" s="73"/>
      <c r="AC399" s="73"/>
      <c r="AD399" s="73"/>
      <c r="AE399" s="73"/>
      <c r="AF399" s="73"/>
      <c r="AG399" s="73"/>
      <c r="AH399" s="73"/>
    </row>
    <row r="400" spans="1:34" ht="14.25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  <c r="AA400" s="73"/>
      <c r="AB400" s="73"/>
      <c r="AC400" s="73"/>
      <c r="AD400" s="73"/>
      <c r="AE400" s="73"/>
      <c r="AF400" s="73"/>
      <c r="AG400" s="73"/>
      <c r="AH400" s="73"/>
    </row>
    <row r="401" spans="1:34" ht="14.25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  <c r="AA401" s="73"/>
      <c r="AB401" s="73"/>
      <c r="AC401" s="73"/>
      <c r="AD401" s="73"/>
      <c r="AE401" s="73"/>
      <c r="AF401" s="73"/>
      <c r="AG401" s="73"/>
      <c r="AH401" s="73"/>
    </row>
    <row r="402" spans="1:34" ht="14.25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  <c r="AA402" s="73"/>
      <c r="AB402" s="73"/>
      <c r="AC402" s="73"/>
      <c r="AD402" s="73"/>
      <c r="AE402" s="73"/>
      <c r="AF402" s="73"/>
      <c r="AG402" s="73"/>
      <c r="AH402" s="73"/>
    </row>
    <row r="403" spans="1:34" ht="14.25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  <c r="AA403" s="73"/>
      <c r="AB403" s="73"/>
      <c r="AC403" s="73"/>
      <c r="AD403" s="73"/>
      <c r="AE403" s="73"/>
      <c r="AF403" s="73"/>
      <c r="AG403" s="73"/>
      <c r="AH403" s="73"/>
    </row>
    <row r="404" spans="1:34" ht="14.25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  <c r="AA404" s="73"/>
      <c r="AB404" s="73"/>
      <c r="AC404" s="73"/>
      <c r="AD404" s="73"/>
      <c r="AE404" s="73"/>
      <c r="AF404" s="73"/>
      <c r="AG404" s="73"/>
      <c r="AH404" s="73"/>
    </row>
    <row r="405" spans="1:34" ht="14.25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  <c r="AA405" s="73"/>
      <c r="AB405" s="73"/>
      <c r="AC405" s="73"/>
      <c r="AD405" s="73"/>
      <c r="AE405" s="73"/>
      <c r="AF405" s="73"/>
      <c r="AG405" s="73"/>
      <c r="AH405" s="73"/>
    </row>
    <row r="406" spans="1:34" ht="14.25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  <c r="AA406" s="73"/>
      <c r="AB406" s="73"/>
      <c r="AC406" s="73"/>
      <c r="AD406" s="73"/>
      <c r="AE406" s="73"/>
      <c r="AF406" s="73"/>
      <c r="AG406" s="73"/>
      <c r="AH406" s="73"/>
    </row>
    <row r="407" spans="1:34" ht="14.25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  <c r="AA407" s="73"/>
      <c r="AB407" s="73"/>
      <c r="AC407" s="73"/>
      <c r="AD407" s="73"/>
      <c r="AE407" s="73"/>
      <c r="AF407" s="73"/>
      <c r="AG407" s="73"/>
      <c r="AH407" s="73"/>
    </row>
    <row r="408" spans="1:34" ht="14.25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  <c r="AA408" s="73"/>
      <c r="AB408" s="73"/>
      <c r="AC408" s="73"/>
      <c r="AD408" s="73"/>
      <c r="AE408" s="73"/>
      <c r="AF408" s="73"/>
      <c r="AG408" s="73"/>
      <c r="AH408" s="73"/>
    </row>
    <row r="409" spans="1:34" ht="14.25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  <c r="AA409" s="73"/>
      <c r="AB409" s="73"/>
      <c r="AC409" s="73"/>
      <c r="AD409" s="73"/>
      <c r="AE409" s="73"/>
      <c r="AF409" s="73"/>
      <c r="AG409" s="73"/>
      <c r="AH409" s="73"/>
    </row>
    <row r="410" spans="1:34" ht="14.25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  <c r="AA410" s="73"/>
      <c r="AB410" s="73"/>
      <c r="AC410" s="73"/>
      <c r="AD410" s="73"/>
      <c r="AE410" s="73"/>
      <c r="AF410" s="73"/>
      <c r="AG410" s="73"/>
      <c r="AH410" s="73"/>
    </row>
    <row r="411" spans="1:34" ht="14.25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  <c r="AA411" s="73"/>
      <c r="AB411" s="73"/>
      <c r="AC411" s="73"/>
      <c r="AD411" s="73"/>
      <c r="AE411" s="73"/>
      <c r="AF411" s="73"/>
      <c r="AG411" s="73"/>
      <c r="AH411" s="73"/>
    </row>
    <row r="412" spans="1:34" ht="14.25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  <c r="AA412" s="73"/>
      <c r="AB412" s="73"/>
      <c r="AC412" s="73"/>
      <c r="AD412" s="73"/>
      <c r="AE412" s="73"/>
      <c r="AF412" s="73"/>
      <c r="AG412" s="73"/>
      <c r="AH412" s="73"/>
    </row>
    <row r="413" spans="1:34" ht="14.25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  <c r="AA413" s="73"/>
      <c r="AB413" s="73"/>
      <c r="AC413" s="73"/>
      <c r="AD413" s="73"/>
      <c r="AE413" s="73"/>
      <c r="AF413" s="73"/>
      <c r="AG413" s="73"/>
      <c r="AH413" s="73"/>
    </row>
    <row r="414" spans="1:34" ht="14.25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  <c r="AA414" s="73"/>
      <c r="AB414" s="73"/>
      <c r="AC414" s="73"/>
      <c r="AD414" s="73"/>
      <c r="AE414" s="73"/>
      <c r="AF414" s="73"/>
      <c r="AG414" s="73"/>
      <c r="AH414" s="73"/>
    </row>
    <row r="415" spans="1:34" ht="14.25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  <c r="AA415" s="73"/>
      <c r="AB415" s="73"/>
      <c r="AC415" s="73"/>
      <c r="AD415" s="73"/>
      <c r="AE415" s="73"/>
      <c r="AF415" s="73"/>
      <c r="AG415" s="73"/>
      <c r="AH415" s="73"/>
    </row>
    <row r="416" spans="1:34" ht="14.25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  <c r="AA416" s="73"/>
      <c r="AB416" s="73"/>
      <c r="AC416" s="73"/>
      <c r="AD416" s="73"/>
      <c r="AE416" s="73"/>
      <c r="AF416" s="73"/>
      <c r="AG416" s="73"/>
      <c r="AH416" s="73"/>
    </row>
    <row r="417" spans="1:34" ht="14.25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  <c r="AA417" s="73"/>
      <c r="AB417" s="73"/>
      <c r="AC417" s="73"/>
      <c r="AD417" s="73"/>
      <c r="AE417" s="73"/>
      <c r="AF417" s="73"/>
      <c r="AG417" s="73"/>
      <c r="AH417" s="73"/>
    </row>
    <row r="418" spans="1:34" ht="14.25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  <c r="AA418" s="73"/>
      <c r="AB418" s="73"/>
      <c r="AC418" s="73"/>
      <c r="AD418" s="73"/>
      <c r="AE418" s="73"/>
      <c r="AF418" s="73"/>
      <c r="AG418" s="73"/>
      <c r="AH418" s="73"/>
    </row>
    <row r="419" spans="1:34" ht="14.25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  <c r="AA419" s="73"/>
      <c r="AB419" s="73"/>
      <c r="AC419" s="73"/>
      <c r="AD419" s="73"/>
      <c r="AE419" s="73"/>
      <c r="AF419" s="73"/>
      <c r="AG419" s="73"/>
      <c r="AH419" s="73"/>
    </row>
    <row r="420" spans="1:34" ht="14.25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  <c r="AA420" s="73"/>
      <c r="AB420" s="73"/>
      <c r="AC420" s="73"/>
      <c r="AD420" s="73"/>
      <c r="AE420" s="73"/>
      <c r="AF420" s="73"/>
      <c r="AG420" s="73"/>
      <c r="AH420" s="73"/>
    </row>
    <row r="421" spans="1:34" ht="14.25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  <c r="AA421" s="73"/>
      <c r="AB421" s="73"/>
      <c r="AC421" s="73"/>
      <c r="AD421" s="73"/>
      <c r="AE421" s="73"/>
      <c r="AF421" s="73"/>
      <c r="AG421" s="73"/>
      <c r="AH421" s="73"/>
    </row>
    <row r="422" spans="1:34" ht="14.25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  <c r="AA422" s="73"/>
      <c r="AB422" s="73"/>
      <c r="AC422" s="73"/>
      <c r="AD422" s="73"/>
      <c r="AE422" s="73"/>
      <c r="AF422" s="73"/>
      <c r="AG422" s="73"/>
      <c r="AH422" s="73"/>
    </row>
    <row r="423" spans="1:34" ht="14.25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  <c r="AA423" s="73"/>
      <c r="AB423" s="73"/>
      <c r="AC423" s="73"/>
      <c r="AD423" s="73"/>
      <c r="AE423" s="73"/>
      <c r="AF423" s="73"/>
      <c r="AG423" s="73"/>
      <c r="AH423" s="73"/>
    </row>
    <row r="424" spans="1:34" ht="14.25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  <c r="AA424" s="73"/>
      <c r="AB424" s="73"/>
      <c r="AC424" s="73"/>
      <c r="AD424" s="73"/>
      <c r="AE424" s="73"/>
      <c r="AF424" s="73"/>
      <c r="AG424" s="73"/>
      <c r="AH424" s="73"/>
    </row>
    <row r="425" spans="1:34" ht="14.25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  <c r="AA425" s="73"/>
      <c r="AB425" s="73"/>
      <c r="AC425" s="73"/>
      <c r="AD425" s="73"/>
      <c r="AE425" s="73"/>
      <c r="AF425" s="73"/>
      <c r="AG425" s="73"/>
      <c r="AH425" s="73"/>
    </row>
    <row r="426" spans="1:34" ht="14.25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  <c r="AA426" s="73"/>
      <c r="AB426" s="73"/>
      <c r="AC426" s="73"/>
      <c r="AD426" s="73"/>
      <c r="AE426" s="73"/>
      <c r="AF426" s="73"/>
      <c r="AG426" s="73"/>
      <c r="AH426" s="73"/>
    </row>
    <row r="427" spans="1:34" ht="14.25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  <c r="AA427" s="73"/>
      <c r="AB427" s="73"/>
      <c r="AC427" s="73"/>
      <c r="AD427" s="73"/>
      <c r="AE427" s="73"/>
      <c r="AF427" s="73"/>
      <c r="AG427" s="73"/>
      <c r="AH427" s="73"/>
    </row>
    <row r="428" spans="1:34" ht="14.25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  <c r="AA428" s="73"/>
      <c r="AB428" s="73"/>
      <c r="AC428" s="73"/>
      <c r="AD428" s="73"/>
      <c r="AE428" s="73"/>
      <c r="AF428" s="73"/>
      <c r="AG428" s="73"/>
      <c r="AH428" s="73"/>
    </row>
    <row r="429" spans="1:34" ht="14.25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  <c r="AA429" s="73"/>
      <c r="AB429" s="73"/>
      <c r="AC429" s="73"/>
      <c r="AD429" s="73"/>
      <c r="AE429" s="73"/>
      <c r="AF429" s="73"/>
      <c r="AG429" s="73"/>
      <c r="AH429" s="73"/>
    </row>
    <row r="430" spans="1:34" ht="14.25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  <c r="AA430" s="73"/>
      <c r="AB430" s="73"/>
      <c r="AC430" s="73"/>
      <c r="AD430" s="73"/>
      <c r="AE430" s="73"/>
      <c r="AF430" s="73"/>
      <c r="AG430" s="73"/>
      <c r="AH430" s="73"/>
    </row>
    <row r="431" spans="1:34" ht="14.25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  <c r="AA431" s="73"/>
      <c r="AB431" s="73"/>
      <c r="AC431" s="73"/>
      <c r="AD431" s="73"/>
      <c r="AE431" s="73"/>
      <c r="AF431" s="73"/>
      <c r="AG431" s="73"/>
      <c r="AH431" s="73"/>
    </row>
    <row r="432" spans="1:34" ht="14.25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  <c r="AA432" s="73"/>
      <c r="AB432" s="73"/>
      <c r="AC432" s="73"/>
      <c r="AD432" s="73"/>
      <c r="AE432" s="73"/>
      <c r="AF432" s="73"/>
      <c r="AG432" s="73"/>
      <c r="AH432" s="73"/>
    </row>
    <row r="433" spans="1:34" ht="14.25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  <c r="AA433" s="73"/>
      <c r="AB433" s="73"/>
      <c r="AC433" s="73"/>
      <c r="AD433" s="73"/>
      <c r="AE433" s="73"/>
      <c r="AF433" s="73"/>
      <c r="AG433" s="73"/>
      <c r="AH433" s="73"/>
    </row>
    <row r="434" spans="1:34" ht="14.25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  <c r="AA434" s="73"/>
      <c r="AB434" s="73"/>
      <c r="AC434" s="73"/>
      <c r="AD434" s="73"/>
      <c r="AE434" s="73"/>
      <c r="AF434" s="73"/>
      <c r="AG434" s="73"/>
      <c r="AH434" s="73"/>
    </row>
    <row r="435" spans="1:34" ht="14.25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  <c r="AA435" s="73"/>
      <c r="AB435" s="73"/>
      <c r="AC435" s="73"/>
      <c r="AD435" s="73"/>
      <c r="AE435" s="73"/>
      <c r="AF435" s="73"/>
      <c r="AG435" s="73"/>
      <c r="AH435" s="73"/>
    </row>
    <row r="436" spans="1:34" ht="14.25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  <c r="AA436" s="73"/>
      <c r="AB436" s="73"/>
      <c r="AC436" s="73"/>
      <c r="AD436" s="73"/>
      <c r="AE436" s="73"/>
      <c r="AF436" s="73"/>
      <c r="AG436" s="73"/>
      <c r="AH436" s="73"/>
    </row>
    <row r="437" spans="1:34" ht="14.25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  <c r="AA437" s="73"/>
      <c r="AB437" s="73"/>
      <c r="AC437" s="73"/>
      <c r="AD437" s="73"/>
      <c r="AE437" s="73"/>
      <c r="AF437" s="73"/>
      <c r="AG437" s="73"/>
      <c r="AH437" s="73"/>
    </row>
    <row r="438" spans="1:34" ht="14.25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  <c r="AA438" s="73"/>
      <c r="AB438" s="73"/>
      <c r="AC438" s="73"/>
      <c r="AD438" s="73"/>
      <c r="AE438" s="73"/>
      <c r="AF438" s="73"/>
      <c r="AG438" s="73"/>
      <c r="AH438" s="73"/>
    </row>
    <row r="439" spans="1:34" ht="14.25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  <c r="AA439" s="73"/>
      <c r="AB439" s="73"/>
      <c r="AC439" s="73"/>
      <c r="AD439" s="73"/>
      <c r="AE439" s="73"/>
      <c r="AF439" s="73"/>
      <c r="AG439" s="73"/>
      <c r="AH439" s="73"/>
    </row>
    <row r="440" spans="1:34" ht="14.25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  <c r="AA440" s="73"/>
      <c r="AB440" s="73"/>
      <c r="AC440" s="73"/>
      <c r="AD440" s="73"/>
      <c r="AE440" s="73"/>
      <c r="AF440" s="73"/>
      <c r="AG440" s="73"/>
      <c r="AH440" s="73"/>
    </row>
    <row r="441" spans="1:34" ht="14.25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  <c r="AA441" s="73"/>
      <c r="AB441" s="73"/>
      <c r="AC441" s="73"/>
      <c r="AD441" s="73"/>
      <c r="AE441" s="73"/>
      <c r="AF441" s="73"/>
      <c r="AG441" s="73"/>
      <c r="AH441" s="73"/>
    </row>
    <row r="442" spans="1:34" ht="14.25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  <c r="AA442" s="73"/>
      <c r="AB442" s="73"/>
      <c r="AC442" s="73"/>
      <c r="AD442" s="73"/>
      <c r="AE442" s="73"/>
      <c r="AF442" s="73"/>
      <c r="AG442" s="73"/>
      <c r="AH442" s="73"/>
    </row>
    <row r="443" spans="1:34" ht="14.25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  <c r="AA443" s="73"/>
      <c r="AB443" s="73"/>
      <c r="AC443" s="73"/>
      <c r="AD443" s="73"/>
      <c r="AE443" s="73"/>
      <c r="AF443" s="73"/>
      <c r="AG443" s="73"/>
      <c r="AH443" s="73"/>
    </row>
    <row r="444" spans="1:34" ht="14.25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  <c r="AA444" s="73"/>
      <c r="AB444" s="73"/>
      <c r="AC444" s="73"/>
      <c r="AD444" s="73"/>
      <c r="AE444" s="73"/>
      <c r="AF444" s="73"/>
      <c r="AG444" s="73"/>
      <c r="AH444" s="73"/>
    </row>
    <row r="445" spans="1:34" ht="14.25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  <c r="AA445" s="73"/>
      <c r="AB445" s="73"/>
      <c r="AC445" s="73"/>
      <c r="AD445" s="73"/>
      <c r="AE445" s="73"/>
      <c r="AF445" s="73"/>
      <c r="AG445" s="73"/>
      <c r="AH445" s="73"/>
    </row>
    <row r="446" spans="1:34" ht="14.25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  <c r="AA446" s="73"/>
      <c r="AB446" s="73"/>
      <c r="AC446" s="73"/>
      <c r="AD446" s="73"/>
      <c r="AE446" s="73"/>
      <c r="AF446" s="73"/>
      <c r="AG446" s="73"/>
      <c r="AH446" s="73"/>
    </row>
    <row r="447" spans="1:34" ht="14.25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  <c r="AA447" s="73"/>
      <c r="AB447" s="73"/>
      <c r="AC447" s="73"/>
      <c r="AD447" s="73"/>
      <c r="AE447" s="73"/>
      <c r="AF447" s="73"/>
      <c r="AG447" s="73"/>
      <c r="AH447" s="73"/>
    </row>
    <row r="448" spans="1:34" ht="14.25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  <c r="AA448" s="73"/>
      <c r="AB448" s="73"/>
      <c r="AC448" s="73"/>
      <c r="AD448" s="73"/>
      <c r="AE448" s="73"/>
      <c r="AF448" s="73"/>
      <c r="AG448" s="73"/>
      <c r="AH448" s="73"/>
    </row>
    <row r="449" spans="1:34" ht="14.25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  <c r="AA449" s="73"/>
      <c r="AB449" s="73"/>
      <c r="AC449" s="73"/>
      <c r="AD449" s="73"/>
      <c r="AE449" s="73"/>
      <c r="AF449" s="73"/>
      <c r="AG449" s="73"/>
      <c r="AH449" s="73"/>
    </row>
    <row r="450" spans="1:34" ht="14.25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  <c r="AA450" s="73"/>
      <c r="AB450" s="73"/>
      <c r="AC450" s="73"/>
      <c r="AD450" s="73"/>
      <c r="AE450" s="73"/>
      <c r="AF450" s="73"/>
      <c r="AG450" s="73"/>
      <c r="AH450" s="73"/>
    </row>
    <row r="451" spans="1:34" ht="14.25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  <c r="AA451" s="73"/>
      <c r="AB451" s="73"/>
      <c r="AC451" s="73"/>
      <c r="AD451" s="73"/>
      <c r="AE451" s="73"/>
      <c r="AF451" s="73"/>
      <c r="AG451" s="73"/>
      <c r="AH451" s="73"/>
    </row>
    <row r="452" spans="1:34" ht="14.25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  <c r="AA452" s="73"/>
      <c r="AB452" s="73"/>
      <c r="AC452" s="73"/>
      <c r="AD452" s="73"/>
      <c r="AE452" s="73"/>
      <c r="AF452" s="73"/>
      <c r="AG452" s="73"/>
      <c r="AH452" s="73"/>
    </row>
    <row r="453" spans="1:34" ht="14.25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  <c r="AA453" s="73"/>
      <c r="AB453" s="73"/>
      <c r="AC453" s="73"/>
      <c r="AD453" s="73"/>
      <c r="AE453" s="73"/>
      <c r="AF453" s="73"/>
      <c r="AG453" s="73"/>
      <c r="AH453" s="73"/>
    </row>
    <row r="454" spans="1:34" ht="14.25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  <c r="AA454" s="73"/>
      <c r="AB454" s="73"/>
      <c r="AC454" s="73"/>
      <c r="AD454" s="73"/>
      <c r="AE454" s="73"/>
      <c r="AF454" s="73"/>
      <c r="AG454" s="73"/>
      <c r="AH454" s="73"/>
    </row>
    <row r="455" spans="1:34" ht="14.25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  <c r="AA455" s="73"/>
      <c r="AB455" s="73"/>
      <c r="AC455" s="73"/>
      <c r="AD455" s="73"/>
      <c r="AE455" s="73"/>
      <c r="AF455" s="73"/>
      <c r="AG455" s="73"/>
      <c r="AH455" s="73"/>
    </row>
    <row r="456" spans="1:34" ht="14.25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  <c r="AA456" s="73"/>
      <c r="AB456" s="73"/>
      <c r="AC456" s="73"/>
      <c r="AD456" s="73"/>
      <c r="AE456" s="73"/>
      <c r="AF456" s="73"/>
      <c r="AG456" s="73"/>
      <c r="AH456" s="73"/>
    </row>
    <row r="457" spans="1:34" ht="14.25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  <c r="AA457" s="73"/>
      <c r="AB457" s="73"/>
      <c r="AC457" s="73"/>
      <c r="AD457" s="73"/>
      <c r="AE457" s="73"/>
      <c r="AF457" s="73"/>
      <c r="AG457" s="73"/>
      <c r="AH457" s="73"/>
    </row>
    <row r="458" spans="1:34" ht="14.25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  <c r="AA458" s="73"/>
      <c r="AB458" s="73"/>
      <c r="AC458" s="73"/>
      <c r="AD458" s="73"/>
      <c r="AE458" s="73"/>
      <c r="AF458" s="73"/>
      <c r="AG458" s="73"/>
      <c r="AH458" s="73"/>
    </row>
    <row r="459" spans="1:34" ht="14.25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  <c r="AA459" s="73"/>
      <c r="AB459" s="73"/>
      <c r="AC459" s="73"/>
      <c r="AD459" s="73"/>
      <c r="AE459" s="73"/>
      <c r="AF459" s="73"/>
      <c r="AG459" s="73"/>
      <c r="AH459" s="73"/>
    </row>
    <row r="460" spans="1:34" ht="14.25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  <c r="AA460" s="73"/>
      <c r="AB460" s="73"/>
      <c r="AC460" s="73"/>
      <c r="AD460" s="73"/>
      <c r="AE460" s="73"/>
      <c r="AF460" s="73"/>
      <c r="AG460" s="73"/>
      <c r="AH460" s="73"/>
    </row>
    <row r="461" spans="1:34" ht="14.25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  <c r="AA461" s="73"/>
      <c r="AB461" s="73"/>
      <c r="AC461" s="73"/>
      <c r="AD461" s="73"/>
      <c r="AE461" s="73"/>
      <c r="AF461" s="73"/>
      <c r="AG461" s="73"/>
      <c r="AH461" s="73"/>
    </row>
    <row r="462" spans="1:34" ht="14.25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  <c r="AA462" s="73"/>
      <c r="AB462" s="73"/>
      <c r="AC462" s="73"/>
      <c r="AD462" s="73"/>
      <c r="AE462" s="73"/>
      <c r="AF462" s="73"/>
      <c r="AG462" s="73"/>
      <c r="AH462" s="73"/>
    </row>
    <row r="463" spans="1:34" ht="14.25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  <c r="AA463" s="73"/>
      <c r="AB463" s="73"/>
      <c r="AC463" s="73"/>
      <c r="AD463" s="73"/>
      <c r="AE463" s="73"/>
      <c r="AF463" s="73"/>
      <c r="AG463" s="73"/>
      <c r="AH463" s="73"/>
    </row>
    <row r="464" spans="1:34" ht="14.25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  <c r="AA464" s="73"/>
      <c r="AB464" s="73"/>
      <c r="AC464" s="73"/>
      <c r="AD464" s="73"/>
      <c r="AE464" s="73"/>
      <c r="AF464" s="73"/>
      <c r="AG464" s="73"/>
      <c r="AH464" s="73"/>
    </row>
    <row r="465" spans="1:34" ht="14.25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  <c r="AA465" s="73"/>
      <c r="AB465" s="73"/>
      <c r="AC465" s="73"/>
      <c r="AD465" s="73"/>
      <c r="AE465" s="73"/>
      <c r="AF465" s="73"/>
      <c r="AG465" s="73"/>
      <c r="AH465" s="73"/>
    </row>
    <row r="466" spans="1:34" ht="14.25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  <c r="AA466" s="73"/>
      <c r="AB466" s="73"/>
      <c r="AC466" s="73"/>
      <c r="AD466" s="73"/>
      <c r="AE466" s="73"/>
      <c r="AF466" s="73"/>
      <c r="AG466" s="73"/>
      <c r="AH466" s="73"/>
    </row>
    <row r="467" spans="1:34" ht="14.25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  <c r="AA467" s="73"/>
      <c r="AB467" s="73"/>
      <c r="AC467" s="73"/>
      <c r="AD467" s="73"/>
      <c r="AE467" s="73"/>
      <c r="AF467" s="73"/>
      <c r="AG467" s="73"/>
      <c r="AH467" s="73"/>
    </row>
    <row r="468" spans="1:34" ht="14.25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  <c r="AA468" s="73"/>
      <c r="AB468" s="73"/>
      <c r="AC468" s="73"/>
      <c r="AD468" s="73"/>
      <c r="AE468" s="73"/>
      <c r="AF468" s="73"/>
      <c r="AG468" s="73"/>
      <c r="AH468" s="73"/>
    </row>
    <row r="469" spans="1:34" ht="14.25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  <c r="AA469" s="73"/>
      <c r="AB469" s="73"/>
      <c r="AC469" s="73"/>
      <c r="AD469" s="73"/>
      <c r="AE469" s="73"/>
      <c r="AF469" s="73"/>
      <c r="AG469" s="73"/>
      <c r="AH469" s="73"/>
    </row>
    <row r="470" spans="1:34" ht="14.25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  <c r="AA470" s="73"/>
      <c r="AB470" s="73"/>
      <c r="AC470" s="73"/>
      <c r="AD470" s="73"/>
      <c r="AE470" s="73"/>
      <c r="AF470" s="73"/>
      <c r="AG470" s="73"/>
      <c r="AH470" s="73"/>
    </row>
    <row r="471" spans="1:34" ht="14.25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  <c r="AA471" s="73"/>
      <c r="AB471" s="73"/>
      <c r="AC471" s="73"/>
      <c r="AD471" s="73"/>
      <c r="AE471" s="73"/>
      <c r="AF471" s="73"/>
      <c r="AG471" s="73"/>
      <c r="AH471" s="73"/>
    </row>
    <row r="472" spans="1:34" ht="14.25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  <c r="AA472" s="73"/>
      <c r="AB472" s="73"/>
      <c r="AC472" s="73"/>
      <c r="AD472" s="73"/>
      <c r="AE472" s="73"/>
      <c r="AF472" s="73"/>
      <c r="AG472" s="73"/>
      <c r="AH472" s="73"/>
    </row>
    <row r="473" spans="1:34" ht="14.25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  <c r="AA473" s="73"/>
      <c r="AB473" s="73"/>
      <c r="AC473" s="73"/>
      <c r="AD473" s="73"/>
      <c r="AE473" s="73"/>
      <c r="AF473" s="73"/>
      <c r="AG473" s="73"/>
      <c r="AH473" s="73"/>
    </row>
    <row r="474" spans="1:34" ht="14.25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  <c r="AA474" s="73"/>
      <c r="AB474" s="73"/>
      <c r="AC474" s="73"/>
      <c r="AD474" s="73"/>
      <c r="AE474" s="73"/>
      <c r="AF474" s="73"/>
      <c r="AG474" s="73"/>
      <c r="AH474" s="73"/>
    </row>
    <row r="475" spans="1:34" ht="14.25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  <c r="AA475" s="73"/>
      <c r="AB475" s="73"/>
      <c r="AC475" s="73"/>
      <c r="AD475" s="73"/>
      <c r="AE475" s="73"/>
      <c r="AF475" s="73"/>
      <c r="AG475" s="73"/>
      <c r="AH475" s="73"/>
    </row>
    <row r="476" spans="1:34" ht="14.25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  <c r="AA476" s="73"/>
      <c r="AB476" s="73"/>
      <c r="AC476" s="73"/>
      <c r="AD476" s="73"/>
      <c r="AE476" s="73"/>
      <c r="AF476" s="73"/>
      <c r="AG476" s="73"/>
      <c r="AH476" s="73"/>
    </row>
    <row r="477" spans="1:34" ht="14.25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  <c r="AA477" s="73"/>
      <c r="AB477" s="73"/>
      <c r="AC477" s="73"/>
      <c r="AD477" s="73"/>
      <c r="AE477" s="73"/>
      <c r="AF477" s="73"/>
      <c r="AG477" s="73"/>
      <c r="AH477" s="73"/>
    </row>
    <row r="478" spans="1:34" ht="14.25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  <c r="AA478" s="73"/>
      <c r="AB478" s="73"/>
      <c r="AC478" s="73"/>
      <c r="AD478" s="73"/>
      <c r="AE478" s="73"/>
      <c r="AF478" s="73"/>
      <c r="AG478" s="73"/>
      <c r="AH478" s="73"/>
    </row>
    <row r="479" spans="1:34" ht="14.25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  <c r="AA479" s="73"/>
      <c r="AB479" s="73"/>
      <c r="AC479" s="73"/>
      <c r="AD479" s="73"/>
      <c r="AE479" s="73"/>
      <c r="AF479" s="73"/>
      <c r="AG479" s="73"/>
      <c r="AH479" s="73"/>
    </row>
    <row r="480" spans="1:34" ht="14.25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  <c r="AA480" s="73"/>
      <c r="AB480" s="73"/>
      <c r="AC480" s="73"/>
      <c r="AD480" s="73"/>
      <c r="AE480" s="73"/>
      <c r="AF480" s="73"/>
      <c r="AG480" s="73"/>
      <c r="AH480" s="73"/>
    </row>
    <row r="481" spans="1:34" ht="14.25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  <c r="AA481" s="73"/>
      <c r="AB481" s="73"/>
      <c r="AC481" s="73"/>
      <c r="AD481" s="73"/>
      <c r="AE481" s="73"/>
      <c r="AF481" s="73"/>
      <c r="AG481" s="73"/>
      <c r="AH481" s="73"/>
    </row>
    <row r="482" spans="1:34" ht="14.25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  <c r="AA482" s="73"/>
      <c r="AB482" s="73"/>
      <c r="AC482" s="73"/>
      <c r="AD482" s="73"/>
      <c r="AE482" s="73"/>
      <c r="AF482" s="73"/>
      <c r="AG482" s="73"/>
      <c r="AH482" s="73"/>
    </row>
    <row r="483" spans="1:34" ht="14.25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  <c r="AA483" s="73"/>
      <c r="AB483" s="73"/>
      <c r="AC483" s="73"/>
      <c r="AD483" s="73"/>
      <c r="AE483" s="73"/>
      <c r="AF483" s="73"/>
      <c r="AG483" s="73"/>
      <c r="AH483" s="73"/>
    </row>
    <row r="484" spans="1:34" ht="14.25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  <c r="AA484" s="73"/>
      <c r="AB484" s="73"/>
      <c r="AC484" s="73"/>
      <c r="AD484" s="73"/>
      <c r="AE484" s="73"/>
      <c r="AF484" s="73"/>
      <c r="AG484" s="73"/>
      <c r="AH484" s="73"/>
    </row>
    <row r="485" spans="1:34" ht="14.25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  <c r="AA485" s="73"/>
      <c r="AB485" s="73"/>
      <c r="AC485" s="73"/>
      <c r="AD485" s="73"/>
      <c r="AE485" s="73"/>
      <c r="AF485" s="73"/>
      <c r="AG485" s="73"/>
      <c r="AH485" s="73"/>
    </row>
    <row r="486" spans="1:34" ht="14.25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  <c r="AA486" s="73"/>
      <c r="AB486" s="73"/>
      <c r="AC486" s="73"/>
      <c r="AD486" s="73"/>
      <c r="AE486" s="73"/>
      <c r="AF486" s="73"/>
      <c r="AG486" s="73"/>
      <c r="AH486" s="73"/>
    </row>
    <row r="487" spans="1:34" ht="14.25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  <c r="AA487" s="73"/>
      <c r="AB487" s="73"/>
      <c r="AC487" s="73"/>
      <c r="AD487" s="73"/>
      <c r="AE487" s="73"/>
      <c r="AF487" s="73"/>
      <c r="AG487" s="73"/>
      <c r="AH487" s="73"/>
    </row>
    <row r="488" spans="1:34" ht="14.25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  <c r="AA488" s="73"/>
      <c r="AB488" s="73"/>
      <c r="AC488" s="73"/>
      <c r="AD488" s="73"/>
      <c r="AE488" s="73"/>
      <c r="AF488" s="73"/>
      <c r="AG488" s="73"/>
      <c r="AH488" s="73"/>
    </row>
    <row r="489" spans="1:34" ht="14.25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  <c r="AA489" s="73"/>
      <c r="AB489" s="73"/>
      <c r="AC489" s="73"/>
      <c r="AD489" s="73"/>
      <c r="AE489" s="73"/>
      <c r="AF489" s="73"/>
      <c r="AG489" s="73"/>
      <c r="AH489" s="73"/>
    </row>
    <row r="490" spans="1:34" ht="14.25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  <c r="AA490" s="73"/>
      <c r="AB490" s="73"/>
      <c r="AC490" s="73"/>
      <c r="AD490" s="73"/>
      <c r="AE490" s="73"/>
      <c r="AF490" s="73"/>
      <c r="AG490" s="73"/>
      <c r="AH490" s="73"/>
    </row>
    <row r="491" spans="1:34" ht="14.25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  <c r="AA491" s="73"/>
      <c r="AB491" s="73"/>
      <c r="AC491" s="73"/>
      <c r="AD491" s="73"/>
      <c r="AE491" s="73"/>
      <c r="AF491" s="73"/>
      <c r="AG491" s="73"/>
      <c r="AH491" s="73"/>
    </row>
    <row r="492" spans="1:34" ht="14.25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  <c r="AA492" s="73"/>
      <c r="AB492" s="73"/>
      <c r="AC492" s="73"/>
      <c r="AD492" s="73"/>
      <c r="AE492" s="73"/>
      <c r="AF492" s="73"/>
      <c r="AG492" s="73"/>
      <c r="AH492" s="73"/>
    </row>
    <row r="493" spans="1:34" ht="14.25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  <c r="AA493" s="73"/>
      <c r="AB493" s="73"/>
      <c r="AC493" s="73"/>
      <c r="AD493" s="73"/>
      <c r="AE493" s="73"/>
      <c r="AF493" s="73"/>
      <c r="AG493" s="73"/>
      <c r="AH493" s="73"/>
    </row>
    <row r="494" spans="1:34" ht="14.25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  <c r="AA494" s="73"/>
      <c r="AB494" s="73"/>
      <c r="AC494" s="73"/>
      <c r="AD494" s="73"/>
      <c r="AE494" s="73"/>
      <c r="AF494" s="73"/>
      <c r="AG494" s="73"/>
      <c r="AH494" s="73"/>
    </row>
    <row r="495" spans="1:34" ht="14.25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  <c r="AA495" s="73"/>
      <c r="AB495" s="73"/>
      <c r="AC495" s="73"/>
      <c r="AD495" s="73"/>
      <c r="AE495" s="73"/>
      <c r="AF495" s="73"/>
      <c r="AG495" s="73"/>
      <c r="AH495" s="73"/>
    </row>
    <row r="496" spans="1:34" ht="14.25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  <c r="AA496" s="73"/>
      <c r="AB496" s="73"/>
      <c r="AC496" s="73"/>
      <c r="AD496" s="73"/>
      <c r="AE496" s="73"/>
      <c r="AF496" s="73"/>
      <c r="AG496" s="73"/>
      <c r="AH496" s="73"/>
    </row>
    <row r="497" spans="1:34" ht="14.25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  <c r="AA497" s="73"/>
      <c r="AB497" s="73"/>
      <c r="AC497" s="73"/>
      <c r="AD497" s="73"/>
      <c r="AE497" s="73"/>
      <c r="AF497" s="73"/>
      <c r="AG497" s="73"/>
      <c r="AH497" s="73"/>
    </row>
    <row r="498" spans="1:34" ht="14.25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  <c r="AA498" s="73"/>
      <c r="AB498" s="73"/>
      <c r="AC498" s="73"/>
      <c r="AD498" s="73"/>
      <c r="AE498" s="73"/>
      <c r="AF498" s="73"/>
      <c r="AG498" s="73"/>
      <c r="AH498" s="73"/>
    </row>
    <row r="499" spans="1:34" ht="14.25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  <c r="AA499" s="73"/>
      <c r="AB499" s="73"/>
      <c r="AC499" s="73"/>
      <c r="AD499" s="73"/>
      <c r="AE499" s="73"/>
      <c r="AF499" s="73"/>
      <c r="AG499" s="73"/>
      <c r="AH499" s="73"/>
    </row>
    <row r="500" spans="1:34" ht="14.25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  <c r="AA500" s="73"/>
      <c r="AB500" s="73"/>
      <c r="AC500" s="73"/>
      <c r="AD500" s="73"/>
      <c r="AE500" s="73"/>
      <c r="AF500" s="73"/>
      <c r="AG500" s="73"/>
      <c r="AH500" s="73"/>
    </row>
    <row r="501" spans="1:34" ht="14.25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  <c r="AA501" s="73"/>
      <c r="AB501" s="73"/>
      <c r="AC501" s="73"/>
      <c r="AD501" s="73"/>
      <c r="AE501" s="73"/>
      <c r="AF501" s="73"/>
      <c r="AG501" s="73"/>
      <c r="AH501" s="73"/>
    </row>
    <row r="502" spans="1:34" ht="14.25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  <c r="AA502" s="73"/>
      <c r="AB502" s="73"/>
      <c r="AC502" s="73"/>
      <c r="AD502" s="73"/>
      <c r="AE502" s="73"/>
      <c r="AF502" s="73"/>
      <c r="AG502" s="73"/>
      <c r="AH502" s="73"/>
    </row>
    <row r="503" spans="1:34" ht="14.25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  <c r="AA503" s="73"/>
      <c r="AB503" s="73"/>
      <c r="AC503" s="73"/>
      <c r="AD503" s="73"/>
      <c r="AE503" s="73"/>
      <c r="AF503" s="73"/>
      <c r="AG503" s="73"/>
      <c r="AH503" s="73"/>
    </row>
    <row r="504" spans="1:34" ht="14.25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  <c r="AA504" s="73"/>
      <c r="AB504" s="73"/>
      <c r="AC504" s="73"/>
      <c r="AD504" s="73"/>
      <c r="AE504" s="73"/>
      <c r="AF504" s="73"/>
      <c r="AG504" s="73"/>
      <c r="AH504" s="73"/>
    </row>
    <row r="505" spans="1:34" ht="14.25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  <c r="AA505" s="73"/>
      <c r="AB505" s="73"/>
      <c r="AC505" s="73"/>
      <c r="AD505" s="73"/>
      <c r="AE505" s="73"/>
      <c r="AF505" s="73"/>
      <c r="AG505" s="73"/>
      <c r="AH505" s="73"/>
    </row>
    <row r="506" spans="1:34" ht="14.25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  <c r="AA506" s="73"/>
      <c r="AB506" s="73"/>
      <c r="AC506" s="73"/>
      <c r="AD506" s="73"/>
      <c r="AE506" s="73"/>
      <c r="AF506" s="73"/>
      <c r="AG506" s="73"/>
      <c r="AH506" s="73"/>
    </row>
    <row r="507" spans="1:34" ht="14.25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  <c r="AA507" s="73"/>
      <c r="AB507" s="73"/>
      <c r="AC507" s="73"/>
      <c r="AD507" s="73"/>
      <c r="AE507" s="73"/>
      <c r="AF507" s="73"/>
      <c r="AG507" s="73"/>
      <c r="AH507" s="73"/>
    </row>
    <row r="508" spans="1:34" ht="14.25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  <c r="AA508" s="73"/>
      <c r="AB508" s="73"/>
      <c r="AC508" s="73"/>
      <c r="AD508" s="73"/>
      <c r="AE508" s="73"/>
      <c r="AF508" s="73"/>
      <c r="AG508" s="73"/>
      <c r="AH508" s="73"/>
    </row>
    <row r="509" spans="1:34" ht="14.25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  <c r="AA509" s="73"/>
      <c r="AB509" s="73"/>
      <c r="AC509" s="73"/>
      <c r="AD509" s="73"/>
      <c r="AE509" s="73"/>
      <c r="AF509" s="73"/>
      <c r="AG509" s="73"/>
      <c r="AH509" s="73"/>
    </row>
    <row r="510" spans="1:34" ht="14.25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  <c r="AA510" s="73"/>
      <c r="AB510" s="73"/>
      <c r="AC510" s="73"/>
      <c r="AD510" s="73"/>
      <c r="AE510" s="73"/>
      <c r="AF510" s="73"/>
      <c r="AG510" s="73"/>
      <c r="AH510" s="73"/>
    </row>
    <row r="511" spans="1:34" ht="14.25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  <c r="AA511" s="73"/>
      <c r="AB511" s="73"/>
      <c r="AC511" s="73"/>
      <c r="AD511" s="73"/>
      <c r="AE511" s="73"/>
      <c r="AF511" s="73"/>
      <c r="AG511" s="73"/>
      <c r="AH511" s="73"/>
    </row>
    <row r="512" spans="1:34" ht="14.25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  <c r="AA512" s="73"/>
      <c r="AB512" s="73"/>
      <c r="AC512" s="73"/>
      <c r="AD512" s="73"/>
      <c r="AE512" s="73"/>
      <c r="AF512" s="73"/>
      <c r="AG512" s="73"/>
      <c r="AH512" s="73"/>
    </row>
    <row r="513" spans="1:34" ht="14.25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  <c r="AA513" s="73"/>
      <c r="AB513" s="73"/>
      <c r="AC513" s="73"/>
      <c r="AD513" s="73"/>
      <c r="AE513" s="73"/>
      <c r="AF513" s="73"/>
      <c r="AG513" s="73"/>
      <c r="AH513" s="73"/>
    </row>
    <row r="514" spans="1:34" ht="14.25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  <c r="AA514" s="73"/>
      <c r="AB514" s="73"/>
      <c r="AC514" s="73"/>
      <c r="AD514" s="73"/>
      <c r="AE514" s="73"/>
      <c r="AF514" s="73"/>
      <c r="AG514" s="73"/>
      <c r="AH514" s="73"/>
    </row>
    <row r="515" spans="1:34" ht="14.25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  <c r="AA515" s="73"/>
      <c r="AB515" s="73"/>
      <c r="AC515" s="73"/>
      <c r="AD515" s="73"/>
      <c r="AE515" s="73"/>
      <c r="AF515" s="73"/>
      <c r="AG515" s="73"/>
      <c r="AH515" s="73"/>
    </row>
    <row r="516" spans="1:34" ht="14.25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  <c r="AA516" s="73"/>
      <c r="AB516" s="73"/>
      <c r="AC516" s="73"/>
      <c r="AD516" s="73"/>
      <c r="AE516" s="73"/>
      <c r="AF516" s="73"/>
      <c r="AG516" s="73"/>
      <c r="AH516" s="73"/>
    </row>
    <row r="517" spans="1:34" ht="14.25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  <c r="AA517" s="73"/>
      <c r="AB517" s="73"/>
      <c r="AC517" s="73"/>
      <c r="AD517" s="73"/>
      <c r="AE517" s="73"/>
      <c r="AF517" s="73"/>
      <c r="AG517" s="73"/>
      <c r="AH517" s="73"/>
    </row>
    <row r="518" spans="1:34" ht="14.25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  <c r="AA518" s="73"/>
      <c r="AB518" s="73"/>
      <c r="AC518" s="73"/>
      <c r="AD518" s="73"/>
      <c r="AE518" s="73"/>
      <c r="AF518" s="73"/>
      <c r="AG518" s="73"/>
      <c r="AH518" s="73"/>
    </row>
    <row r="519" spans="1:34" ht="14.25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  <c r="AA519" s="73"/>
      <c r="AB519" s="73"/>
      <c r="AC519" s="73"/>
      <c r="AD519" s="73"/>
      <c r="AE519" s="73"/>
      <c r="AF519" s="73"/>
      <c r="AG519" s="73"/>
      <c r="AH519" s="73"/>
    </row>
    <row r="520" spans="1:34" ht="14.25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  <c r="AA520" s="73"/>
      <c r="AB520" s="73"/>
      <c r="AC520" s="73"/>
      <c r="AD520" s="73"/>
      <c r="AE520" s="73"/>
      <c r="AF520" s="73"/>
      <c r="AG520" s="73"/>
      <c r="AH520" s="73"/>
    </row>
    <row r="521" spans="1:34" ht="14.25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  <c r="AA521" s="73"/>
      <c r="AB521" s="73"/>
      <c r="AC521" s="73"/>
      <c r="AD521" s="73"/>
      <c r="AE521" s="73"/>
      <c r="AF521" s="73"/>
      <c r="AG521" s="73"/>
      <c r="AH521" s="73"/>
    </row>
    <row r="522" spans="1:34" ht="14.25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  <c r="AA522" s="73"/>
      <c r="AB522" s="73"/>
      <c r="AC522" s="73"/>
      <c r="AD522" s="73"/>
      <c r="AE522" s="73"/>
      <c r="AF522" s="73"/>
      <c r="AG522" s="73"/>
      <c r="AH522" s="73"/>
    </row>
    <row r="523" spans="1:34" ht="14.25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  <c r="AA523" s="73"/>
      <c r="AB523" s="73"/>
      <c r="AC523" s="73"/>
      <c r="AD523" s="73"/>
      <c r="AE523" s="73"/>
      <c r="AF523" s="73"/>
      <c r="AG523" s="73"/>
      <c r="AH523" s="73"/>
    </row>
    <row r="524" spans="1:34" ht="14.25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  <c r="AA524" s="73"/>
      <c r="AB524" s="73"/>
      <c r="AC524" s="73"/>
      <c r="AD524" s="73"/>
      <c r="AE524" s="73"/>
      <c r="AF524" s="73"/>
      <c r="AG524" s="73"/>
      <c r="AH524" s="73"/>
    </row>
    <row r="525" spans="1:34" ht="14.25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  <c r="AA525" s="73"/>
      <c r="AB525" s="73"/>
      <c r="AC525" s="73"/>
      <c r="AD525" s="73"/>
      <c r="AE525" s="73"/>
      <c r="AF525" s="73"/>
      <c r="AG525" s="73"/>
      <c r="AH525" s="73"/>
    </row>
    <row r="526" spans="1:34" ht="14.25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  <c r="AA526" s="73"/>
      <c r="AB526" s="73"/>
      <c r="AC526" s="73"/>
      <c r="AD526" s="73"/>
      <c r="AE526" s="73"/>
      <c r="AF526" s="73"/>
      <c r="AG526" s="73"/>
      <c r="AH526" s="73"/>
    </row>
    <row r="527" spans="1:34" ht="14.25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  <c r="AA527" s="73"/>
      <c r="AB527" s="73"/>
      <c r="AC527" s="73"/>
      <c r="AD527" s="73"/>
      <c r="AE527" s="73"/>
      <c r="AF527" s="73"/>
      <c r="AG527" s="73"/>
      <c r="AH527" s="73"/>
    </row>
    <row r="528" spans="1:34" ht="14.25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  <c r="AA528" s="73"/>
      <c r="AB528" s="73"/>
      <c r="AC528" s="73"/>
      <c r="AD528" s="73"/>
      <c r="AE528" s="73"/>
      <c r="AF528" s="73"/>
      <c r="AG528" s="73"/>
      <c r="AH528" s="73"/>
    </row>
    <row r="529" spans="1:34" ht="14.25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  <c r="AA529" s="73"/>
      <c r="AB529" s="73"/>
      <c r="AC529" s="73"/>
      <c r="AD529" s="73"/>
      <c r="AE529" s="73"/>
      <c r="AF529" s="73"/>
      <c r="AG529" s="73"/>
      <c r="AH529" s="73"/>
    </row>
    <row r="530" spans="1:34" ht="14.25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  <c r="AA530" s="73"/>
      <c r="AB530" s="73"/>
      <c r="AC530" s="73"/>
      <c r="AD530" s="73"/>
      <c r="AE530" s="73"/>
      <c r="AF530" s="73"/>
      <c r="AG530" s="73"/>
      <c r="AH530" s="73"/>
    </row>
    <row r="531" spans="1:34" ht="14.25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  <c r="AA531" s="73"/>
      <c r="AB531" s="73"/>
      <c r="AC531" s="73"/>
      <c r="AD531" s="73"/>
      <c r="AE531" s="73"/>
      <c r="AF531" s="73"/>
      <c r="AG531" s="73"/>
      <c r="AH531" s="73"/>
    </row>
    <row r="532" spans="1:34" ht="14.25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  <c r="AA532" s="73"/>
      <c r="AB532" s="73"/>
      <c r="AC532" s="73"/>
      <c r="AD532" s="73"/>
      <c r="AE532" s="73"/>
      <c r="AF532" s="73"/>
      <c r="AG532" s="73"/>
      <c r="AH532" s="73"/>
    </row>
    <row r="533" spans="1:34" ht="14.25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  <c r="AA533" s="73"/>
      <c r="AB533" s="73"/>
      <c r="AC533" s="73"/>
      <c r="AD533" s="73"/>
      <c r="AE533" s="73"/>
      <c r="AF533" s="73"/>
      <c r="AG533" s="73"/>
      <c r="AH533" s="73"/>
    </row>
    <row r="534" spans="1:34" ht="14.25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  <c r="AA534" s="73"/>
      <c r="AB534" s="73"/>
      <c r="AC534" s="73"/>
      <c r="AD534" s="73"/>
      <c r="AE534" s="73"/>
      <c r="AF534" s="73"/>
      <c r="AG534" s="73"/>
      <c r="AH534" s="73"/>
    </row>
    <row r="535" spans="1:34" ht="14.25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  <c r="AA535" s="73"/>
      <c r="AB535" s="73"/>
      <c r="AC535" s="73"/>
      <c r="AD535" s="73"/>
      <c r="AE535" s="73"/>
      <c r="AF535" s="73"/>
      <c r="AG535" s="73"/>
      <c r="AH535" s="73"/>
    </row>
    <row r="536" spans="1:34" ht="14.25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  <c r="AA536" s="73"/>
      <c r="AB536" s="73"/>
      <c r="AC536" s="73"/>
      <c r="AD536" s="73"/>
      <c r="AE536" s="73"/>
      <c r="AF536" s="73"/>
      <c r="AG536" s="73"/>
      <c r="AH536" s="73"/>
    </row>
    <row r="537" spans="1:34" ht="14.25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  <c r="AA537" s="73"/>
      <c r="AB537" s="73"/>
      <c r="AC537" s="73"/>
      <c r="AD537" s="73"/>
      <c r="AE537" s="73"/>
      <c r="AF537" s="73"/>
      <c r="AG537" s="73"/>
      <c r="AH537" s="73"/>
    </row>
    <row r="538" spans="1:34" ht="14.25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  <c r="AA538" s="73"/>
      <c r="AB538" s="73"/>
      <c r="AC538" s="73"/>
      <c r="AD538" s="73"/>
      <c r="AE538" s="73"/>
      <c r="AF538" s="73"/>
      <c r="AG538" s="73"/>
      <c r="AH538" s="73"/>
    </row>
    <row r="539" spans="1:34" ht="14.25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  <c r="AA539" s="73"/>
      <c r="AB539" s="73"/>
      <c r="AC539" s="73"/>
      <c r="AD539" s="73"/>
      <c r="AE539" s="73"/>
      <c r="AF539" s="73"/>
      <c r="AG539" s="73"/>
      <c r="AH539" s="73"/>
    </row>
    <row r="540" spans="1:34" ht="14.25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  <c r="AA540" s="73"/>
      <c r="AB540" s="73"/>
      <c r="AC540" s="73"/>
      <c r="AD540" s="73"/>
      <c r="AE540" s="73"/>
      <c r="AF540" s="73"/>
      <c r="AG540" s="73"/>
      <c r="AH540" s="73"/>
    </row>
    <row r="541" spans="1:34" ht="14.25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  <c r="AA541" s="73"/>
      <c r="AB541" s="73"/>
      <c r="AC541" s="73"/>
      <c r="AD541" s="73"/>
      <c r="AE541" s="73"/>
      <c r="AF541" s="73"/>
      <c r="AG541" s="73"/>
      <c r="AH541" s="73"/>
    </row>
    <row r="542" spans="1:34" ht="14.25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  <c r="AA542" s="73"/>
      <c r="AB542" s="73"/>
      <c r="AC542" s="73"/>
      <c r="AD542" s="73"/>
      <c r="AE542" s="73"/>
      <c r="AF542" s="73"/>
      <c r="AG542" s="73"/>
      <c r="AH542" s="73"/>
    </row>
    <row r="543" spans="1:34" ht="14.25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  <c r="AA543" s="73"/>
      <c r="AB543" s="73"/>
      <c r="AC543" s="73"/>
      <c r="AD543" s="73"/>
      <c r="AE543" s="73"/>
      <c r="AF543" s="73"/>
      <c r="AG543" s="73"/>
      <c r="AH543" s="73"/>
    </row>
    <row r="544" spans="1:34" ht="14.25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  <c r="AA544" s="73"/>
      <c r="AB544" s="73"/>
      <c r="AC544" s="73"/>
      <c r="AD544" s="73"/>
      <c r="AE544" s="73"/>
      <c r="AF544" s="73"/>
      <c r="AG544" s="73"/>
      <c r="AH544" s="73"/>
    </row>
    <row r="545" spans="1:34" ht="14.25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  <c r="AA545" s="73"/>
      <c r="AB545" s="73"/>
      <c r="AC545" s="73"/>
      <c r="AD545" s="73"/>
      <c r="AE545" s="73"/>
      <c r="AF545" s="73"/>
      <c r="AG545" s="73"/>
      <c r="AH545" s="73"/>
    </row>
    <row r="546" spans="1:34" ht="14.25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  <c r="AA546" s="73"/>
      <c r="AB546" s="73"/>
      <c r="AC546" s="73"/>
      <c r="AD546" s="73"/>
      <c r="AE546" s="73"/>
      <c r="AF546" s="73"/>
      <c r="AG546" s="73"/>
      <c r="AH546" s="73"/>
    </row>
    <row r="547" spans="1:34" ht="14.25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  <c r="AA547" s="73"/>
      <c r="AB547" s="73"/>
      <c r="AC547" s="73"/>
      <c r="AD547" s="73"/>
      <c r="AE547" s="73"/>
      <c r="AF547" s="73"/>
      <c r="AG547" s="73"/>
      <c r="AH547" s="73"/>
    </row>
    <row r="548" spans="1:34" ht="14.25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  <c r="AA548" s="73"/>
      <c r="AB548" s="73"/>
      <c r="AC548" s="73"/>
      <c r="AD548" s="73"/>
      <c r="AE548" s="73"/>
      <c r="AF548" s="73"/>
      <c r="AG548" s="73"/>
      <c r="AH548" s="73"/>
    </row>
    <row r="549" spans="1:34" ht="14.25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  <c r="AA549" s="73"/>
      <c r="AB549" s="73"/>
      <c r="AC549" s="73"/>
      <c r="AD549" s="73"/>
      <c r="AE549" s="73"/>
      <c r="AF549" s="73"/>
      <c r="AG549" s="73"/>
      <c r="AH549" s="73"/>
    </row>
    <row r="550" spans="1:34" ht="14.25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  <c r="AA550" s="73"/>
      <c r="AB550" s="73"/>
      <c r="AC550" s="73"/>
      <c r="AD550" s="73"/>
      <c r="AE550" s="73"/>
      <c r="AF550" s="73"/>
      <c r="AG550" s="73"/>
      <c r="AH550" s="73"/>
    </row>
    <row r="551" spans="1:34" ht="14.25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  <c r="AA551" s="73"/>
      <c r="AB551" s="73"/>
      <c r="AC551" s="73"/>
      <c r="AD551" s="73"/>
      <c r="AE551" s="73"/>
      <c r="AF551" s="73"/>
      <c r="AG551" s="73"/>
      <c r="AH551" s="73"/>
    </row>
    <row r="552" spans="1:34" ht="14.25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  <c r="AA552" s="73"/>
      <c r="AB552" s="73"/>
      <c r="AC552" s="73"/>
      <c r="AD552" s="73"/>
      <c r="AE552" s="73"/>
      <c r="AF552" s="73"/>
      <c r="AG552" s="73"/>
      <c r="AH552" s="73"/>
    </row>
    <row r="553" spans="1:34" ht="14.25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  <c r="AA553" s="73"/>
      <c r="AB553" s="73"/>
      <c r="AC553" s="73"/>
      <c r="AD553" s="73"/>
      <c r="AE553" s="73"/>
      <c r="AF553" s="73"/>
      <c r="AG553" s="73"/>
      <c r="AH553" s="73"/>
    </row>
    <row r="554" spans="1:34" ht="14.25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  <c r="AA554" s="73"/>
      <c r="AB554" s="73"/>
      <c r="AC554" s="73"/>
      <c r="AD554" s="73"/>
      <c r="AE554" s="73"/>
      <c r="AF554" s="73"/>
      <c r="AG554" s="73"/>
      <c r="AH554" s="73"/>
    </row>
    <row r="555" spans="1:34" ht="14.25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  <c r="AA555" s="73"/>
      <c r="AB555" s="73"/>
      <c r="AC555" s="73"/>
      <c r="AD555" s="73"/>
      <c r="AE555" s="73"/>
      <c r="AF555" s="73"/>
      <c r="AG555" s="73"/>
      <c r="AH555" s="73"/>
    </row>
    <row r="556" spans="1:34" ht="14.25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  <c r="AA556" s="73"/>
      <c r="AB556" s="73"/>
      <c r="AC556" s="73"/>
      <c r="AD556" s="73"/>
      <c r="AE556" s="73"/>
      <c r="AF556" s="73"/>
      <c r="AG556" s="73"/>
      <c r="AH556" s="73"/>
    </row>
    <row r="557" spans="1:34" ht="14.25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  <c r="AA557" s="73"/>
      <c r="AB557" s="73"/>
      <c r="AC557" s="73"/>
      <c r="AD557" s="73"/>
      <c r="AE557" s="73"/>
      <c r="AF557" s="73"/>
      <c r="AG557" s="73"/>
      <c r="AH557" s="73"/>
    </row>
    <row r="558" spans="1:34" ht="14.25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  <c r="AA558" s="73"/>
      <c r="AB558" s="73"/>
      <c r="AC558" s="73"/>
      <c r="AD558" s="73"/>
      <c r="AE558" s="73"/>
      <c r="AF558" s="73"/>
      <c r="AG558" s="73"/>
      <c r="AH558" s="73"/>
    </row>
    <row r="559" spans="1:34" ht="14.25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  <c r="AA559" s="73"/>
      <c r="AB559" s="73"/>
      <c r="AC559" s="73"/>
      <c r="AD559" s="73"/>
      <c r="AE559" s="73"/>
      <c r="AF559" s="73"/>
      <c r="AG559" s="73"/>
      <c r="AH559" s="73"/>
    </row>
    <row r="560" spans="1:34" ht="14.25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  <c r="AA560" s="73"/>
      <c r="AB560" s="73"/>
      <c r="AC560" s="73"/>
      <c r="AD560" s="73"/>
      <c r="AE560" s="73"/>
      <c r="AF560" s="73"/>
      <c r="AG560" s="73"/>
      <c r="AH560" s="73"/>
    </row>
    <row r="561" spans="1:34" ht="14.25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  <c r="AA561" s="73"/>
      <c r="AB561" s="73"/>
      <c r="AC561" s="73"/>
      <c r="AD561" s="73"/>
      <c r="AE561" s="73"/>
      <c r="AF561" s="73"/>
      <c r="AG561" s="73"/>
      <c r="AH561" s="73"/>
    </row>
    <row r="562" spans="1:34" ht="14.25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  <c r="AA562" s="73"/>
      <c r="AB562" s="73"/>
      <c r="AC562" s="73"/>
      <c r="AD562" s="73"/>
      <c r="AE562" s="73"/>
      <c r="AF562" s="73"/>
      <c r="AG562" s="73"/>
      <c r="AH562" s="73"/>
    </row>
    <row r="563" spans="1:34" ht="14.25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  <c r="AA563" s="73"/>
      <c r="AB563" s="73"/>
      <c r="AC563" s="73"/>
      <c r="AD563" s="73"/>
      <c r="AE563" s="73"/>
      <c r="AF563" s="73"/>
      <c r="AG563" s="73"/>
      <c r="AH563" s="73"/>
    </row>
    <row r="564" spans="1:34" ht="14.25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  <c r="AA564" s="73"/>
      <c r="AB564" s="73"/>
      <c r="AC564" s="73"/>
      <c r="AD564" s="73"/>
      <c r="AE564" s="73"/>
      <c r="AF564" s="73"/>
      <c r="AG564" s="73"/>
      <c r="AH564" s="73"/>
    </row>
    <row r="565" spans="1:34" ht="14.25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  <c r="AA565" s="73"/>
      <c r="AB565" s="73"/>
      <c r="AC565" s="73"/>
      <c r="AD565" s="73"/>
      <c r="AE565" s="73"/>
      <c r="AF565" s="73"/>
      <c r="AG565" s="73"/>
      <c r="AH565" s="73"/>
    </row>
    <row r="566" spans="1:34" ht="14.25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  <c r="AA566" s="73"/>
      <c r="AB566" s="73"/>
      <c r="AC566" s="73"/>
      <c r="AD566" s="73"/>
      <c r="AE566" s="73"/>
      <c r="AF566" s="73"/>
      <c r="AG566" s="73"/>
      <c r="AH566" s="73"/>
    </row>
    <row r="567" spans="1:34" ht="14.25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  <c r="AA567" s="73"/>
      <c r="AB567" s="73"/>
      <c r="AC567" s="73"/>
      <c r="AD567" s="73"/>
      <c r="AE567" s="73"/>
      <c r="AF567" s="73"/>
      <c r="AG567" s="73"/>
      <c r="AH567" s="73"/>
    </row>
    <row r="568" spans="1:34" ht="14.25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  <c r="AA568" s="73"/>
      <c r="AB568" s="73"/>
      <c r="AC568" s="73"/>
      <c r="AD568" s="73"/>
      <c r="AE568" s="73"/>
      <c r="AF568" s="73"/>
      <c r="AG568" s="73"/>
      <c r="AH568" s="73"/>
    </row>
    <row r="569" spans="1:34" ht="14.25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  <c r="AA569" s="73"/>
      <c r="AB569" s="73"/>
      <c r="AC569" s="73"/>
      <c r="AD569" s="73"/>
      <c r="AE569" s="73"/>
      <c r="AF569" s="73"/>
      <c r="AG569" s="73"/>
      <c r="AH569" s="73"/>
    </row>
    <row r="570" spans="1:34" ht="14.25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  <c r="AA570" s="73"/>
      <c r="AB570" s="73"/>
      <c r="AC570" s="73"/>
      <c r="AD570" s="73"/>
      <c r="AE570" s="73"/>
      <c r="AF570" s="73"/>
      <c r="AG570" s="73"/>
      <c r="AH570" s="73"/>
    </row>
    <row r="571" spans="1:34" ht="14.25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  <c r="AA571" s="73"/>
      <c r="AB571" s="73"/>
      <c r="AC571" s="73"/>
      <c r="AD571" s="73"/>
      <c r="AE571" s="73"/>
      <c r="AF571" s="73"/>
      <c r="AG571" s="73"/>
      <c r="AH571" s="73"/>
    </row>
    <row r="572" spans="1:34" ht="14.25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  <c r="AA572" s="73"/>
      <c r="AB572" s="73"/>
      <c r="AC572" s="73"/>
      <c r="AD572" s="73"/>
      <c r="AE572" s="73"/>
      <c r="AF572" s="73"/>
      <c r="AG572" s="73"/>
      <c r="AH572" s="73"/>
    </row>
    <row r="573" spans="1:34" ht="14.25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  <c r="AA573" s="73"/>
      <c r="AB573" s="73"/>
      <c r="AC573" s="73"/>
      <c r="AD573" s="73"/>
      <c r="AE573" s="73"/>
      <c r="AF573" s="73"/>
      <c r="AG573" s="73"/>
      <c r="AH573" s="73"/>
    </row>
    <row r="574" spans="1:34" ht="14.25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  <c r="AA574" s="73"/>
      <c r="AB574" s="73"/>
      <c r="AC574" s="73"/>
      <c r="AD574" s="73"/>
      <c r="AE574" s="73"/>
      <c r="AF574" s="73"/>
      <c r="AG574" s="73"/>
      <c r="AH574" s="73"/>
    </row>
    <row r="575" spans="1:34" ht="14.25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  <c r="AA575" s="73"/>
      <c r="AB575" s="73"/>
      <c r="AC575" s="73"/>
      <c r="AD575" s="73"/>
      <c r="AE575" s="73"/>
      <c r="AF575" s="73"/>
      <c r="AG575" s="73"/>
      <c r="AH575" s="73"/>
    </row>
    <row r="576" spans="1:34" ht="14.25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  <c r="AA576" s="73"/>
      <c r="AB576" s="73"/>
      <c r="AC576" s="73"/>
      <c r="AD576" s="73"/>
      <c r="AE576" s="73"/>
      <c r="AF576" s="73"/>
      <c r="AG576" s="73"/>
      <c r="AH576" s="73"/>
    </row>
    <row r="577" spans="1:34" ht="14.25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  <c r="AA577" s="73"/>
      <c r="AB577" s="73"/>
      <c r="AC577" s="73"/>
      <c r="AD577" s="73"/>
      <c r="AE577" s="73"/>
      <c r="AF577" s="73"/>
      <c r="AG577" s="73"/>
      <c r="AH577" s="73"/>
    </row>
    <row r="578" spans="1:34" ht="14.25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  <c r="AA578" s="73"/>
      <c r="AB578" s="73"/>
      <c r="AC578" s="73"/>
      <c r="AD578" s="73"/>
      <c r="AE578" s="73"/>
      <c r="AF578" s="73"/>
      <c r="AG578" s="73"/>
      <c r="AH578" s="73"/>
    </row>
    <row r="579" spans="1:34" ht="14.25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  <c r="AA579" s="73"/>
      <c r="AB579" s="73"/>
      <c r="AC579" s="73"/>
      <c r="AD579" s="73"/>
      <c r="AE579" s="73"/>
      <c r="AF579" s="73"/>
      <c r="AG579" s="73"/>
      <c r="AH579" s="73"/>
    </row>
    <row r="580" spans="1:34" ht="14.25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  <c r="AA580" s="73"/>
      <c r="AB580" s="73"/>
      <c r="AC580" s="73"/>
      <c r="AD580" s="73"/>
      <c r="AE580" s="73"/>
      <c r="AF580" s="73"/>
      <c r="AG580" s="73"/>
      <c r="AH580" s="73"/>
    </row>
    <row r="581" spans="1:34" ht="14.25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  <c r="AA581" s="73"/>
      <c r="AB581" s="73"/>
      <c r="AC581" s="73"/>
      <c r="AD581" s="73"/>
      <c r="AE581" s="73"/>
      <c r="AF581" s="73"/>
      <c r="AG581" s="73"/>
      <c r="AH581" s="73"/>
    </row>
    <row r="582" spans="1:34" ht="14.25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  <c r="AA582" s="73"/>
      <c r="AB582" s="73"/>
      <c r="AC582" s="73"/>
      <c r="AD582" s="73"/>
      <c r="AE582" s="73"/>
      <c r="AF582" s="73"/>
      <c r="AG582" s="73"/>
      <c r="AH582" s="73"/>
    </row>
    <row r="583" spans="1:34" ht="14.25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  <c r="AA583" s="73"/>
      <c r="AB583" s="73"/>
      <c r="AC583" s="73"/>
      <c r="AD583" s="73"/>
      <c r="AE583" s="73"/>
      <c r="AF583" s="73"/>
      <c r="AG583" s="73"/>
      <c r="AH583" s="73"/>
    </row>
    <row r="584" spans="1:34" ht="14.25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  <c r="AA584" s="73"/>
      <c r="AB584" s="73"/>
      <c r="AC584" s="73"/>
      <c r="AD584" s="73"/>
      <c r="AE584" s="73"/>
      <c r="AF584" s="73"/>
      <c r="AG584" s="73"/>
      <c r="AH584" s="73"/>
    </row>
    <row r="585" spans="1:34" ht="14.25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  <c r="AA585" s="73"/>
      <c r="AB585" s="73"/>
      <c r="AC585" s="73"/>
      <c r="AD585" s="73"/>
      <c r="AE585" s="73"/>
      <c r="AF585" s="73"/>
      <c r="AG585" s="73"/>
      <c r="AH585" s="73"/>
    </row>
    <row r="586" spans="1:34" ht="14.25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  <c r="AA586" s="73"/>
      <c r="AB586" s="73"/>
      <c r="AC586" s="73"/>
      <c r="AD586" s="73"/>
      <c r="AE586" s="73"/>
      <c r="AF586" s="73"/>
      <c r="AG586" s="73"/>
      <c r="AH586" s="73"/>
    </row>
    <row r="587" spans="1:34" ht="14.25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  <c r="AA587" s="73"/>
      <c r="AB587" s="73"/>
      <c r="AC587" s="73"/>
      <c r="AD587" s="73"/>
      <c r="AE587" s="73"/>
      <c r="AF587" s="73"/>
      <c r="AG587" s="73"/>
      <c r="AH587" s="73"/>
    </row>
    <row r="588" spans="1:34" ht="14.25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  <c r="AA588" s="73"/>
      <c r="AB588" s="73"/>
      <c r="AC588" s="73"/>
      <c r="AD588" s="73"/>
      <c r="AE588" s="73"/>
      <c r="AF588" s="73"/>
      <c r="AG588" s="73"/>
      <c r="AH588" s="73"/>
    </row>
    <row r="589" spans="1:34" ht="14.25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  <c r="AA589" s="73"/>
      <c r="AB589" s="73"/>
      <c r="AC589" s="73"/>
      <c r="AD589" s="73"/>
      <c r="AE589" s="73"/>
      <c r="AF589" s="73"/>
      <c r="AG589" s="73"/>
      <c r="AH589" s="73"/>
    </row>
    <row r="590" spans="1:34" ht="14.25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  <c r="AA590" s="73"/>
      <c r="AB590" s="73"/>
      <c r="AC590" s="73"/>
      <c r="AD590" s="73"/>
      <c r="AE590" s="73"/>
      <c r="AF590" s="73"/>
      <c r="AG590" s="73"/>
      <c r="AH590" s="73"/>
    </row>
    <row r="591" spans="1:34" ht="14.25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  <c r="AA591" s="73"/>
      <c r="AB591" s="73"/>
      <c r="AC591" s="73"/>
      <c r="AD591" s="73"/>
      <c r="AE591" s="73"/>
      <c r="AF591" s="73"/>
      <c r="AG591" s="73"/>
      <c r="AH591" s="73"/>
    </row>
    <row r="592" spans="1:34" ht="14.25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  <c r="AA592" s="73"/>
      <c r="AB592" s="73"/>
      <c r="AC592" s="73"/>
      <c r="AD592" s="73"/>
      <c r="AE592" s="73"/>
      <c r="AF592" s="73"/>
      <c r="AG592" s="73"/>
      <c r="AH592" s="73"/>
    </row>
    <row r="593" spans="1:34" ht="14.25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  <c r="AA593" s="73"/>
      <c r="AB593" s="73"/>
      <c r="AC593" s="73"/>
      <c r="AD593" s="73"/>
      <c r="AE593" s="73"/>
      <c r="AF593" s="73"/>
      <c r="AG593" s="73"/>
      <c r="AH593" s="73"/>
    </row>
    <row r="594" spans="1:34" ht="14.25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  <c r="AA594" s="73"/>
      <c r="AB594" s="73"/>
      <c r="AC594" s="73"/>
      <c r="AD594" s="73"/>
      <c r="AE594" s="73"/>
      <c r="AF594" s="73"/>
      <c r="AG594" s="73"/>
      <c r="AH594" s="73"/>
    </row>
    <row r="595" spans="1:34" ht="14.25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  <c r="AA595" s="73"/>
      <c r="AB595" s="73"/>
      <c r="AC595" s="73"/>
      <c r="AD595" s="73"/>
      <c r="AE595" s="73"/>
      <c r="AF595" s="73"/>
      <c r="AG595" s="73"/>
      <c r="AH595" s="73"/>
    </row>
    <row r="596" spans="1:34" ht="14.25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  <c r="AA596" s="73"/>
      <c r="AB596" s="73"/>
      <c r="AC596" s="73"/>
      <c r="AD596" s="73"/>
      <c r="AE596" s="73"/>
      <c r="AF596" s="73"/>
      <c r="AG596" s="73"/>
      <c r="AH596" s="73"/>
    </row>
    <row r="597" spans="1:34" ht="14.25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  <c r="AA597" s="73"/>
      <c r="AB597" s="73"/>
      <c r="AC597" s="73"/>
      <c r="AD597" s="73"/>
      <c r="AE597" s="73"/>
      <c r="AF597" s="73"/>
      <c r="AG597" s="73"/>
      <c r="AH597" s="73"/>
    </row>
    <row r="598" spans="1:34" ht="14.25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  <c r="AA598" s="73"/>
      <c r="AB598" s="73"/>
      <c r="AC598" s="73"/>
      <c r="AD598" s="73"/>
      <c r="AE598" s="73"/>
      <c r="AF598" s="73"/>
      <c r="AG598" s="73"/>
      <c r="AH598" s="73"/>
    </row>
    <row r="599" spans="1:34" ht="14.25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  <c r="AA599" s="73"/>
      <c r="AB599" s="73"/>
      <c r="AC599" s="73"/>
      <c r="AD599" s="73"/>
      <c r="AE599" s="73"/>
      <c r="AF599" s="73"/>
      <c r="AG599" s="73"/>
      <c r="AH599" s="73"/>
    </row>
    <row r="600" spans="1:34" ht="14.25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  <c r="AA600" s="73"/>
      <c r="AB600" s="73"/>
      <c r="AC600" s="73"/>
      <c r="AD600" s="73"/>
      <c r="AE600" s="73"/>
      <c r="AF600" s="73"/>
      <c r="AG600" s="73"/>
      <c r="AH600" s="73"/>
    </row>
    <row r="601" spans="1:34" ht="14.25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  <c r="AA601" s="73"/>
      <c r="AB601" s="73"/>
      <c r="AC601" s="73"/>
      <c r="AD601" s="73"/>
      <c r="AE601" s="73"/>
      <c r="AF601" s="73"/>
      <c r="AG601" s="73"/>
      <c r="AH601" s="73"/>
    </row>
    <row r="602" spans="1:34" ht="14.25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  <c r="AA602" s="73"/>
      <c r="AB602" s="73"/>
      <c r="AC602" s="73"/>
      <c r="AD602" s="73"/>
      <c r="AE602" s="73"/>
      <c r="AF602" s="73"/>
      <c r="AG602" s="73"/>
      <c r="AH602" s="73"/>
    </row>
    <row r="603" spans="1:34" ht="14.25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  <c r="AA603" s="73"/>
      <c r="AB603" s="73"/>
      <c r="AC603" s="73"/>
      <c r="AD603" s="73"/>
      <c r="AE603" s="73"/>
      <c r="AF603" s="73"/>
      <c r="AG603" s="73"/>
      <c r="AH603" s="73"/>
    </row>
    <row r="604" spans="1:34" ht="14.25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  <c r="AA604" s="73"/>
      <c r="AB604" s="73"/>
      <c r="AC604" s="73"/>
      <c r="AD604" s="73"/>
      <c r="AE604" s="73"/>
      <c r="AF604" s="73"/>
      <c r="AG604" s="73"/>
      <c r="AH604" s="73"/>
    </row>
    <row r="605" spans="1:34" ht="14.25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  <c r="AA605" s="73"/>
      <c r="AB605" s="73"/>
      <c r="AC605" s="73"/>
      <c r="AD605" s="73"/>
      <c r="AE605" s="73"/>
      <c r="AF605" s="73"/>
      <c r="AG605" s="73"/>
      <c r="AH605" s="73"/>
    </row>
    <row r="606" spans="1:34" ht="14.25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  <c r="AA606" s="73"/>
      <c r="AB606" s="73"/>
      <c r="AC606" s="73"/>
      <c r="AD606" s="73"/>
      <c r="AE606" s="73"/>
      <c r="AF606" s="73"/>
      <c r="AG606" s="73"/>
      <c r="AH606" s="73"/>
    </row>
    <row r="607" spans="1:34" ht="14.25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  <c r="AA607" s="73"/>
      <c r="AB607" s="73"/>
      <c r="AC607" s="73"/>
      <c r="AD607" s="73"/>
      <c r="AE607" s="73"/>
      <c r="AF607" s="73"/>
      <c r="AG607" s="73"/>
      <c r="AH607" s="73"/>
    </row>
    <row r="608" spans="1:34" ht="14.25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  <c r="AA608" s="73"/>
      <c r="AB608" s="73"/>
      <c r="AC608" s="73"/>
      <c r="AD608" s="73"/>
      <c r="AE608" s="73"/>
      <c r="AF608" s="73"/>
      <c r="AG608" s="73"/>
      <c r="AH608" s="73"/>
    </row>
    <row r="609" spans="1:34" ht="14.25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  <c r="AA609" s="73"/>
      <c r="AB609" s="73"/>
      <c r="AC609" s="73"/>
      <c r="AD609" s="73"/>
      <c r="AE609" s="73"/>
      <c r="AF609" s="73"/>
      <c r="AG609" s="73"/>
      <c r="AH609" s="73"/>
    </row>
    <row r="610" spans="1:34" ht="14.25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  <c r="AA610" s="73"/>
      <c r="AB610" s="73"/>
      <c r="AC610" s="73"/>
      <c r="AD610" s="73"/>
      <c r="AE610" s="73"/>
      <c r="AF610" s="73"/>
      <c r="AG610" s="73"/>
      <c r="AH610" s="73"/>
    </row>
    <row r="611" spans="1:34" ht="14.25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  <c r="AA611" s="73"/>
      <c r="AB611" s="73"/>
      <c r="AC611" s="73"/>
      <c r="AD611" s="73"/>
      <c r="AE611" s="73"/>
      <c r="AF611" s="73"/>
      <c r="AG611" s="73"/>
      <c r="AH611" s="73"/>
    </row>
    <row r="612" spans="1:34" ht="14.25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  <c r="AA612" s="73"/>
      <c r="AB612" s="73"/>
      <c r="AC612" s="73"/>
      <c r="AD612" s="73"/>
      <c r="AE612" s="73"/>
      <c r="AF612" s="73"/>
      <c r="AG612" s="73"/>
      <c r="AH612" s="73"/>
    </row>
    <row r="613" spans="1:34" ht="14.25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  <c r="AA613" s="73"/>
      <c r="AB613" s="73"/>
      <c r="AC613" s="73"/>
      <c r="AD613" s="73"/>
      <c r="AE613" s="73"/>
      <c r="AF613" s="73"/>
      <c r="AG613" s="73"/>
      <c r="AH613" s="73"/>
    </row>
    <row r="614" spans="1:34" ht="14.25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  <c r="AA614" s="73"/>
      <c r="AB614" s="73"/>
      <c r="AC614" s="73"/>
      <c r="AD614" s="73"/>
      <c r="AE614" s="73"/>
      <c r="AF614" s="73"/>
      <c r="AG614" s="73"/>
      <c r="AH614" s="73"/>
    </row>
    <row r="615" spans="1:34" ht="14.25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  <c r="AA615" s="73"/>
      <c r="AB615" s="73"/>
      <c r="AC615" s="73"/>
      <c r="AD615" s="73"/>
      <c r="AE615" s="73"/>
      <c r="AF615" s="73"/>
      <c r="AG615" s="73"/>
      <c r="AH615" s="73"/>
    </row>
    <row r="616" spans="1:34" ht="14.25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  <c r="AA616" s="73"/>
      <c r="AB616" s="73"/>
      <c r="AC616" s="73"/>
      <c r="AD616" s="73"/>
      <c r="AE616" s="73"/>
      <c r="AF616" s="73"/>
      <c r="AG616" s="73"/>
      <c r="AH616" s="73"/>
    </row>
    <row r="617" spans="1:34" ht="14.25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  <c r="AA617" s="73"/>
      <c r="AB617" s="73"/>
      <c r="AC617" s="73"/>
      <c r="AD617" s="73"/>
      <c r="AE617" s="73"/>
      <c r="AF617" s="73"/>
      <c r="AG617" s="73"/>
      <c r="AH617" s="73"/>
    </row>
    <row r="618" spans="1:34" ht="14.25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  <c r="AA618" s="73"/>
      <c r="AB618" s="73"/>
      <c r="AC618" s="73"/>
      <c r="AD618" s="73"/>
      <c r="AE618" s="73"/>
      <c r="AF618" s="73"/>
      <c r="AG618" s="73"/>
      <c r="AH618" s="73"/>
    </row>
    <row r="619" spans="1:34" ht="14.25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  <c r="AA619" s="73"/>
      <c r="AB619" s="73"/>
      <c r="AC619" s="73"/>
      <c r="AD619" s="73"/>
      <c r="AE619" s="73"/>
      <c r="AF619" s="73"/>
      <c r="AG619" s="73"/>
      <c r="AH619" s="73"/>
    </row>
    <row r="620" spans="1:34" ht="14.25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  <c r="AA620" s="73"/>
      <c r="AB620" s="73"/>
      <c r="AC620" s="73"/>
      <c r="AD620" s="73"/>
      <c r="AE620" s="73"/>
      <c r="AF620" s="73"/>
      <c r="AG620" s="73"/>
      <c r="AH620" s="73"/>
    </row>
    <row r="621" spans="1:34" ht="14.25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  <c r="AA621" s="73"/>
      <c r="AB621" s="73"/>
      <c r="AC621" s="73"/>
      <c r="AD621" s="73"/>
      <c r="AE621" s="73"/>
      <c r="AF621" s="73"/>
      <c r="AG621" s="73"/>
      <c r="AH621" s="73"/>
    </row>
    <row r="622" spans="1:34" ht="14.25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  <c r="AA622" s="73"/>
      <c r="AB622" s="73"/>
      <c r="AC622" s="73"/>
      <c r="AD622" s="73"/>
      <c r="AE622" s="73"/>
      <c r="AF622" s="73"/>
      <c r="AG622" s="73"/>
      <c r="AH622" s="73"/>
    </row>
    <row r="623" spans="1:34" ht="14.25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  <c r="AA623" s="73"/>
      <c r="AB623" s="73"/>
      <c r="AC623" s="73"/>
      <c r="AD623" s="73"/>
      <c r="AE623" s="73"/>
      <c r="AF623" s="73"/>
      <c r="AG623" s="73"/>
      <c r="AH623" s="73"/>
    </row>
    <row r="624" spans="1:34" ht="14.25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  <c r="AA624" s="73"/>
      <c r="AB624" s="73"/>
      <c r="AC624" s="73"/>
      <c r="AD624" s="73"/>
      <c r="AE624" s="73"/>
      <c r="AF624" s="73"/>
      <c r="AG624" s="73"/>
      <c r="AH624" s="73"/>
    </row>
    <row r="625" spans="1:34" ht="14.25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  <c r="AA625" s="73"/>
      <c r="AB625" s="73"/>
      <c r="AC625" s="73"/>
      <c r="AD625" s="73"/>
      <c r="AE625" s="73"/>
      <c r="AF625" s="73"/>
      <c r="AG625" s="73"/>
      <c r="AH625" s="73"/>
    </row>
    <row r="626" spans="1:34" ht="14.25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  <c r="AA626" s="73"/>
      <c r="AB626" s="73"/>
      <c r="AC626" s="73"/>
      <c r="AD626" s="73"/>
      <c r="AE626" s="73"/>
      <c r="AF626" s="73"/>
      <c r="AG626" s="73"/>
      <c r="AH626" s="73"/>
    </row>
    <row r="627" spans="1:34" ht="14.25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  <c r="AA627" s="73"/>
      <c r="AB627" s="73"/>
      <c r="AC627" s="73"/>
      <c r="AD627" s="73"/>
      <c r="AE627" s="73"/>
      <c r="AF627" s="73"/>
      <c r="AG627" s="73"/>
      <c r="AH627" s="73"/>
    </row>
    <row r="628" spans="1:34" ht="14.25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  <c r="AA628" s="73"/>
      <c r="AB628" s="73"/>
      <c r="AC628" s="73"/>
      <c r="AD628" s="73"/>
      <c r="AE628" s="73"/>
      <c r="AF628" s="73"/>
      <c r="AG628" s="73"/>
      <c r="AH628" s="73"/>
    </row>
    <row r="629" spans="1:34" ht="14.25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  <c r="AA629" s="73"/>
      <c r="AB629" s="73"/>
      <c r="AC629" s="73"/>
      <c r="AD629" s="73"/>
      <c r="AE629" s="73"/>
      <c r="AF629" s="73"/>
      <c r="AG629" s="73"/>
      <c r="AH629" s="73"/>
    </row>
    <row r="630" spans="1:34" ht="14.25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  <c r="AA630" s="73"/>
      <c r="AB630" s="73"/>
      <c r="AC630" s="73"/>
      <c r="AD630" s="73"/>
      <c r="AE630" s="73"/>
      <c r="AF630" s="73"/>
      <c r="AG630" s="73"/>
      <c r="AH630" s="73"/>
    </row>
    <row r="631" spans="1:34" ht="14.25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  <c r="AA631" s="73"/>
      <c r="AB631" s="73"/>
      <c r="AC631" s="73"/>
      <c r="AD631" s="73"/>
      <c r="AE631" s="73"/>
      <c r="AF631" s="73"/>
      <c r="AG631" s="73"/>
      <c r="AH631" s="73"/>
    </row>
    <row r="632" spans="1:34" ht="14.25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  <c r="AA632" s="73"/>
      <c r="AB632" s="73"/>
      <c r="AC632" s="73"/>
      <c r="AD632" s="73"/>
      <c r="AE632" s="73"/>
      <c r="AF632" s="73"/>
      <c r="AG632" s="73"/>
      <c r="AH632" s="73"/>
    </row>
    <row r="633" spans="1:34" ht="14.25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  <c r="AA633" s="73"/>
      <c r="AB633" s="73"/>
      <c r="AC633" s="73"/>
      <c r="AD633" s="73"/>
      <c r="AE633" s="73"/>
      <c r="AF633" s="73"/>
      <c r="AG633" s="73"/>
      <c r="AH633" s="73"/>
    </row>
    <row r="634" spans="1:34" ht="14.25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  <c r="AA634" s="73"/>
      <c r="AB634" s="73"/>
      <c r="AC634" s="73"/>
      <c r="AD634" s="73"/>
      <c r="AE634" s="73"/>
      <c r="AF634" s="73"/>
      <c r="AG634" s="73"/>
      <c r="AH634" s="73"/>
    </row>
    <row r="635" spans="1:34" ht="14.25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  <c r="AA635" s="73"/>
      <c r="AB635" s="73"/>
      <c r="AC635" s="73"/>
      <c r="AD635" s="73"/>
      <c r="AE635" s="73"/>
      <c r="AF635" s="73"/>
      <c r="AG635" s="73"/>
      <c r="AH635" s="73"/>
    </row>
    <row r="636" spans="1:34" ht="14.25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  <c r="AA636" s="73"/>
      <c r="AB636" s="73"/>
      <c r="AC636" s="73"/>
      <c r="AD636" s="73"/>
      <c r="AE636" s="73"/>
      <c r="AF636" s="73"/>
      <c r="AG636" s="73"/>
      <c r="AH636" s="73"/>
    </row>
    <row r="637" spans="1:34" ht="14.25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  <c r="AA637" s="73"/>
      <c r="AB637" s="73"/>
      <c r="AC637" s="73"/>
      <c r="AD637" s="73"/>
      <c r="AE637" s="73"/>
      <c r="AF637" s="73"/>
      <c r="AG637" s="73"/>
      <c r="AH637" s="73"/>
    </row>
    <row r="638" spans="1:34" ht="14.25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  <c r="AA638" s="73"/>
      <c r="AB638" s="73"/>
      <c r="AC638" s="73"/>
      <c r="AD638" s="73"/>
      <c r="AE638" s="73"/>
      <c r="AF638" s="73"/>
      <c r="AG638" s="73"/>
      <c r="AH638" s="73"/>
    </row>
    <row r="639" spans="1:34" ht="14.25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  <c r="AA639" s="73"/>
      <c r="AB639" s="73"/>
      <c r="AC639" s="73"/>
      <c r="AD639" s="73"/>
      <c r="AE639" s="73"/>
      <c r="AF639" s="73"/>
      <c r="AG639" s="73"/>
      <c r="AH639" s="73"/>
    </row>
    <row r="640" spans="1:34" ht="14.25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  <c r="AA640" s="73"/>
      <c r="AB640" s="73"/>
      <c r="AC640" s="73"/>
      <c r="AD640" s="73"/>
      <c r="AE640" s="73"/>
      <c r="AF640" s="73"/>
      <c r="AG640" s="73"/>
      <c r="AH640" s="73"/>
    </row>
    <row r="641" spans="1:34" ht="14.25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  <c r="AA641" s="73"/>
      <c r="AB641" s="73"/>
      <c r="AC641" s="73"/>
      <c r="AD641" s="73"/>
      <c r="AE641" s="73"/>
      <c r="AF641" s="73"/>
      <c r="AG641" s="73"/>
      <c r="AH641" s="73"/>
    </row>
    <row r="642" spans="1:34" ht="14.25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  <c r="AA642" s="73"/>
      <c r="AB642" s="73"/>
      <c r="AC642" s="73"/>
      <c r="AD642" s="73"/>
      <c r="AE642" s="73"/>
      <c r="AF642" s="73"/>
      <c r="AG642" s="73"/>
      <c r="AH642" s="73"/>
    </row>
    <row r="643" spans="1:34" ht="14.25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  <c r="AA643" s="73"/>
      <c r="AB643" s="73"/>
      <c r="AC643" s="73"/>
      <c r="AD643" s="73"/>
      <c r="AE643" s="73"/>
      <c r="AF643" s="73"/>
      <c r="AG643" s="73"/>
      <c r="AH643" s="73"/>
    </row>
    <row r="644" spans="1:34" ht="14.25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  <c r="AA644" s="73"/>
      <c r="AB644" s="73"/>
      <c r="AC644" s="73"/>
      <c r="AD644" s="73"/>
      <c r="AE644" s="73"/>
      <c r="AF644" s="73"/>
      <c r="AG644" s="73"/>
      <c r="AH644" s="73"/>
    </row>
    <row r="645" spans="1:34" ht="14.25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  <c r="AA645" s="73"/>
      <c r="AB645" s="73"/>
      <c r="AC645" s="73"/>
      <c r="AD645" s="73"/>
      <c r="AE645" s="73"/>
      <c r="AF645" s="73"/>
      <c r="AG645" s="73"/>
      <c r="AH645" s="73"/>
    </row>
    <row r="646" spans="1:34" ht="14.25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  <c r="AA646" s="73"/>
      <c r="AB646" s="73"/>
      <c r="AC646" s="73"/>
      <c r="AD646" s="73"/>
      <c r="AE646" s="73"/>
      <c r="AF646" s="73"/>
      <c r="AG646" s="73"/>
      <c r="AH646" s="73"/>
    </row>
    <row r="647" spans="1:34" ht="14.25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  <c r="AA647" s="73"/>
      <c r="AB647" s="73"/>
      <c r="AC647" s="73"/>
      <c r="AD647" s="73"/>
      <c r="AE647" s="73"/>
      <c r="AF647" s="73"/>
      <c r="AG647" s="73"/>
      <c r="AH647" s="73"/>
    </row>
    <row r="648" spans="1:34" ht="14.25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  <c r="AA648" s="73"/>
      <c r="AB648" s="73"/>
      <c r="AC648" s="73"/>
      <c r="AD648" s="73"/>
      <c r="AE648" s="73"/>
      <c r="AF648" s="73"/>
      <c r="AG648" s="73"/>
      <c r="AH648" s="73"/>
    </row>
    <row r="649" spans="1:34" ht="14.25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  <c r="AA649" s="73"/>
      <c r="AB649" s="73"/>
      <c r="AC649" s="73"/>
      <c r="AD649" s="73"/>
      <c r="AE649" s="73"/>
      <c r="AF649" s="73"/>
      <c r="AG649" s="73"/>
      <c r="AH649" s="73"/>
    </row>
    <row r="650" spans="1:34" ht="14.25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  <c r="AA650" s="73"/>
      <c r="AB650" s="73"/>
      <c r="AC650" s="73"/>
      <c r="AD650" s="73"/>
      <c r="AE650" s="73"/>
      <c r="AF650" s="73"/>
      <c r="AG650" s="73"/>
      <c r="AH650" s="73"/>
    </row>
    <row r="651" spans="1:34" ht="14.25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  <c r="AA651" s="73"/>
      <c r="AB651" s="73"/>
      <c r="AC651" s="73"/>
      <c r="AD651" s="73"/>
      <c r="AE651" s="73"/>
      <c r="AF651" s="73"/>
      <c r="AG651" s="73"/>
      <c r="AH651" s="73"/>
    </row>
    <row r="652" spans="1:34" ht="14.25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  <c r="AA652" s="73"/>
      <c r="AB652" s="73"/>
      <c r="AC652" s="73"/>
      <c r="AD652" s="73"/>
      <c r="AE652" s="73"/>
      <c r="AF652" s="73"/>
      <c r="AG652" s="73"/>
      <c r="AH652" s="73"/>
    </row>
    <row r="653" spans="1:34" ht="14.25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  <c r="AA653" s="73"/>
      <c r="AB653" s="73"/>
      <c r="AC653" s="73"/>
      <c r="AD653" s="73"/>
      <c r="AE653" s="73"/>
      <c r="AF653" s="73"/>
      <c r="AG653" s="73"/>
      <c r="AH653" s="73"/>
    </row>
    <row r="654" spans="1:34" ht="14.25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  <c r="AA654" s="73"/>
      <c r="AB654" s="73"/>
      <c r="AC654" s="73"/>
      <c r="AD654" s="73"/>
      <c r="AE654" s="73"/>
      <c r="AF654" s="73"/>
      <c r="AG654" s="73"/>
      <c r="AH654" s="73"/>
    </row>
    <row r="655" spans="1:34" ht="14.25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  <c r="AA655" s="73"/>
      <c r="AB655" s="73"/>
      <c r="AC655" s="73"/>
      <c r="AD655" s="73"/>
      <c r="AE655" s="73"/>
      <c r="AF655" s="73"/>
      <c r="AG655" s="73"/>
      <c r="AH655" s="73"/>
    </row>
    <row r="656" spans="1:34" ht="14.25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  <c r="AA656" s="73"/>
      <c r="AB656" s="73"/>
      <c r="AC656" s="73"/>
      <c r="AD656" s="73"/>
      <c r="AE656" s="73"/>
      <c r="AF656" s="73"/>
      <c r="AG656" s="73"/>
      <c r="AH656" s="73"/>
    </row>
    <row r="657" spans="1:34" ht="14.25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  <c r="AA657" s="73"/>
      <c r="AB657" s="73"/>
      <c r="AC657" s="73"/>
      <c r="AD657" s="73"/>
      <c r="AE657" s="73"/>
      <c r="AF657" s="73"/>
      <c r="AG657" s="73"/>
      <c r="AH657" s="73"/>
    </row>
    <row r="658" spans="1:34" ht="14.25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  <c r="AA658" s="73"/>
      <c r="AB658" s="73"/>
      <c r="AC658" s="73"/>
      <c r="AD658" s="73"/>
      <c r="AE658" s="73"/>
      <c r="AF658" s="73"/>
      <c r="AG658" s="73"/>
      <c r="AH658" s="73"/>
    </row>
    <row r="659" spans="1:34" ht="14.25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  <c r="AA659" s="73"/>
      <c r="AB659" s="73"/>
      <c r="AC659" s="73"/>
      <c r="AD659" s="73"/>
      <c r="AE659" s="73"/>
      <c r="AF659" s="73"/>
      <c r="AG659" s="73"/>
      <c r="AH659" s="73"/>
    </row>
    <row r="660" spans="1:34" ht="14.25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  <c r="AA660" s="73"/>
      <c r="AB660" s="73"/>
      <c r="AC660" s="73"/>
      <c r="AD660" s="73"/>
      <c r="AE660" s="73"/>
      <c r="AF660" s="73"/>
      <c r="AG660" s="73"/>
      <c r="AH660" s="73"/>
    </row>
    <row r="661" spans="1:34" ht="14.25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  <c r="AA661" s="73"/>
      <c r="AB661" s="73"/>
      <c r="AC661" s="73"/>
      <c r="AD661" s="73"/>
      <c r="AE661" s="73"/>
      <c r="AF661" s="73"/>
      <c r="AG661" s="73"/>
      <c r="AH661" s="73"/>
    </row>
    <row r="662" spans="1:34" ht="14.25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  <c r="AA662" s="73"/>
      <c r="AB662" s="73"/>
      <c r="AC662" s="73"/>
      <c r="AD662" s="73"/>
      <c r="AE662" s="73"/>
      <c r="AF662" s="73"/>
      <c r="AG662" s="73"/>
      <c r="AH662" s="73"/>
    </row>
    <row r="663" spans="1:34" ht="14.25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  <c r="AA663" s="73"/>
      <c r="AB663" s="73"/>
      <c r="AC663" s="73"/>
      <c r="AD663" s="73"/>
      <c r="AE663" s="73"/>
      <c r="AF663" s="73"/>
      <c r="AG663" s="73"/>
      <c r="AH663" s="73"/>
    </row>
    <row r="664" spans="1:34" ht="14.25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  <c r="AA664" s="73"/>
      <c r="AB664" s="73"/>
      <c r="AC664" s="73"/>
      <c r="AD664" s="73"/>
      <c r="AE664" s="73"/>
      <c r="AF664" s="73"/>
      <c r="AG664" s="73"/>
      <c r="AH664" s="73"/>
    </row>
    <row r="665" spans="1:34" ht="14.25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  <c r="AA665" s="73"/>
      <c r="AB665" s="73"/>
      <c r="AC665" s="73"/>
      <c r="AD665" s="73"/>
      <c r="AE665" s="73"/>
      <c r="AF665" s="73"/>
      <c r="AG665" s="73"/>
      <c r="AH665" s="73"/>
    </row>
    <row r="666" spans="1:34" ht="14.25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  <c r="AA666" s="73"/>
      <c r="AB666" s="73"/>
      <c r="AC666" s="73"/>
      <c r="AD666" s="73"/>
      <c r="AE666" s="73"/>
      <c r="AF666" s="73"/>
      <c r="AG666" s="73"/>
      <c r="AH666" s="73"/>
    </row>
    <row r="667" spans="1:34" ht="14.25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  <c r="AA667" s="73"/>
      <c r="AB667" s="73"/>
      <c r="AC667" s="73"/>
      <c r="AD667" s="73"/>
      <c r="AE667" s="73"/>
      <c r="AF667" s="73"/>
      <c r="AG667" s="73"/>
      <c r="AH667" s="73"/>
    </row>
    <row r="668" spans="1:34" ht="14.25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  <c r="AA668" s="73"/>
      <c r="AB668" s="73"/>
      <c r="AC668" s="73"/>
      <c r="AD668" s="73"/>
      <c r="AE668" s="73"/>
      <c r="AF668" s="73"/>
      <c r="AG668" s="73"/>
      <c r="AH668" s="73"/>
    </row>
    <row r="669" spans="1:34" ht="14.25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  <c r="AA669" s="73"/>
      <c r="AB669" s="73"/>
      <c r="AC669" s="73"/>
      <c r="AD669" s="73"/>
      <c r="AE669" s="73"/>
      <c r="AF669" s="73"/>
      <c r="AG669" s="73"/>
      <c r="AH669" s="73"/>
    </row>
    <row r="670" spans="1:34" ht="14.25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  <c r="AA670" s="73"/>
      <c r="AB670" s="73"/>
      <c r="AC670" s="73"/>
      <c r="AD670" s="73"/>
      <c r="AE670" s="73"/>
      <c r="AF670" s="73"/>
      <c r="AG670" s="73"/>
      <c r="AH670" s="73"/>
    </row>
    <row r="671" spans="1:34" ht="14.25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  <c r="AA671" s="73"/>
      <c r="AB671" s="73"/>
      <c r="AC671" s="73"/>
      <c r="AD671" s="73"/>
      <c r="AE671" s="73"/>
      <c r="AF671" s="73"/>
      <c r="AG671" s="73"/>
      <c r="AH671" s="73"/>
    </row>
    <row r="672" spans="1:34" ht="14.25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  <c r="AA672" s="73"/>
      <c r="AB672" s="73"/>
      <c r="AC672" s="73"/>
      <c r="AD672" s="73"/>
      <c r="AE672" s="73"/>
      <c r="AF672" s="73"/>
      <c r="AG672" s="73"/>
      <c r="AH672" s="73"/>
    </row>
    <row r="673" spans="1:34" ht="14.25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  <c r="AA673" s="73"/>
      <c r="AB673" s="73"/>
      <c r="AC673" s="73"/>
      <c r="AD673" s="73"/>
      <c r="AE673" s="73"/>
      <c r="AF673" s="73"/>
      <c r="AG673" s="73"/>
      <c r="AH673" s="73"/>
    </row>
    <row r="674" spans="1:34" ht="14.25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  <c r="AA674" s="73"/>
      <c r="AB674" s="73"/>
      <c r="AC674" s="73"/>
      <c r="AD674" s="73"/>
      <c r="AE674" s="73"/>
      <c r="AF674" s="73"/>
      <c r="AG674" s="73"/>
      <c r="AH674" s="73"/>
    </row>
    <row r="675" spans="1:34" ht="14.25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  <c r="AA675" s="73"/>
      <c r="AB675" s="73"/>
      <c r="AC675" s="73"/>
      <c r="AD675" s="73"/>
      <c r="AE675" s="73"/>
      <c r="AF675" s="73"/>
      <c r="AG675" s="73"/>
      <c r="AH675" s="73"/>
    </row>
    <row r="676" spans="1:34" ht="14.25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  <c r="AA676" s="73"/>
      <c r="AB676" s="73"/>
      <c r="AC676" s="73"/>
      <c r="AD676" s="73"/>
      <c r="AE676" s="73"/>
      <c r="AF676" s="73"/>
      <c r="AG676" s="73"/>
      <c r="AH676" s="73"/>
    </row>
    <row r="677" spans="1:34" ht="14.25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  <c r="AA677" s="73"/>
      <c r="AB677" s="73"/>
      <c r="AC677" s="73"/>
      <c r="AD677" s="73"/>
      <c r="AE677" s="73"/>
      <c r="AF677" s="73"/>
      <c r="AG677" s="73"/>
      <c r="AH677" s="73"/>
    </row>
    <row r="678" spans="1:34" ht="14.25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  <c r="AA678" s="73"/>
      <c r="AB678" s="73"/>
      <c r="AC678" s="73"/>
      <c r="AD678" s="73"/>
      <c r="AE678" s="73"/>
      <c r="AF678" s="73"/>
      <c r="AG678" s="73"/>
      <c r="AH678" s="73"/>
    </row>
    <row r="679" spans="1:34" ht="14.25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  <c r="AA679" s="73"/>
      <c r="AB679" s="73"/>
      <c r="AC679" s="73"/>
      <c r="AD679" s="73"/>
      <c r="AE679" s="73"/>
      <c r="AF679" s="73"/>
      <c r="AG679" s="73"/>
      <c r="AH679" s="73"/>
    </row>
    <row r="680" spans="1:34" ht="14.25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  <c r="AA680" s="73"/>
      <c r="AB680" s="73"/>
      <c r="AC680" s="73"/>
      <c r="AD680" s="73"/>
      <c r="AE680" s="73"/>
      <c r="AF680" s="73"/>
      <c r="AG680" s="73"/>
      <c r="AH680" s="73"/>
    </row>
    <row r="681" spans="1:34" ht="14.25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  <c r="AA681" s="73"/>
      <c r="AB681" s="73"/>
      <c r="AC681" s="73"/>
      <c r="AD681" s="73"/>
      <c r="AE681" s="73"/>
      <c r="AF681" s="73"/>
      <c r="AG681" s="73"/>
      <c r="AH681" s="73"/>
    </row>
    <row r="682" spans="1:34" ht="14.25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  <c r="AA682" s="73"/>
      <c r="AB682" s="73"/>
      <c r="AC682" s="73"/>
      <c r="AD682" s="73"/>
      <c r="AE682" s="73"/>
      <c r="AF682" s="73"/>
      <c r="AG682" s="73"/>
      <c r="AH682" s="73"/>
    </row>
    <row r="683" spans="1:34" ht="14.25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  <c r="AA683" s="73"/>
      <c r="AB683" s="73"/>
      <c r="AC683" s="73"/>
      <c r="AD683" s="73"/>
      <c r="AE683" s="73"/>
      <c r="AF683" s="73"/>
      <c r="AG683" s="73"/>
      <c r="AH683" s="73"/>
    </row>
    <row r="684" spans="1:34" ht="14.25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  <c r="AA684" s="73"/>
      <c r="AB684" s="73"/>
      <c r="AC684" s="73"/>
      <c r="AD684" s="73"/>
      <c r="AE684" s="73"/>
      <c r="AF684" s="73"/>
      <c r="AG684" s="73"/>
      <c r="AH684" s="73"/>
    </row>
    <row r="685" spans="1:34" ht="14.25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  <c r="AA685" s="73"/>
      <c r="AB685" s="73"/>
      <c r="AC685" s="73"/>
      <c r="AD685" s="73"/>
      <c r="AE685" s="73"/>
      <c r="AF685" s="73"/>
      <c r="AG685" s="73"/>
      <c r="AH685" s="73"/>
    </row>
    <row r="686" spans="1:34" ht="14.25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  <c r="AA686" s="73"/>
      <c r="AB686" s="73"/>
      <c r="AC686" s="73"/>
      <c r="AD686" s="73"/>
      <c r="AE686" s="73"/>
      <c r="AF686" s="73"/>
      <c r="AG686" s="73"/>
      <c r="AH686" s="73"/>
    </row>
    <row r="687" spans="1:34" ht="14.25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  <c r="AA687" s="73"/>
      <c r="AB687" s="73"/>
      <c r="AC687" s="73"/>
      <c r="AD687" s="73"/>
      <c r="AE687" s="73"/>
      <c r="AF687" s="73"/>
      <c r="AG687" s="73"/>
      <c r="AH687" s="73"/>
    </row>
    <row r="688" spans="1:34" ht="14.25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  <c r="AA688" s="73"/>
      <c r="AB688" s="73"/>
      <c r="AC688" s="73"/>
      <c r="AD688" s="73"/>
      <c r="AE688" s="73"/>
      <c r="AF688" s="73"/>
      <c r="AG688" s="73"/>
      <c r="AH688" s="73"/>
    </row>
    <row r="689" spans="1:34" ht="14.25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  <c r="AA689" s="73"/>
      <c r="AB689" s="73"/>
      <c r="AC689" s="73"/>
      <c r="AD689" s="73"/>
      <c r="AE689" s="73"/>
      <c r="AF689" s="73"/>
      <c r="AG689" s="73"/>
      <c r="AH689" s="73"/>
    </row>
    <row r="690" spans="1:34" ht="14.25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  <c r="AA690" s="73"/>
      <c r="AB690" s="73"/>
      <c r="AC690" s="73"/>
      <c r="AD690" s="73"/>
      <c r="AE690" s="73"/>
      <c r="AF690" s="73"/>
      <c r="AG690" s="73"/>
      <c r="AH690" s="73"/>
    </row>
    <row r="691" spans="1:34" ht="14.25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  <c r="AA691" s="73"/>
      <c r="AB691" s="73"/>
      <c r="AC691" s="73"/>
      <c r="AD691" s="73"/>
      <c r="AE691" s="73"/>
      <c r="AF691" s="73"/>
      <c r="AG691" s="73"/>
      <c r="AH691" s="73"/>
    </row>
    <row r="692" spans="1:34" ht="14.25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  <c r="AA692" s="73"/>
      <c r="AB692" s="73"/>
      <c r="AC692" s="73"/>
      <c r="AD692" s="73"/>
      <c r="AE692" s="73"/>
      <c r="AF692" s="73"/>
      <c r="AG692" s="73"/>
      <c r="AH692" s="73"/>
    </row>
    <row r="693" spans="1:34" ht="14.25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  <c r="AA693" s="73"/>
      <c r="AB693" s="73"/>
      <c r="AC693" s="73"/>
      <c r="AD693" s="73"/>
      <c r="AE693" s="73"/>
      <c r="AF693" s="73"/>
      <c r="AG693" s="73"/>
      <c r="AH693" s="73"/>
    </row>
    <row r="694" spans="1:34" ht="14.25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  <c r="AA694" s="73"/>
      <c r="AB694" s="73"/>
      <c r="AC694" s="73"/>
      <c r="AD694" s="73"/>
      <c r="AE694" s="73"/>
      <c r="AF694" s="73"/>
      <c r="AG694" s="73"/>
      <c r="AH694" s="73"/>
    </row>
    <row r="695" spans="1:34" ht="14.25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  <c r="AA695" s="73"/>
      <c r="AB695" s="73"/>
      <c r="AC695" s="73"/>
      <c r="AD695" s="73"/>
      <c r="AE695" s="73"/>
      <c r="AF695" s="73"/>
      <c r="AG695" s="73"/>
      <c r="AH695" s="73"/>
    </row>
    <row r="696" spans="1:34" ht="14.25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  <c r="AA696" s="73"/>
      <c r="AB696" s="73"/>
      <c r="AC696" s="73"/>
      <c r="AD696" s="73"/>
      <c r="AE696" s="73"/>
      <c r="AF696" s="73"/>
      <c r="AG696" s="73"/>
      <c r="AH696" s="73"/>
    </row>
    <row r="697" spans="1:34" ht="14.25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  <c r="AA697" s="73"/>
      <c r="AB697" s="73"/>
      <c r="AC697" s="73"/>
      <c r="AD697" s="73"/>
      <c r="AE697" s="73"/>
      <c r="AF697" s="73"/>
      <c r="AG697" s="73"/>
      <c r="AH697" s="73"/>
    </row>
    <row r="698" spans="1:34" ht="14.25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  <c r="AA698" s="73"/>
      <c r="AB698" s="73"/>
      <c r="AC698" s="73"/>
      <c r="AD698" s="73"/>
      <c r="AE698" s="73"/>
      <c r="AF698" s="73"/>
      <c r="AG698" s="73"/>
      <c r="AH698" s="73"/>
    </row>
    <row r="699" spans="1:34" ht="14.25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  <c r="AA699" s="73"/>
      <c r="AB699" s="73"/>
      <c r="AC699" s="73"/>
      <c r="AD699" s="73"/>
      <c r="AE699" s="73"/>
      <c r="AF699" s="73"/>
      <c r="AG699" s="73"/>
      <c r="AH699" s="73"/>
    </row>
    <row r="700" spans="1:34" ht="14.25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  <c r="AA700" s="73"/>
      <c r="AB700" s="73"/>
      <c r="AC700" s="73"/>
      <c r="AD700" s="73"/>
      <c r="AE700" s="73"/>
      <c r="AF700" s="73"/>
      <c r="AG700" s="73"/>
      <c r="AH700" s="73"/>
    </row>
    <row r="701" spans="1:34" ht="14.25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  <c r="AA701" s="73"/>
      <c r="AB701" s="73"/>
      <c r="AC701" s="73"/>
      <c r="AD701" s="73"/>
      <c r="AE701" s="73"/>
      <c r="AF701" s="73"/>
      <c r="AG701" s="73"/>
      <c r="AH701" s="73"/>
    </row>
    <row r="702" spans="1:34" ht="14.25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  <c r="AA702" s="73"/>
      <c r="AB702" s="73"/>
      <c r="AC702" s="73"/>
      <c r="AD702" s="73"/>
      <c r="AE702" s="73"/>
      <c r="AF702" s="73"/>
      <c r="AG702" s="73"/>
      <c r="AH702" s="73"/>
    </row>
    <row r="703" spans="1:34" ht="14.25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  <c r="AA703" s="73"/>
      <c r="AB703" s="73"/>
      <c r="AC703" s="73"/>
      <c r="AD703" s="73"/>
      <c r="AE703" s="73"/>
      <c r="AF703" s="73"/>
      <c r="AG703" s="73"/>
      <c r="AH703" s="73"/>
    </row>
    <row r="704" spans="1:34" ht="14.25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  <c r="AA704" s="73"/>
      <c r="AB704" s="73"/>
      <c r="AC704" s="73"/>
      <c r="AD704" s="73"/>
      <c r="AE704" s="73"/>
      <c r="AF704" s="73"/>
      <c r="AG704" s="73"/>
      <c r="AH704" s="73"/>
    </row>
    <row r="705" spans="1:34" ht="14.25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  <c r="AA705" s="73"/>
      <c r="AB705" s="73"/>
      <c r="AC705" s="73"/>
      <c r="AD705" s="73"/>
      <c r="AE705" s="73"/>
      <c r="AF705" s="73"/>
      <c r="AG705" s="73"/>
      <c r="AH705" s="73"/>
    </row>
    <row r="706" spans="1:34" ht="14.25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  <c r="AA706" s="73"/>
      <c r="AB706" s="73"/>
      <c r="AC706" s="73"/>
      <c r="AD706" s="73"/>
      <c r="AE706" s="73"/>
      <c r="AF706" s="73"/>
      <c r="AG706" s="73"/>
      <c r="AH706" s="73"/>
    </row>
    <row r="707" spans="1:34" ht="14.25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  <c r="AA707" s="73"/>
      <c r="AB707" s="73"/>
      <c r="AC707" s="73"/>
      <c r="AD707" s="73"/>
      <c r="AE707" s="73"/>
      <c r="AF707" s="73"/>
      <c r="AG707" s="73"/>
      <c r="AH707" s="73"/>
    </row>
    <row r="708" spans="1:34" ht="14.25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  <c r="AA708" s="73"/>
      <c r="AB708" s="73"/>
      <c r="AC708" s="73"/>
      <c r="AD708" s="73"/>
      <c r="AE708" s="73"/>
      <c r="AF708" s="73"/>
      <c r="AG708" s="73"/>
      <c r="AH708" s="73"/>
    </row>
    <row r="709" spans="1:34" ht="14.25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  <c r="AA709" s="73"/>
      <c r="AB709" s="73"/>
      <c r="AC709" s="73"/>
      <c r="AD709" s="73"/>
      <c r="AE709" s="73"/>
      <c r="AF709" s="73"/>
      <c r="AG709" s="73"/>
      <c r="AH709" s="73"/>
    </row>
    <row r="710" spans="1:34" ht="14.25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  <c r="AA710" s="73"/>
      <c r="AB710" s="73"/>
      <c r="AC710" s="73"/>
      <c r="AD710" s="73"/>
      <c r="AE710" s="73"/>
      <c r="AF710" s="73"/>
      <c r="AG710" s="73"/>
      <c r="AH710" s="73"/>
    </row>
    <row r="711" spans="1:34" ht="14.25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  <c r="AA711" s="73"/>
      <c r="AB711" s="73"/>
      <c r="AC711" s="73"/>
      <c r="AD711" s="73"/>
      <c r="AE711" s="73"/>
      <c r="AF711" s="73"/>
      <c r="AG711" s="73"/>
      <c r="AH711" s="73"/>
    </row>
    <row r="712" spans="1:34" ht="14.25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  <c r="AA712" s="73"/>
      <c r="AB712" s="73"/>
      <c r="AC712" s="73"/>
      <c r="AD712" s="73"/>
      <c r="AE712" s="73"/>
      <c r="AF712" s="73"/>
      <c r="AG712" s="73"/>
      <c r="AH712" s="73"/>
    </row>
    <row r="713" spans="1:34" ht="14.25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  <c r="AA713" s="73"/>
      <c r="AB713" s="73"/>
      <c r="AC713" s="73"/>
      <c r="AD713" s="73"/>
      <c r="AE713" s="73"/>
      <c r="AF713" s="73"/>
      <c r="AG713" s="73"/>
      <c r="AH713" s="73"/>
    </row>
    <row r="714" spans="1:34" ht="14.25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  <c r="AA714" s="73"/>
      <c r="AB714" s="73"/>
      <c r="AC714" s="73"/>
      <c r="AD714" s="73"/>
      <c r="AE714" s="73"/>
      <c r="AF714" s="73"/>
      <c r="AG714" s="73"/>
      <c r="AH714" s="73"/>
    </row>
    <row r="715" spans="1:34" ht="14.25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  <c r="AA715" s="73"/>
      <c r="AB715" s="73"/>
      <c r="AC715" s="73"/>
      <c r="AD715" s="73"/>
      <c r="AE715" s="73"/>
      <c r="AF715" s="73"/>
      <c r="AG715" s="73"/>
      <c r="AH715" s="73"/>
    </row>
    <row r="716" spans="1:34" ht="14.25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  <c r="AA716" s="73"/>
      <c r="AB716" s="73"/>
      <c r="AC716" s="73"/>
      <c r="AD716" s="73"/>
      <c r="AE716" s="73"/>
      <c r="AF716" s="73"/>
      <c r="AG716" s="73"/>
      <c r="AH716" s="73"/>
    </row>
    <row r="717" spans="1:34" ht="14.25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  <c r="AA717" s="73"/>
      <c r="AB717" s="73"/>
      <c r="AC717" s="73"/>
      <c r="AD717" s="73"/>
      <c r="AE717" s="73"/>
      <c r="AF717" s="73"/>
      <c r="AG717" s="73"/>
      <c r="AH717" s="73"/>
    </row>
    <row r="718" spans="1:34" ht="14.25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  <c r="AA718" s="73"/>
      <c r="AB718" s="73"/>
      <c r="AC718" s="73"/>
      <c r="AD718" s="73"/>
      <c r="AE718" s="73"/>
      <c r="AF718" s="73"/>
      <c r="AG718" s="73"/>
      <c r="AH718" s="73"/>
    </row>
    <row r="719" spans="1:34" ht="14.25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  <c r="AA719" s="73"/>
      <c r="AB719" s="73"/>
      <c r="AC719" s="73"/>
      <c r="AD719" s="73"/>
      <c r="AE719" s="73"/>
      <c r="AF719" s="73"/>
      <c r="AG719" s="73"/>
      <c r="AH719" s="73"/>
    </row>
    <row r="720" spans="1:34" ht="14.25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  <c r="AA720" s="73"/>
      <c r="AB720" s="73"/>
      <c r="AC720" s="73"/>
      <c r="AD720" s="73"/>
      <c r="AE720" s="73"/>
      <c r="AF720" s="73"/>
      <c r="AG720" s="73"/>
      <c r="AH720" s="73"/>
    </row>
    <row r="721" spans="1:34" ht="14.25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  <c r="AA721" s="73"/>
      <c r="AB721" s="73"/>
      <c r="AC721" s="73"/>
      <c r="AD721" s="73"/>
      <c r="AE721" s="73"/>
      <c r="AF721" s="73"/>
      <c r="AG721" s="73"/>
      <c r="AH721" s="73"/>
    </row>
    <row r="722" spans="1:34" ht="14.25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  <c r="AA722" s="73"/>
      <c r="AB722" s="73"/>
      <c r="AC722" s="73"/>
      <c r="AD722" s="73"/>
      <c r="AE722" s="73"/>
      <c r="AF722" s="73"/>
      <c r="AG722" s="73"/>
      <c r="AH722" s="73"/>
    </row>
    <row r="723" spans="1:34" ht="14.25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  <c r="AA723" s="73"/>
      <c r="AB723" s="73"/>
      <c r="AC723" s="73"/>
      <c r="AD723" s="73"/>
      <c r="AE723" s="73"/>
      <c r="AF723" s="73"/>
      <c r="AG723" s="73"/>
      <c r="AH723" s="73"/>
    </row>
    <row r="724" spans="1:34" ht="14.25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  <c r="AA724" s="73"/>
      <c r="AB724" s="73"/>
      <c r="AC724" s="73"/>
      <c r="AD724" s="73"/>
      <c r="AE724" s="73"/>
      <c r="AF724" s="73"/>
      <c r="AG724" s="73"/>
      <c r="AH724" s="73"/>
    </row>
    <row r="725" spans="1:34" ht="14.25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  <c r="AA725" s="73"/>
      <c r="AB725" s="73"/>
      <c r="AC725" s="73"/>
      <c r="AD725" s="73"/>
      <c r="AE725" s="73"/>
      <c r="AF725" s="73"/>
      <c r="AG725" s="73"/>
      <c r="AH725" s="73"/>
    </row>
    <row r="726" spans="1:34" ht="14.25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  <c r="AA726" s="73"/>
      <c r="AB726" s="73"/>
      <c r="AC726" s="73"/>
      <c r="AD726" s="73"/>
      <c r="AE726" s="73"/>
      <c r="AF726" s="73"/>
      <c r="AG726" s="73"/>
      <c r="AH726" s="73"/>
    </row>
    <row r="727" spans="1:34" ht="14.25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  <c r="AA727" s="73"/>
      <c r="AB727" s="73"/>
      <c r="AC727" s="73"/>
      <c r="AD727" s="73"/>
      <c r="AE727" s="73"/>
      <c r="AF727" s="73"/>
      <c r="AG727" s="73"/>
      <c r="AH727" s="73"/>
    </row>
    <row r="728" spans="1:34" ht="14.25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  <c r="AA728" s="73"/>
      <c r="AB728" s="73"/>
      <c r="AC728" s="73"/>
      <c r="AD728" s="73"/>
      <c r="AE728" s="73"/>
      <c r="AF728" s="73"/>
      <c r="AG728" s="73"/>
      <c r="AH728" s="73"/>
    </row>
    <row r="729" spans="1:34" ht="14.25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  <c r="AA729" s="73"/>
      <c r="AB729" s="73"/>
      <c r="AC729" s="73"/>
      <c r="AD729" s="73"/>
      <c r="AE729" s="73"/>
      <c r="AF729" s="73"/>
      <c r="AG729" s="73"/>
      <c r="AH729" s="73"/>
    </row>
    <row r="730" spans="1:34" ht="14.25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  <c r="AA730" s="73"/>
      <c r="AB730" s="73"/>
      <c r="AC730" s="73"/>
      <c r="AD730" s="73"/>
      <c r="AE730" s="73"/>
      <c r="AF730" s="73"/>
      <c r="AG730" s="73"/>
      <c r="AH730" s="73"/>
    </row>
    <row r="731" spans="1:34" ht="14.25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  <c r="AA731" s="73"/>
      <c r="AB731" s="73"/>
      <c r="AC731" s="73"/>
      <c r="AD731" s="73"/>
      <c r="AE731" s="73"/>
      <c r="AF731" s="73"/>
      <c r="AG731" s="73"/>
      <c r="AH731" s="73"/>
    </row>
    <row r="732" spans="1:34" ht="14.25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  <c r="AA732" s="73"/>
      <c r="AB732" s="73"/>
      <c r="AC732" s="73"/>
      <c r="AD732" s="73"/>
      <c r="AE732" s="73"/>
      <c r="AF732" s="73"/>
      <c r="AG732" s="73"/>
      <c r="AH732" s="73"/>
    </row>
    <row r="733" spans="1:34" ht="14.25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  <c r="AA733" s="73"/>
      <c r="AB733" s="73"/>
      <c r="AC733" s="73"/>
      <c r="AD733" s="73"/>
      <c r="AE733" s="73"/>
      <c r="AF733" s="73"/>
      <c r="AG733" s="73"/>
      <c r="AH733" s="73"/>
    </row>
    <row r="734" spans="1:34" ht="14.25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  <c r="AA734" s="73"/>
      <c r="AB734" s="73"/>
      <c r="AC734" s="73"/>
      <c r="AD734" s="73"/>
      <c r="AE734" s="73"/>
      <c r="AF734" s="73"/>
      <c r="AG734" s="73"/>
      <c r="AH734" s="73"/>
    </row>
    <row r="735" spans="1:34" ht="14.25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  <c r="AA735" s="73"/>
      <c r="AB735" s="73"/>
      <c r="AC735" s="73"/>
      <c r="AD735" s="73"/>
      <c r="AE735" s="73"/>
      <c r="AF735" s="73"/>
      <c r="AG735" s="73"/>
      <c r="AH735" s="73"/>
    </row>
    <row r="736" spans="1:34" ht="14.25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  <c r="AA736" s="73"/>
      <c r="AB736" s="73"/>
      <c r="AC736" s="73"/>
      <c r="AD736" s="73"/>
      <c r="AE736" s="73"/>
      <c r="AF736" s="73"/>
      <c r="AG736" s="73"/>
      <c r="AH736" s="73"/>
    </row>
    <row r="737" spans="1:34" ht="14.25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  <c r="AA737" s="73"/>
      <c r="AB737" s="73"/>
      <c r="AC737" s="73"/>
      <c r="AD737" s="73"/>
      <c r="AE737" s="73"/>
      <c r="AF737" s="73"/>
      <c r="AG737" s="73"/>
      <c r="AH737" s="73"/>
    </row>
    <row r="738" spans="1:34" ht="14.25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  <c r="AA738" s="73"/>
      <c r="AB738" s="73"/>
      <c r="AC738" s="73"/>
      <c r="AD738" s="73"/>
      <c r="AE738" s="73"/>
      <c r="AF738" s="73"/>
      <c r="AG738" s="73"/>
      <c r="AH738" s="73"/>
    </row>
    <row r="739" spans="1:34" ht="14.25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  <c r="AA739" s="73"/>
      <c r="AB739" s="73"/>
      <c r="AC739" s="73"/>
      <c r="AD739" s="73"/>
      <c r="AE739" s="73"/>
      <c r="AF739" s="73"/>
      <c r="AG739" s="73"/>
      <c r="AH739" s="73"/>
    </row>
    <row r="740" spans="1:34" ht="14.25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  <c r="AA740" s="73"/>
      <c r="AB740" s="73"/>
      <c r="AC740" s="73"/>
      <c r="AD740" s="73"/>
      <c r="AE740" s="73"/>
      <c r="AF740" s="73"/>
      <c r="AG740" s="73"/>
      <c r="AH740" s="73"/>
    </row>
    <row r="741" spans="1:34" ht="14.25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  <c r="AA741" s="73"/>
      <c r="AB741" s="73"/>
      <c r="AC741" s="73"/>
      <c r="AD741" s="73"/>
      <c r="AE741" s="73"/>
      <c r="AF741" s="73"/>
      <c r="AG741" s="73"/>
      <c r="AH741" s="73"/>
    </row>
    <row r="742" spans="1:34" ht="14.25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  <c r="AA742" s="73"/>
      <c r="AB742" s="73"/>
      <c r="AC742" s="73"/>
      <c r="AD742" s="73"/>
      <c r="AE742" s="73"/>
      <c r="AF742" s="73"/>
      <c r="AG742" s="73"/>
      <c r="AH742" s="73"/>
    </row>
    <row r="743" spans="1:34" ht="14.25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  <c r="AA743" s="73"/>
      <c r="AB743" s="73"/>
      <c r="AC743" s="73"/>
      <c r="AD743" s="73"/>
      <c r="AE743" s="73"/>
      <c r="AF743" s="73"/>
      <c r="AG743" s="73"/>
      <c r="AH743" s="73"/>
    </row>
    <row r="744" spans="1:34" ht="14.25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  <c r="AA744" s="73"/>
      <c r="AB744" s="73"/>
      <c r="AC744" s="73"/>
      <c r="AD744" s="73"/>
      <c r="AE744" s="73"/>
      <c r="AF744" s="73"/>
      <c r="AG744" s="73"/>
      <c r="AH744" s="73"/>
    </row>
    <row r="745" spans="1:34" ht="14.25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  <c r="AA745" s="73"/>
      <c r="AB745" s="73"/>
      <c r="AC745" s="73"/>
      <c r="AD745" s="73"/>
      <c r="AE745" s="73"/>
      <c r="AF745" s="73"/>
      <c r="AG745" s="73"/>
      <c r="AH745" s="73"/>
    </row>
    <row r="746" spans="1:34" ht="14.25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  <c r="AA746" s="73"/>
      <c r="AB746" s="73"/>
      <c r="AC746" s="73"/>
      <c r="AD746" s="73"/>
      <c r="AE746" s="73"/>
      <c r="AF746" s="73"/>
      <c r="AG746" s="73"/>
      <c r="AH746" s="73"/>
    </row>
    <row r="747" spans="1:34" ht="14.25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  <c r="AA747" s="73"/>
      <c r="AB747" s="73"/>
      <c r="AC747" s="73"/>
      <c r="AD747" s="73"/>
      <c r="AE747" s="73"/>
      <c r="AF747" s="73"/>
      <c r="AG747" s="73"/>
      <c r="AH747" s="73"/>
    </row>
    <row r="748" spans="1:34" ht="14.25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  <c r="AA748" s="73"/>
      <c r="AB748" s="73"/>
      <c r="AC748" s="73"/>
      <c r="AD748" s="73"/>
      <c r="AE748" s="73"/>
      <c r="AF748" s="73"/>
      <c r="AG748" s="73"/>
      <c r="AH748" s="73"/>
    </row>
    <row r="749" spans="1:34" ht="14.25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  <c r="AA749" s="73"/>
      <c r="AB749" s="73"/>
      <c r="AC749" s="73"/>
      <c r="AD749" s="73"/>
      <c r="AE749" s="73"/>
      <c r="AF749" s="73"/>
      <c r="AG749" s="73"/>
      <c r="AH749" s="73"/>
    </row>
    <row r="750" spans="1:34" ht="14.25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  <c r="AA750" s="73"/>
      <c r="AB750" s="73"/>
      <c r="AC750" s="73"/>
      <c r="AD750" s="73"/>
      <c r="AE750" s="73"/>
      <c r="AF750" s="73"/>
      <c r="AG750" s="73"/>
      <c r="AH750" s="73"/>
    </row>
    <row r="751" spans="1:34" ht="14.25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  <c r="AA751" s="73"/>
      <c r="AB751" s="73"/>
      <c r="AC751" s="73"/>
      <c r="AD751" s="73"/>
      <c r="AE751" s="73"/>
      <c r="AF751" s="73"/>
      <c r="AG751" s="73"/>
      <c r="AH751" s="73"/>
    </row>
    <row r="752" spans="1:34" ht="14.25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  <c r="AA752" s="73"/>
      <c r="AB752" s="73"/>
      <c r="AC752" s="73"/>
      <c r="AD752" s="73"/>
      <c r="AE752" s="73"/>
      <c r="AF752" s="73"/>
      <c r="AG752" s="73"/>
      <c r="AH752" s="73"/>
    </row>
    <row r="753" spans="1:34" ht="14.25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  <c r="AA753" s="73"/>
      <c r="AB753" s="73"/>
      <c r="AC753" s="73"/>
      <c r="AD753" s="73"/>
      <c r="AE753" s="73"/>
      <c r="AF753" s="73"/>
      <c r="AG753" s="73"/>
      <c r="AH753" s="73"/>
    </row>
    <row r="754" spans="1:34" ht="14.25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  <c r="AA754" s="73"/>
      <c r="AB754" s="73"/>
      <c r="AC754" s="73"/>
      <c r="AD754" s="73"/>
      <c r="AE754" s="73"/>
      <c r="AF754" s="73"/>
      <c r="AG754" s="73"/>
      <c r="AH754" s="73"/>
    </row>
    <row r="755" spans="1:34" ht="14.25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  <c r="AA755" s="73"/>
      <c r="AB755" s="73"/>
      <c r="AC755" s="73"/>
      <c r="AD755" s="73"/>
      <c r="AE755" s="73"/>
      <c r="AF755" s="73"/>
      <c r="AG755" s="73"/>
      <c r="AH755" s="73"/>
    </row>
    <row r="756" spans="1:34" ht="14.25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  <c r="AA756" s="73"/>
      <c r="AB756" s="73"/>
      <c r="AC756" s="73"/>
      <c r="AD756" s="73"/>
      <c r="AE756" s="73"/>
      <c r="AF756" s="73"/>
      <c r="AG756" s="73"/>
      <c r="AH756" s="73"/>
    </row>
    <row r="757" spans="1:34" ht="14.25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  <c r="AA757" s="73"/>
      <c r="AB757" s="73"/>
      <c r="AC757" s="73"/>
      <c r="AD757" s="73"/>
      <c r="AE757" s="73"/>
      <c r="AF757" s="73"/>
      <c r="AG757" s="73"/>
      <c r="AH757" s="73"/>
    </row>
    <row r="758" spans="1:34" ht="14.25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  <c r="AA758" s="73"/>
      <c r="AB758" s="73"/>
      <c r="AC758" s="73"/>
      <c r="AD758" s="73"/>
      <c r="AE758" s="73"/>
      <c r="AF758" s="73"/>
      <c r="AG758" s="73"/>
      <c r="AH758" s="73"/>
    </row>
    <row r="759" spans="1:34" ht="14.25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  <c r="AA759" s="73"/>
      <c r="AB759" s="73"/>
      <c r="AC759" s="73"/>
      <c r="AD759" s="73"/>
      <c r="AE759" s="73"/>
      <c r="AF759" s="73"/>
      <c r="AG759" s="73"/>
      <c r="AH759" s="73"/>
    </row>
    <row r="760" spans="1:34" ht="14.25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  <c r="AA760" s="73"/>
      <c r="AB760" s="73"/>
      <c r="AC760" s="73"/>
      <c r="AD760" s="73"/>
      <c r="AE760" s="73"/>
      <c r="AF760" s="73"/>
      <c r="AG760" s="73"/>
      <c r="AH760" s="73"/>
    </row>
    <row r="761" spans="1:34" ht="14.25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  <c r="AA761" s="73"/>
      <c r="AB761" s="73"/>
      <c r="AC761" s="73"/>
      <c r="AD761" s="73"/>
      <c r="AE761" s="73"/>
      <c r="AF761" s="73"/>
      <c r="AG761" s="73"/>
      <c r="AH761" s="73"/>
    </row>
    <row r="762" spans="1:34" ht="14.25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  <c r="AA762" s="73"/>
      <c r="AB762" s="73"/>
      <c r="AC762" s="73"/>
      <c r="AD762" s="73"/>
      <c r="AE762" s="73"/>
      <c r="AF762" s="73"/>
      <c r="AG762" s="73"/>
      <c r="AH762" s="73"/>
    </row>
    <row r="763" spans="1:34" ht="14.25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  <c r="AA763" s="73"/>
      <c r="AB763" s="73"/>
      <c r="AC763" s="73"/>
      <c r="AD763" s="73"/>
      <c r="AE763" s="73"/>
      <c r="AF763" s="73"/>
      <c r="AG763" s="73"/>
      <c r="AH763" s="73"/>
    </row>
    <row r="764" spans="1:34" ht="14.25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  <c r="AA764" s="73"/>
      <c r="AB764" s="73"/>
      <c r="AC764" s="73"/>
      <c r="AD764" s="73"/>
      <c r="AE764" s="73"/>
      <c r="AF764" s="73"/>
      <c r="AG764" s="73"/>
      <c r="AH764" s="73"/>
    </row>
    <row r="765" spans="1:34" ht="14.25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  <c r="AA765" s="73"/>
      <c r="AB765" s="73"/>
      <c r="AC765" s="73"/>
      <c r="AD765" s="73"/>
      <c r="AE765" s="73"/>
      <c r="AF765" s="73"/>
      <c r="AG765" s="73"/>
      <c r="AH765" s="73"/>
    </row>
    <row r="766" spans="1:34" ht="14.25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  <c r="AA766" s="73"/>
      <c r="AB766" s="73"/>
      <c r="AC766" s="73"/>
      <c r="AD766" s="73"/>
      <c r="AE766" s="73"/>
      <c r="AF766" s="73"/>
      <c r="AG766" s="73"/>
      <c r="AH766" s="73"/>
    </row>
    <row r="767" spans="1:34" ht="14.25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  <c r="AA767" s="73"/>
      <c r="AB767" s="73"/>
      <c r="AC767" s="73"/>
      <c r="AD767" s="73"/>
      <c r="AE767" s="73"/>
      <c r="AF767" s="73"/>
      <c r="AG767" s="73"/>
      <c r="AH767" s="73"/>
    </row>
    <row r="768" spans="1:34" ht="14.25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  <c r="AA768" s="73"/>
      <c r="AB768" s="73"/>
      <c r="AC768" s="73"/>
      <c r="AD768" s="73"/>
      <c r="AE768" s="73"/>
      <c r="AF768" s="73"/>
      <c r="AG768" s="73"/>
      <c r="AH768" s="73"/>
    </row>
    <row r="769" spans="1:34" ht="14.25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  <c r="AA769" s="73"/>
      <c r="AB769" s="73"/>
      <c r="AC769" s="73"/>
      <c r="AD769" s="73"/>
      <c r="AE769" s="73"/>
      <c r="AF769" s="73"/>
      <c r="AG769" s="73"/>
      <c r="AH769" s="73"/>
    </row>
    <row r="770" spans="1:34" ht="14.25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  <c r="AA770" s="73"/>
      <c r="AB770" s="73"/>
      <c r="AC770" s="73"/>
      <c r="AD770" s="73"/>
      <c r="AE770" s="73"/>
      <c r="AF770" s="73"/>
      <c r="AG770" s="73"/>
      <c r="AH770" s="73"/>
    </row>
    <row r="771" spans="1:34" ht="14.25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  <c r="AA771" s="73"/>
      <c r="AB771" s="73"/>
      <c r="AC771" s="73"/>
      <c r="AD771" s="73"/>
      <c r="AE771" s="73"/>
      <c r="AF771" s="73"/>
      <c r="AG771" s="73"/>
      <c r="AH771" s="73"/>
    </row>
    <row r="772" spans="1:34" ht="14.25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  <c r="AA772" s="73"/>
      <c r="AB772" s="73"/>
      <c r="AC772" s="73"/>
      <c r="AD772" s="73"/>
      <c r="AE772" s="73"/>
      <c r="AF772" s="73"/>
      <c r="AG772" s="73"/>
      <c r="AH772" s="73"/>
    </row>
    <row r="773" spans="1:34" ht="14.25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  <c r="AA773" s="73"/>
      <c r="AB773" s="73"/>
      <c r="AC773" s="73"/>
      <c r="AD773" s="73"/>
      <c r="AE773" s="73"/>
      <c r="AF773" s="73"/>
      <c r="AG773" s="73"/>
      <c r="AH773" s="73"/>
    </row>
    <row r="774" spans="1:34" ht="14.25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  <c r="AA774" s="73"/>
      <c r="AB774" s="73"/>
      <c r="AC774" s="73"/>
      <c r="AD774" s="73"/>
      <c r="AE774" s="73"/>
      <c r="AF774" s="73"/>
      <c r="AG774" s="73"/>
      <c r="AH774" s="73"/>
    </row>
    <row r="775" spans="1:34" ht="14.25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  <c r="AA775" s="73"/>
      <c r="AB775" s="73"/>
      <c r="AC775" s="73"/>
      <c r="AD775" s="73"/>
      <c r="AE775" s="73"/>
      <c r="AF775" s="73"/>
      <c r="AG775" s="73"/>
      <c r="AH775" s="73"/>
    </row>
    <row r="776" spans="1:34" ht="14.25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  <c r="AA776" s="73"/>
      <c r="AB776" s="73"/>
      <c r="AC776" s="73"/>
      <c r="AD776" s="73"/>
      <c r="AE776" s="73"/>
      <c r="AF776" s="73"/>
      <c r="AG776" s="73"/>
      <c r="AH776" s="73"/>
    </row>
    <row r="777" spans="1:34" ht="14.25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  <c r="AA777" s="73"/>
      <c r="AB777" s="73"/>
      <c r="AC777" s="73"/>
      <c r="AD777" s="73"/>
      <c r="AE777" s="73"/>
      <c r="AF777" s="73"/>
      <c r="AG777" s="73"/>
      <c r="AH777" s="73"/>
    </row>
    <row r="778" spans="1:34" ht="14.25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  <c r="AA778" s="73"/>
      <c r="AB778" s="73"/>
      <c r="AC778" s="73"/>
      <c r="AD778" s="73"/>
      <c r="AE778" s="73"/>
      <c r="AF778" s="73"/>
      <c r="AG778" s="73"/>
      <c r="AH778" s="73"/>
    </row>
    <row r="779" spans="1:34" ht="14.25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  <c r="AA779" s="73"/>
      <c r="AB779" s="73"/>
      <c r="AC779" s="73"/>
      <c r="AD779" s="73"/>
      <c r="AE779" s="73"/>
      <c r="AF779" s="73"/>
      <c r="AG779" s="73"/>
      <c r="AH779" s="73"/>
    </row>
    <row r="780" spans="1:34" ht="14.25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  <c r="AA780" s="73"/>
      <c r="AB780" s="73"/>
      <c r="AC780" s="73"/>
      <c r="AD780" s="73"/>
      <c r="AE780" s="73"/>
      <c r="AF780" s="73"/>
      <c r="AG780" s="73"/>
      <c r="AH780" s="73"/>
    </row>
    <row r="781" spans="1:34" ht="14.25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  <c r="AA781" s="73"/>
      <c r="AB781" s="73"/>
      <c r="AC781" s="73"/>
      <c r="AD781" s="73"/>
      <c r="AE781" s="73"/>
      <c r="AF781" s="73"/>
      <c r="AG781" s="73"/>
      <c r="AH781" s="73"/>
    </row>
    <row r="782" spans="1:34" ht="14.25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  <c r="AA782" s="73"/>
      <c r="AB782" s="73"/>
      <c r="AC782" s="73"/>
      <c r="AD782" s="73"/>
      <c r="AE782" s="73"/>
      <c r="AF782" s="73"/>
      <c r="AG782" s="73"/>
      <c r="AH782" s="73"/>
    </row>
    <row r="783" spans="1:34" ht="14.25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  <c r="AA783" s="73"/>
      <c r="AB783" s="73"/>
      <c r="AC783" s="73"/>
      <c r="AD783" s="73"/>
      <c r="AE783" s="73"/>
      <c r="AF783" s="73"/>
      <c r="AG783" s="73"/>
      <c r="AH783" s="73"/>
    </row>
    <row r="784" spans="1:34" ht="14.25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  <c r="AA784" s="73"/>
      <c r="AB784" s="73"/>
      <c r="AC784" s="73"/>
      <c r="AD784" s="73"/>
      <c r="AE784" s="73"/>
      <c r="AF784" s="73"/>
      <c r="AG784" s="73"/>
      <c r="AH784" s="73"/>
    </row>
    <row r="785" spans="1:34" ht="14.25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  <c r="AA785" s="73"/>
      <c r="AB785" s="73"/>
      <c r="AC785" s="73"/>
      <c r="AD785" s="73"/>
      <c r="AE785" s="73"/>
      <c r="AF785" s="73"/>
      <c r="AG785" s="73"/>
      <c r="AH785" s="73"/>
    </row>
    <row r="786" spans="1:34" ht="14.25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  <c r="AA786" s="73"/>
      <c r="AB786" s="73"/>
      <c r="AC786" s="73"/>
      <c r="AD786" s="73"/>
      <c r="AE786" s="73"/>
      <c r="AF786" s="73"/>
      <c r="AG786" s="73"/>
      <c r="AH786" s="73"/>
    </row>
    <row r="787" spans="1:34" ht="14.25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  <c r="AA787" s="73"/>
      <c r="AB787" s="73"/>
      <c r="AC787" s="73"/>
      <c r="AD787" s="73"/>
      <c r="AE787" s="73"/>
      <c r="AF787" s="73"/>
      <c r="AG787" s="73"/>
      <c r="AH787" s="73"/>
    </row>
    <row r="788" spans="1:34" ht="14.25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  <c r="AA788" s="73"/>
      <c r="AB788" s="73"/>
      <c r="AC788" s="73"/>
      <c r="AD788" s="73"/>
      <c r="AE788" s="73"/>
      <c r="AF788" s="73"/>
      <c r="AG788" s="73"/>
      <c r="AH788" s="73"/>
    </row>
    <row r="789" spans="1:34" ht="14.25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  <c r="AA789" s="73"/>
      <c r="AB789" s="73"/>
      <c r="AC789" s="73"/>
      <c r="AD789" s="73"/>
      <c r="AE789" s="73"/>
      <c r="AF789" s="73"/>
      <c r="AG789" s="73"/>
      <c r="AH789" s="73"/>
    </row>
    <row r="790" spans="1:34" ht="14.25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  <c r="AA790" s="73"/>
      <c r="AB790" s="73"/>
      <c r="AC790" s="73"/>
      <c r="AD790" s="73"/>
      <c r="AE790" s="73"/>
      <c r="AF790" s="73"/>
      <c r="AG790" s="73"/>
      <c r="AH790" s="73"/>
    </row>
    <row r="791" spans="1:34" ht="14.25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  <c r="AA791" s="73"/>
      <c r="AB791" s="73"/>
      <c r="AC791" s="73"/>
      <c r="AD791" s="73"/>
      <c r="AE791" s="73"/>
      <c r="AF791" s="73"/>
      <c r="AG791" s="73"/>
      <c r="AH791" s="73"/>
    </row>
    <row r="792" spans="1:34" ht="14.25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  <c r="AA792" s="73"/>
      <c r="AB792" s="73"/>
      <c r="AC792" s="73"/>
      <c r="AD792" s="73"/>
      <c r="AE792" s="73"/>
      <c r="AF792" s="73"/>
      <c r="AG792" s="73"/>
      <c r="AH792" s="73"/>
    </row>
    <row r="793" spans="1:34" ht="14.25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  <c r="AA793" s="73"/>
      <c r="AB793" s="73"/>
      <c r="AC793" s="73"/>
      <c r="AD793" s="73"/>
      <c r="AE793" s="73"/>
      <c r="AF793" s="73"/>
      <c r="AG793" s="73"/>
      <c r="AH793" s="73"/>
    </row>
    <row r="794" spans="1:34" ht="14.25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  <c r="AA794" s="73"/>
      <c r="AB794" s="73"/>
      <c r="AC794" s="73"/>
      <c r="AD794" s="73"/>
      <c r="AE794" s="73"/>
      <c r="AF794" s="73"/>
      <c r="AG794" s="73"/>
      <c r="AH794" s="73"/>
    </row>
    <row r="795" spans="1:34" ht="14.25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  <c r="AA795" s="73"/>
      <c r="AB795" s="73"/>
      <c r="AC795" s="73"/>
      <c r="AD795" s="73"/>
      <c r="AE795" s="73"/>
      <c r="AF795" s="73"/>
      <c r="AG795" s="73"/>
      <c r="AH795" s="73"/>
    </row>
    <row r="796" spans="1:34" ht="14.25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  <c r="AA796" s="73"/>
      <c r="AB796" s="73"/>
      <c r="AC796" s="73"/>
      <c r="AD796" s="73"/>
      <c r="AE796" s="73"/>
      <c r="AF796" s="73"/>
      <c r="AG796" s="73"/>
      <c r="AH796" s="73"/>
    </row>
    <row r="797" spans="1:34" ht="14.25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  <c r="AA797" s="73"/>
      <c r="AB797" s="73"/>
      <c r="AC797" s="73"/>
      <c r="AD797" s="73"/>
      <c r="AE797" s="73"/>
      <c r="AF797" s="73"/>
      <c r="AG797" s="73"/>
      <c r="AH797" s="73"/>
    </row>
    <row r="798" spans="1:34" ht="14.25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  <c r="AA798" s="73"/>
      <c r="AB798" s="73"/>
      <c r="AC798" s="73"/>
      <c r="AD798" s="73"/>
      <c r="AE798" s="73"/>
      <c r="AF798" s="73"/>
      <c r="AG798" s="73"/>
      <c r="AH798" s="73"/>
    </row>
    <row r="799" spans="1:34" ht="14.25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  <c r="AA799" s="73"/>
      <c r="AB799" s="73"/>
      <c r="AC799" s="73"/>
      <c r="AD799" s="73"/>
      <c r="AE799" s="73"/>
      <c r="AF799" s="73"/>
      <c r="AG799" s="73"/>
      <c r="AH799" s="73"/>
    </row>
    <row r="800" spans="1:34" ht="14.25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  <c r="AA800" s="73"/>
      <c r="AB800" s="73"/>
      <c r="AC800" s="73"/>
      <c r="AD800" s="73"/>
      <c r="AE800" s="73"/>
      <c r="AF800" s="73"/>
      <c r="AG800" s="73"/>
      <c r="AH800" s="73"/>
    </row>
    <row r="801" spans="1:34" ht="14.25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  <c r="AA801" s="73"/>
      <c r="AB801" s="73"/>
      <c r="AC801" s="73"/>
      <c r="AD801" s="73"/>
      <c r="AE801" s="73"/>
      <c r="AF801" s="73"/>
      <c r="AG801" s="73"/>
      <c r="AH801" s="73"/>
    </row>
    <row r="802" spans="1:34" ht="14.25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  <c r="AA802" s="73"/>
      <c r="AB802" s="73"/>
      <c r="AC802" s="73"/>
      <c r="AD802" s="73"/>
      <c r="AE802" s="73"/>
      <c r="AF802" s="73"/>
      <c r="AG802" s="73"/>
      <c r="AH802" s="73"/>
    </row>
    <row r="803" spans="1:34" ht="14.25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  <c r="AA803" s="73"/>
      <c r="AB803" s="73"/>
      <c r="AC803" s="73"/>
      <c r="AD803" s="73"/>
      <c r="AE803" s="73"/>
      <c r="AF803" s="73"/>
      <c r="AG803" s="73"/>
      <c r="AH803" s="73"/>
    </row>
    <row r="804" spans="1:34" ht="14.25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  <c r="AA804" s="73"/>
      <c r="AB804" s="73"/>
      <c r="AC804" s="73"/>
      <c r="AD804" s="73"/>
      <c r="AE804" s="73"/>
      <c r="AF804" s="73"/>
      <c r="AG804" s="73"/>
      <c r="AH804" s="73"/>
    </row>
    <row r="805" spans="1:34" ht="14.25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  <c r="AA805" s="73"/>
      <c r="AB805" s="73"/>
      <c r="AC805" s="73"/>
      <c r="AD805" s="73"/>
      <c r="AE805" s="73"/>
      <c r="AF805" s="73"/>
      <c r="AG805" s="73"/>
      <c r="AH805" s="73"/>
    </row>
    <row r="806" spans="1:34" ht="14.25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  <c r="AA806" s="73"/>
      <c r="AB806" s="73"/>
      <c r="AC806" s="73"/>
      <c r="AD806" s="73"/>
      <c r="AE806" s="73"/>
      <c r="AF806" s="73"/>
      <c r="AG806" s="73"/>
      <c r="AH806" s="73"/>
    </row>
    <row r="807" spans="1:34" ht="14.25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  <c r="AA807" s="73"/>
      <c r="AB807" s="73"/>
      <c r="AC807" s="73"/>
      <c r="AD807" s="73"/>
      <c r="AE807" s="73"/>
      <c r="AF807" s="73"/>
      <c r="AG807" s="73"/>
      <c r="AH807" s="73"/>
    </row>
    <row r="808" spans="1:34" ht="14.25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  <c r="AA808" s="73"/>
      <c r="AB808" s="73"/>
      <c r="AC808" s="73"/>
      <c r="AD808" s="73"/>
      <c r="AE808" s="73"/>
      <c r="AF808" s="73"/>
      <c r="AG808" s="73"/>
      <c r="AH808" s="73"/>
    </row>
    <row r="809" spans="1:34" ht="14.25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  <c r="AA809" s="73"/>
      <c r="AB809" s="73"/>
      <c r="AC809" s="73"/>
      <c r="AD809" s="73"/>
      <c r="AE809" s="73"/>
      <c r="AF809" s="73"/>
      <c r="AG809" s="73"/>
      <c r="AH809" s="73"/>
    </row>
    <row r="810" spans="1:34" ht="14.25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  <c r="AA810" s="73"/>
      <c r="AB810" s="73"/>
      <c r="AC810" s="73"/>
      <c r="AD810" s="73"/>
      <c r="AE810" s="73"/>
      <c r="AF810" s="73"/>
      <c r="AG810" s="73"/>
      <c r="AH810" s="73"/>
    </row>
    <row r="811" spans="1:34" ht="14.25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  <c r="AA811" s="73"/>
      <c r="AB811" s="73"/>
      <c r="AC811" s="73"/>
      <c r="AD811" s="73"/>
      <c r="AE811" s="73"/>
      <c r="AF811" s="73"/>
      <c r="AG811" s="73"/>
      <c r="AH811" s="73"/>
    </row>
    <row r="812" spans="1:34" ht="14.25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  <c r="AA812" s="73"/>
      <c r="AB812" s="73"/>
      <c r="AC812" s="73"/>
      <c r="AD812" s="73"/>
      <c r="AE812" s="73"/>
      <c r="AF812" s="73"/>
      <c r="AG812" s="73"/>
      <c r="AH812" s="73"/>
    </row>
    <row r="813" spans="1:34" ht="14.25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  <c r="AA813" s="73"/>
      <c r="AB813" s="73"/>
      <c r="AC813" s="73"/>
      <c r="AD813" s="73"/>
      <c r="AE813" s="73"/>
      <c r="AF813" s="73"/>
      <c r="AG813" s="73"/>
      <c r="AH813" s="73"/>
    </row>
    <row r="814" spans="1:34" ht="14.25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  <c r="AA814" s="73"/>
      <c r="AB814" s="73"/>
      <c r="AC814" s="73"/>
      <c r="AD814" s="73"/>
      <c r="AE814" s="73"/>
      <c r="AF814" s="73"/>
      <c r="AG814" s="73"/>
      <c r="AH814" s="73"/>
    </row>
    <row r="815" spans="1:34" ht="14.25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  <c r="AA815" s="73"/>
      <c r="AB815" s="73"/>
      <c r="AC815" s="73"/>
      <c r="AD815" s="73"/>
      <c r="AE815" s="73"/>
      <c r="AF815" s="73"/>
      <c r="AG815" s="73"/>
      <c r="AH815" s="73"/>
    </row>
    <row r="816" spans="1:34" ht="14.25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  <c r="AA816" s="73"/>
      <c r="AB816" s="73"/>
      <c r="AC816" s="73"/>
      <c r="AD816" s="73"/>
      <c r="AE816" s="73"/>
      <c r="AF816" s="73"/>
      <c r="AG816" s="73"/>
      <c r="AH816" s="73"/>
    </row>
    <row r="817" spans="1:34" ht="14.25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  <c r="AA817" s="73"/>
      <c r="AB817" s="73"/>
      <c r="AC817" s="73"/>
      <c r="AD817" s="73"/>
      <c r="AE817" s="73"/>
      <c r="AF817" s="73"/>
      <c r="AG817" s="73"/>
      <c r="AH817" s="73"/>
    </row>
    <row r="818" spans="1:34" ht="14.25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  <c r="AA818" s="73"/>
      <c r="AB818" s="73"/>
      <c r="AC818" s="73"/>
      <c r="AD818" s="73"/>
      <c r="AE818" s="73"/>
      <c r="AF818" s="73"/>
      <c r="AG818" s="73"/>
      <c r="AH818" s="73"/>
    </row>
    <row r="819" spans="1:34" ht="14.25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  <c r="AA819" s="73"/>
      <c r="AB819" s="73"/>
      <c r="AC819" s="73"/>
      <c r="AD819" s="73"/>
      <c r="AE819" s="73"/>
      <c r="AF819" s="73"/>
      <c r="AG819" s="73"/>
      <c r="AH819" s="73"/>
    </row>
    <row r="820" spans="1:34" ht="14.25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  <c r="AA820" s="73"/>
      <c r="AB820" s="73"/>
      <c r="AC820" s="73"/>
      <c r="AD820" s="73"/>
      <c r="AE820" s="73"/>
      <c r="AF820" s="73"/>
      <c r="AG820" s="73"/>
      <c r="AH820" s="73"/>
    </row>
    <row r="821" spans="1:34" ht="14.25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  <c r="AA821" s="73"/>
      <c r="AB821" s="73"/>
      <c r="AC821" s="73"/>
      <c r="AD821" s="73"/>
      <c r="AE821" s="73"/>
      <c r="AF821" s="73"/>
      <c r="AG821" s="73"/>
      <c r="AH821" s="73"/>
    </row>
    <row r="822" spans="1:34" ht="14.25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  <c r="AA822" s="73"/>
      <c r="AB822" s="73"/>
      <c r="AC822" s="73"/>
      <c r="AD822" s="73"/>
      <c r="AE822" s="73"/>
      <c r="AF822" s="73"/>
      <c r="AG822" s="73"/>
      <c r="AH822" s="73"/>
    </row>
    <row r="823" spans="1:34" ht="14.25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  <c r="AA823" s="73"/>
      <c r="AB823" s="73"/>
      <c r="AC823" s="73"/>
      <c r="AD823" s="73"/>
      <c r="AE823" s="73"/>
      <c r="AF823" s="73"/>
      <c r="AG823" s="73"/>
      <c r="AH823" s="73"/>
    </row>
    <row r="824" spans="1:34" ht="14.25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  <c r="AA824" s="73"/>
      <c r="AB824" s="73"/>
      <c r="AC824" s="73"/>
      <c r="AD824" s="73"/>
      <c r="AE824" s="73"/>
      <c r="AF824" s="73"/>
      <c r="AG824" s="73"/>
      <c r="AH824" s="73"/>
    </row>
    <row r="825" spans="1:34" ht="14.25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  <c r="AA825" s="73"/>
      <c r="AB825" s="73"/>
      <c r="AC825" s="73"/>
      <c r="AD825" s="73"/>
      <c r="AE825" s="73"/>
      <c r="AF825" s="73"/>
      <c r="AG825" s="73"/>
      <c r="AH825" s="73"/>
    </row>
    <row r="826" spans="1:34" ht="14.25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  <c r="AA826" s="73"/>
      <c r="AB826" s="73"/>
      <c r="AC826" s="73"/>
      <c r="AD826" s="73"/>
      <c r="AE826" s="73"/>
      <c r="AF826" s="73"/>
      <c r="AG826" s="73"/>
      <c r="AH826" s="73"/>
    </row>
    <row r="827" spans="1:34" ht="14.25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  <c r="AA827" s="73"/>
      <c r="AB827" s="73"/>
      <c r="AC827" s="73"/>
      <c r="AD827" s="73"/>
      <c r="AE827" s="73"/>
      <c r="AF827" s="73"/>
      <c r="AG827" s="73"/>
      <c r="AH827" s="73"/>
    </row>
    <row r="828" spans="1:34" ht="14.25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  <c r="AA828" s="73"/>
      <c r="AB828" s="73"/>
      <c r="AC828" s="73"/>
      <c r="AD828" s="73"/>
      <c r="AE828" s="73"/>
      <c r="AF828" s="73"/>
      <c r="AG828" s="73"/>
      <c r="AH828" s="73"/>
    </row>
    <row r="829" spans="1:34" ht="14.25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  <c r="AA829" s="73"/>
      <c r="AB829" s="73"/>
      <c r="AC829" s="73"/>
      <c r="AD829" s="73"/>
      <c r="AE829" s="73"/>
      <c r="AF829" s="73"/>
      <c r="AG829" s="73"/>
      <c r="AH829" s="73"/>
    </row>
    <row r="830" spans="1:34" ht="14.25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  <c r="AA830" s="73"/>
      <c r="AB830" s="73"/>
      <c r="AC830" s="73"/>
      <c r="AD830" s="73"/>
      <c r="AE830" s="73"/>
      <c r="AF830" s="73"/>
      <c r="AG830" s="73"/>
      <c r="AH830" s="73"/>
    </row>
    <row r="831" spans="1:34" ht="14.25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  <c r="AA831" s="73"/>
      <c r="AB831" s="73"/>
      <c r="AC831" s="73"/>
      <c r="AD831" s="73"/>
      <c r="AE831" s="73"/>
      <c r="AF831" s="73"/>
      <c r="AG831" s="73"/>
      <c r="AH831" s="73"/>
    </row>
    <row r="832" spans="1:34" ht="14.25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  <c r="AA832" s="73"/>
      <c r="AB832" s="73"/>
      <c r="AC832" s="73"/>
      <c r="AD832" s="73"/>
      <c r="AE832" s="73"/>
      <c r="AF832" s="73"/>
      <c r="AG832" s="73"/>
      <c r="AH832" s="73"/>
    </row>
    <row r="833" spans="1:34" ht="14.25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  <c r="AA833" s="73"/>
      <c r="AB833" s="73"/>
      <c r="AC833" s="73"/>
      <c r="AD833" s="73"/>
      <c r="AE833" s="73"/>
      <c r="AF833" s="73"/>
      <c r="AG833" s="73"/>
      <c r="AH833" s="73"/>
    </row>
    <row r="834" spans="1:34" ht="14.25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  <c r="AA834" s="73"/>
      <c r="AB834" s="73"/>
      <c r="AC834" s="73"/>
      <c r="AD834" s="73"/>
      <c r="AE834" s="73"/>
      <c r="AF834" s="73"/>
      <c r="AG834" s="73"/>
      <c r="AH834" s="73"/>
    </row>
    <row r="835" spans="1:34" ht="14.25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  <c r="AA835" s="73"/>
      <c r="AB835" s="73"/>
      <c r="AC835" s="73"/>
      <c r="AD835" s="73"/>
      <c r="AE835" s="73"/>
      <c r="AF835" s="73"/>
      <c r="AG835" s="73"/>
      <c r="AH835" s="73"/>
    </row>
    <row r="836" spans="1:34" ht="14.25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  <c r="AA836" s="73"/>
      <c r="AB836" s="73"/>
      <c r="AC836" s="73"/>
      <c r="AD836" s="73"/>
      <c r="AE836" s="73"/>
      <c r="AF836" s="73"/>
      <c r="AG836" s="73"/>
      <c r="AH836" s="73"/>
    </row>
    <row r="837" spans="1:34" ht="14.25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  <c r="AA837" s="73"/>
      <c r="AB837" s="73"/>
      <c r="AC837" s="73"/>
      <c r="AD837" s="73"/>
      <c r="AE837" s="73"/>
      <c r="AF837" s="73"/>
      <c r="AG837" s="73"/>
      <c r="AH837" s="73"/>
    </row>
    <row r="838" spans="1:34" ht="14.25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  <c r="AA838" s="73"/>
      <c r="AB838" s="73"/>
      <c r="AC838" s="73"/>
      <c r="AD838" s="73"/>
      <c r="AE838" s="73"/>
      <c r="AF838" s="73"/>
      <c r="AG838" s="73"/>
      <c r="AH838" s="73"/>
    </row>
    <row r="839" spans="1:34" ht="14.25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  <c r="AA839" s="73"/>
      <c r="AB839" s="73"/>
      <c r="AC839" s="73"/>
      <c r="AD839" s="73"/>
      <c r="AE839" s="73"/>
      <c r="AF839" s="73"/>
      <c r="AG839" s="73"/>
      <c r="AH839" s="73"/>
    </row>
    <row r="840" spans="1:34" ht="14.25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  <c r="AA840" s="73"/>
      <c r="AB840" s="73"/>
      <c r="AC840" s="73"/>
      <c r="AD840" s="73"/>
      <c r="AE840" s="73"/>
      <c r="AF840" s="73"/>
      <c r="AG840" s="73"/>
      <c r="AH840" s="73"/>
    </row>
    <row r="841" spans="1:34" ht="14.25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  <c r="AA841" s="73"/>
      <c r="AB841" s="73"/>
      <c r="AC841" s="73"/>
      <c r="AD841" s="73"/>
      <c r="AE841" s="73"/>
      <c r="AF841" s="73"/>
      <c r="AG841" s="73"/>
      <c r="AH841" s="73"/>
    </row>
    <row r="842" spans="1:34" ht="14.25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  <c r="AA842" s="73"/>
      <c r="AB842" s="73"/>
      <c r="AC842" s="73"/>
      <c r="AD842" s="73"/>
      <c r="AE842" s="73"/>
      <c r="AF842" s="73"/>
      <c r="AG842" s="73"/>
      <c r="AH842" s="73"/>
    </row>
    <row r="843" spans="1:34" ht="14.25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  <c r="AA843" s="73"/>
      <c r="AB843" s="73"/>
      <c r="AC843" s="73"/>
      <c r="AD843" s="73"/>
      <c r="AE843" s="73"/>
      <c r="AF843" s="73"/>
      <c r="AG843" s="73"/>
      <c r="AH843" s="73"/>
    </row>
    <row r="844" spans="1:34" ht="14.25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  <c r="AA844" s="73"/>
      <c r="AB844" s="73"/>
      <c r="AC844" s="73"/>
      <c r="AD844" s="73"/>
      <c r="AE844" s="73"/>
      <c r="AF844" s="73"/>
      <c r="AG844" s="73"/>
      <c r="AH844" s="73"/>
    </row>
    <row r="845" spans="1:34" ht="14.25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  <c r="AA845" s="73"/>
      <c r="AB845" s="73"/>
      <c r="AC845" s="73"/>
      <c r="AD845" s="73"/>
      <c r="AE845" s="73"/>
      <c r="AF845" s="73"/>
      <c r="AG845" s="73"/>
      <c r="AH845" s="73"/>
    </row>
    <row r="846" spans="1:34" ht="14.25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  <c r="AA846" s="73"/>
      <c r="AB846" s="73"/>
      <c r="AC846" s="73"/>
      <c r="AD846" s="73"/>
      <c r="AE846" s="73"/>
      <c r="AF846" s="73"/>
      <c r="AG846" s="73"/>
      <c r="AH846" s="73"/>
    </row>
    <row r="847" spans="1:34" ht="14.25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  <c r="AA847" s="73"/>
      <c r="AB847" s="73"/>
      <c r="AC847" s="73"/>
      <c r="AD847" s="73"/>
      <c r="AE847" s="73"/>
      <c r="AF847" s="73"/>
      <c r="AG847" s="73"/>
      <c r="AH847" s="73"/>
    </row>
    <row r="848" spans="1:34" ht="14.25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  <c r="AA848" s="73"/>
      <c r="AB848" s="73"/>
      <c r="AC848" s="73"/>
      <c r="AD848" s="73"/>
      <c r="AE848" s="73"/>
      <c r="AF848" s="73"/>
      <c r="AG848" s="73"/>
      <c r="AH848" s="73"/>
    </row>
    <row r="849" spans="1:34" ht="14.25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  <c r="AA849" s="73"/>
      <c r="AB849" s="73"/>
      <c r="AC849" s="73"/>
      <c r="AD849" s="73"/>
      <c r="AE849" s="73"/>
      <c r="AF849" s="73"/>
      <c r="AG849" s="73"/>
      <c r="AH849" s="73"/>
    </row>
    <row r="850" spans="1:34" ht="14.25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  <c r="AA850" s="73"/>
      <c r="AB850" s="73"/>
      <c r="AC850" s="73"/>
      <c r="AD850" s="73"/>
      <c r="AE850" s="73"/>
      <c r="AF850" s="73"/>
      <c r="AG850" s="73"/>
      <c r="AH850" s="73"/>
    </row>
    <row r="851" spans="1:34" ht="14.25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  <c r="AA851" s="73"/>
      <c r="AB851" s="73"/>
      <c r="AC851" s="73"/>
      <c r="AD851" s="73"/>
      <c r="AE851" s="73"/>
      <c r="AF851" s="73"/>
      <c r="AG851" s="73"/>
      <c r="AH851" s="73"/>
    </row>
    <row r="852" spans="1:34" ht="14.25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  <c r="AA852" s="73"/>
      <c r="AB852" s="73"/>
      <c r="AC852" s="73"/>
      <c r="AD852" s="73"/>
      <c r="AE852" s="73"/>
      <c r="AF852" s="73"/>
      <c r="AG852" s="73"/>
      <c r="AH852" s="73"/>
    </row>
    <row r="853" spans="1:34" ht="14.25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  <c r="AA853" s="73"/>
      <c r="AB853" s="73"/>
      <c r="AC853" s="73"/>
      <c r="AD853" s="73"/>
      <c r="AE853" s="73"/>
      <c r="AF853" s="73"/>
      <c r="AG853" s="73"/>
      <c r="AH853" s="73"/>
    </row>
    <row r="854" spans="1:34" ht="14.25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  <c r="AA854" s="73"/>
      <c r="AB854" s="73"/>
      <c r="AC854" s="73"/>
      <c r="AD854" s="73"/>
      <c r="AE854" s="73"/>
      <c r="AF854" s="73"/>
      <c r="AG854" s="73"/>
      <c r="AH854" s="73"/>
    </row>
    <row r="855" spans="1:34" ht="14.25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  <c r="AA855" s="73"/>
      <c r="AB855" s="73"/>
      <c r="AC855" s="73"/>
      <c r="AD855" s="73"/>
      <c r="AE855" s="73"/>
      <c r="AF855" s="73"/>
      <c r="AG855" s="73"/>
      <c r="AH855" s="73"/>
    </row>
    <row r="856" spans="1:34" ht="14.25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  <c r="AA856" s="73"/>
      <c r="AB856" s="73"/>
      <c r="AC856" s="73"/>
      <c r="AD856" s="73"/>
      <c r="AE856" s="73"/>
      <c r="AF856" s="73"/>
      <c r="AG856" s="73"/>
      <c r="AH856" s="73"/>
    </row>
    <row r="857" spans="1:34" ht="14.25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  <c r="AA857" s="73"/>
      <c r="AB857" s="73"/>
      <c r="AC857" s="73"/>
      <c r="AD857" s="73"/>
      <c r="AE857" s="73"/>
      <c r="AF857" s="73"/>
      <c r="AG857" s="73"/>
      <c r="AH857" s="73"/>
    </row>
    <row r="858" spans="1:34" ht="14.25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  <c r="AA858" s="73"/>
      <c r="AB858" s="73"/>
      <c r="AC858" s="73"/>
      <c r="AD858" s="73"/>
      <c r="AE858" s="73"/>
      <c r="AF858" s="73"/>
      <c r="AG858" s="73"/>
      <c r="AH858" s="73"/>
    </row>
    <row r="859" spans="1:34" ht="14.25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  <c r="AA859" s="73"/>
      <c r="AB859" s="73"/>
      <c r="AC859" s="73"/>
      <c r="AD859" s="73"/>
      <c r="AE859" s="73"/>
      <c r="AF859" s="73"/>
      <c r="AG859" s="73"/>
      <c r="AH859" s="73"/>
    </row>
    <row r="860" spans="1:34" ht="14.25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  <c r="AA860" s="73"/>
      <c r="AB860" s="73"/>
      <c r="AC860" s="73"/>
      <c r="AD860" s="73"/>
      <c r="AE860" s="73"/>
      <c r="AF860" s="73"/>
      <c r="AG860" s="73"/>
      <c r="AH860" s="73"/>
    </row>
    <row r="861" spans="1:34" ht="14.25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  <c r="AA861" s="73"/>
      <c r="AB861" s="73"/>
      <c r="AC861" s="73"/>
      <c r="AD861" s="73"/>
      <c r="AE861" s="73"/>
      <c r="AF861" s="73"/>
      <c r="AG861" s="73"/>
      <c r="AH861" s="73"/>
    </row>
    <row r="862" spans="1:34" ht="14.25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  <c r="AA862" s="73"/>
      <c r="AB862" s="73"/>
      <c r="AC862" s="73"/>
      <c r="AD862" s="73"/>
      <c r="AE862" s="73"/>
      <c r="AF862" s="73"/>
      <c r="AG862" s="73"/>
      <c r="AH862" s="73"/>
    </row>
    <row r="863" spans="1:34" ht="14.25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  <c r="AA863" s="73"/>
      <c r="AB863" s="73"/>
      <c r="AC863" s="73"/>
      <c r="AD863" s="73"/>
      <c r="AE863" s="73"/>
      <c r="AF863" s="73"/>
      <c r="AG863" s="73"/>
      <c r="AH863" s="73"/>
    </row>
    <row r="864" spans="1:34" ht="14.25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  <c r="AA864" s="73"/>
      <c r="AB864" s="73"/>
      <c r="AC864" s="73"/>
      <c r="AD864" s="73"/>
      <c r="AE864" s="73"/>
      <c r="AF864" s="73"/>
      <c r="AG864" s="73"/>
      <c r="AH864" s="73"/>
    </row>
    <row r="865" spans="1:34" ht="14.25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  <c r="AA865" s="73"/>
      <c r="AB865" s="73"/>
      <c r="AC865" s="73"/>
      <c r="AD865" s="73"/>
      <c r="AE865" s="73"/>
      <c r="AF865" s="73"/>
      <c r="AG865" s="73"/>
      <c r="AH865" s="73"/>
    </row>
    <row r="866" spans="1:34" ht="14.25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  <c r="AA866" s="73"/>
      <c r="AB866" s="73"/>
      <c r="AC866" s="73"/>
      <c r="AD866" s="73"/>
      <c r="AE866" s="73"/>
      <c r="AF866" s="73"/>
      <c r="AG866" s="73"/>
      <c r="AH866" s="73"/>
    </row>
    <row r="867" spans="1:34" ht="14.25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  <c r="AA867" s="73"/>
      <c r="AB867" s="73"/>
      <c r="AC867" s="73"/>
      <c r="AD867" s="73"/>
      <c r="AE867" s="73"/>
      <c r="AF867" s="73"/>
      <c r="AG867" s="73"/>
      <c r="AH867" s="73"/>
    </row>
    <row r="868" spans="1:34" ht="14.25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  <c r="AA868" s="73"/>
      <c r="AB868" s="73"/>
      <c r="AC868" s="73"/>
      <c r="AD868" s="73"/>
      <c r="AE868" s="73"/>
      <c r="AF868" s="73"/>
      <c r="AG868" s="73"/>
      <c r="AH868" s="73"/>
    </row>
    <row r="869" spans="1:34" ht="14.25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  <c r="AA869" s="73"/>
      <c r="AB869" s="73"/>
      <c r="AC869" s="73"/>
      <c r="AD869" s="73"/>
      <c r="AE869" s="73"/>
      <c r="AF869" s="73"/>
      <c r="AG869" s="73"/>
      <c r="AH869" s="73"/>
    </row>
    <row r="870" spans="1:34" ht="14.25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  <c r="AA870" s="73"/>
      <c r="AB870" s="73"/>
      <c r="AC870" s="73"/>
      <c r="AD870" s="73"/>
      <c r="AE870" s="73"/>
      <c r="AF870" s="73"/>
      <c r="AG870" s="73"/>
      <c r="AH870" s="73"/>
    </row>
    <row r="871" spans="1:34" ht="14.25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  <c r="AA871" s="73"/>
      <c r="AB871" s="73"/>
      <c r="AC871" s="73"/>
      <c r="AD871" s="73"/>
      <c r="AE871" s="73"/>
      <c r="AF871" s="73"/>
      <c r="AG871" s="73"/>
      <c r="AH871" s="73"/>
    </row>
    <row r="872" spans="1:34" ht="14.25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  <c r="AA872" s="73"/>
      <c r="AB872" s="73"/>
      <c r="AC872" s="73"/>
      <c r="AD872" s="73"/>
      <c r="AE872" s="73"/>
      <c r="AF872" s="73"/>
      <c r="AG872" s="73"/>
      <c r="AH872" s="73"/>
    </row>
    <row r="873" spans="1:34" ht="14.25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  <c r="AA873" s="73"/>
      <c r="AB873" s="73"/>
      <c r="AC873" s="73"/>
      <c r="AD873" s="73"/>
      <c r="AE873" s="73"/>
      <c r="AF873" s="73"/>
      <c r="AG873" s="73"/>
      <c r="AH873" s="73"/>
    </row>
    <row r="874" spans="1:34" ht="14.25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  <c r="AA874" s="73"/>
      <c r="AB874" s="73"/>
      <c r="AC874" s="73"/>
      <c r="AD874" s="73"/>
      <c r="AE874" s="73"/>
      <c r="AF874" s="73"/>
      <c r="AG874" s="73"/>
      <c r="AH874" s="73"/>
    </row>
    <row r="875" spans="1:34" ht="14.25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  <c r="AA875" s="73"/>
      <c r="AB875" s="73"/>
      <c r="AC875" s="73"/>
      <c r="AD875" s="73"/>
      <c r="AE875" s="73"/>
      <c r="AF875" s="73"/>
      <c r="AG875" s="73"/>
      <c r="AH875" s="73"/>
    </row>
    <row r="876" spans="1:34" ht="14.25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  <c r="AA876" s="73"/>
      <c r="AB876" s="73"/>
      <c r="AC876" s="73"/>
      <c r="AD876" s="73"/>
      <c r="AE876" s="73"/>
      <c r="AF876" s="73"/>
      <c r="AG876" s="73"/>
      <c r="AH876" s="73"/>
    </row>
    <row r="877" spans="1:34" ht="14.25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  <c r="AA877" s="73"/>
      <c r="AB877" s="73"/>
      <c r="AC877" s="73"/>
      <c r="AD877" s="73"/>
      <c r="AE877" s="73"/>
      <c r="AF877" s="73"/>
      <c r="AG877" s="73"/>
      <c r="AH877" s="73"/>
    </row>
    <row r="878" spans="1:34" ht="14.25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  <c r="AA878" s="73"/>
      <c r="AB878" s="73"/>
      <c r="AC878" s="73"/>
      <c r="AD878" s="73"/>
      <c r="AE878" s="73"/>
      <c r="AF878" s="73"/>
      <c r="AG878" s="73"/>
      <c r="AH878" s="73"/>
    </row>
    <row r="879" spans="1:34" ht="14.25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  <c r="AA879" s="73"/>
      <c r="AB879" s="73"/>
      <c r="AC879" s="73"/>
      <c r="AD879" s="73"/>
      <c r="AE879" s="73"/>
      <c r="AF879" s="73"/>
      <c r="AG879" s="73"/>
      <c r="AH879" s="73"/>
    </row>
    <row r="880" spans="1:34" ht="14.25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  <c r="AA880" s="73"/>
      <c r="AB880" s="73"/>
      <c r="AC880" s="73"/>
      <c r="AD880" s="73"/>
      <c r="AE880" s="73"/>
      <c r="AF880" s="73"/>
      <c r="AG880" s="73"/>
      <c r="AH880" s="73"/>
    </row>
    <row r="881" spans="1:34" ht="14.25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  <c r="AA881" s="73"/>
      <c r="AB881" s="73"/>
      <c r="AC881" s="73"/>
      <c r="AD881" s="73"/>
      <c r="AE881" s="73"/>
      <c r="AF881" s="73"/>
      <c r="AG881" s="73"/>
      <c r="AH881" s="73"/>
    </row>
    <row r="882" spans="1:34" ht="14.25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  <c r="AA882" s="73"/>
      <c r="AB882" s="73"/>
      <c r="AC882" s="73"/>
      <c r="AD882" s="73"/>
      <c r="AE882" s="73"/>
      <c r="AF882" s="73"/>
      <c r="AG882" s="73"/>
      <c r="AH882" s="73"/>
    </row>
    <row r="883" spans="1:34" ht="14.25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  <c r="AA883" s="73"/>
      <c r="AB883" s="73"/>
      <c r="AC883" s="73"/>
      <c r="AD883" s="73"/>
      <c r="AE883" s="73"/>
      <c r="AF883" s="73"/>
      <c r="AG883" s="73"/>
      <c r="AH883" s="73"/>
    </row>
    <row r="884" spans="1:34" ht="14.25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  <c r="AA884" s="73"/>
      <c r="AB884" s="73"/>
      <c r="AC884" s="73"/>
      <c r="AD884" s="73"/>
      <c r="AE884" s="73"/>
      <c r="AF884" s="73"/>
      <c r="AG884" s="73"/>
      <c r="AH884" s="73"/>
    </row>
    <row r="885" spans="1:34" ht="14.25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  <c r="AA885" s="73"/>
      <c r="AB885" s="73"/>
      <c r="AC885" s="73"/>
      <c r="AD885" s="73"/>
      <c r="AE885" s="73"/>
      <c r="AF885" s="73"/>
      <c r="AG885" s="73"/>
      <c r="AH885" s="73"/>
    </row>
    <row r="886" spans="1:34" ht="14.25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  <c r="AA886" s="73"/>
      <c r="AB886" s="73"/>
      <c r="AC886" s="73"/>
      <c r="AD886" s="73"/>
      <c r="AE886" s="73"/>
      <c r="AF886" s="73"/>
      <c r="AG886" s="73"/>
      <c r="AH886" s="73"/>
    </row>
    <row r="887" spans="1:34" ht="14.25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  <c r="AA887" s="73"/>
      <c r="AB887" s="73"/>
      <c r="AC887" s="73"/>
      <c r="AD887" s="73"/>
      <c r="AE887" s="73"/>
      <c r="AF887" s="73"/>
      <c r="AG887" s="73"/>
      <c r="AH887" s="73"/>
    </row>
    <row r="888" spans="1:34" ht="14.25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  <c r="AA888" s="73"/>
      <c r="AB888" s="73"/>
      <c r="AC888" s="73"/>
      <c r="AD888" s="73"/>
      <c r="AE888" s="73"/>
      <c r="AF888" s="73"/>
      <c r="AG888" s="73"/>
      <c r="AH888" s="73"/>
    </row>
    <row r="889" spans="1:34" ht="14.25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  <c r="AA889" s="73"/>
      <c r="AB889" s="73"/>
      <c r="AC889" s="73"/>
      <c r="AD889" s="73"/>
      <c r="AE889" s="73"/>
      <c r="AF889" s="73"/>
      <c r="AG889" s="73"/>
      <c r="AH889" s="73"/>
    </row>
    <row r="890" spans="1:34" ht="14.25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  <c r="AA890" s="73"/>
      <c r="AB890" s="73"/>
      <c r="AC890" s="73"/>
      <c r="AD890" s="73"/>
      <c r="AE890" s="73"/>
      <c r="AF890" s="73"/>
      <c r="AG890" s="73"/>
      <c r="AH890" s="73"/>
    </row>
    <row r="891" spans="1:34" ht="14.25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  <c r="AA891" s="73"/>
      <c r="AB891" s="73"/>
      <c r="AC891" s="73"/>
      <c r="AD891" s="73"/>
      <c r="AE891" s="73"/>
      <c r="AF891" s="73"/>
      <c r="AG891" s="73"/>
      <c r="AH891" s="73"/>
    </row>
    <row r="892" spans="1:34" ht="14.25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  <c r="AA892" s="73"/>
      <c r="AB892" s="73"/>
      <c r="AC892" s="73"/>
      <c r="AD892" s="73"/>
      <c r="AE892" s="73"/>
      <c r="AF892" s="73"/>
      <c r="AG892" s="73"/>
      <c r="AH892" s="73"/>
    </row>
    <row r="893" spans="1:34" ht="14.25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  <c r="AA893" s="73"/>
      <c r="AB893" s="73"/>
      <c r="AC893" s="73"/>
      <c r="AD893" s="73"/>
      <c r="AE893" s="73"/>
      <c r="AF893" s="73"/>
      <c r="AG893" s="73"/>
      <c r="AH893" s="73"/>
    </row>
    <row r="894" spans="1:34" ht="14.25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  <c r="AA894" s="73"/>
      <c r="AB894" s="73"/>
      <c r="AC894" s="73"/>
      <c r="AD894" s="73"/>
      <c r="AE894" s="73"/>
      <c r="AF894" s="73"/>
      <c r="AG894" s="73"/>
      <c r="AH894" s="73"/>
    </row>
    <row r="895" spans="1:34" ht="14.25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  <c r="AA895" s="73"/>
      <c r="AB895" s="73"/>
      <c r="AC895" s="73"/>
      <c r="AD895" s="73"/>
      <c r="AE895" s="73"/>
      <c r="AF895" s="73"/>
      <c r="AG895" s="73"/>
      <c r="AH895" s="73"/>
    </row>
    <row r="896" spans="1:34" ht="14.25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  <c r="AA896" s="73"/>
      <c r="AB896" s="73"/>
      <c r="AC896" s="73"/>
      <c r="AD896" s="73"/>
      <c r="AE896" s="73"/>
      <c r="AF896" s="73"/>
      <c r="AG896" s="73"/>
      <c r="AH896" s="73"/>
    </row>
    <row r="897" spans="1:34" ht="14.25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  <c r="AA897" s="73"/>
      <c r="AB897" s="73"/>
      <c r="AC897" s="73"/>
      <c r="AD897" s="73"/>
      <c r="AE897" s="73"/>
      <c r="AF897" s="73"/>
      <c r="AG897" s="73"/>
      <c r="AH897" s="73"/>
    </row>
    <row r="898" spans="1:34" ht="14.25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  <c r="AA898" s="73"/>
      <c r="AB898" s="73"/>
      <c r="AC898" s="73"/>
      <c r="AD898" s="73"/>
      <c r="AE898" s="73"/>
      <c r="AF898" s="73"/>
      <c r="AG898" s="73"/>
      <c r="AH898" s="73"/>
    </row>
    <row r="899" spans="1:34" ht="14.25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  <c r="AA899" s="73"/>
      <c r="AB899" s="73"/>
      <c r="AC899" s="73"/>
      <c r="AD899" s="73"/>
      <c r="AE899" s="73"/>
      <c r="AF899" s="73"/>
      <c r="AG899" s="73"/>
      <c r="AH899" s="73"/>
    </row>
    <row r="900" spans="1:34" ht="14.25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  <c r="AA900" s="73"/>
      <c r="AB900" s="73"/>
      <c r="AC900" s="73"/>
      <c r="AD900" s="73"/>
      <c r="AE900" s="73"/>
      <c r="AF900" s="73"/>
      <c r="AG900" s="73"/>
      <c r="AH900" s="73"/>
    </row>
    <row r="901" spans="1:34" ht="14.25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  <c r="AA901" s="73"/>
      <c r="AB901" s="73"/>
      <c r="AC901" s="73"/>
      <c r="AD901" s="73"/>
      <c r="AE901" s="73"/>
      <c r="AF901" s="73"/>
      <c r="AG901" s="73"/>
      <c r="AH901" s="73"/>
    </row>
    <row r="902" spans="1:34" ht="14.25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  <c r="Z902" s="73"/>
      <c r="AA902" s="73"/>
      <c r="AB902" s="73"/>
      <c r="AC902" s="73"/>
      <c r="AD902" s="73"/>
      <c r="AE902" s="73"/>
      <c r="AF902" s="73"/>
      <c r="AG902" s="73"/>
      <c r="AH902" s="73"/>
    </row>
    <row r="903" spans="1:34" ht="14.25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  <c r="Z903" s="73"/>
      <c r="AA903" s="73"/>
      <c r="AB903" s="73"/>
      <c r="AC903" s="73"/>
      <c r="AD903" s="73"/>
      <c r="AE903" s="73"/>
      <c r="AF903" s="73"/>
      <c r="AG903" s="73"/>
      <c r="AH903" s="73"/>
    </row>
    <row r="904" spans="1:34" ht="14.25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  <c r="Z904" s="73"/>
      <c r="AA904" s="73"/>
      <c r="AB904" s="73"/>
      <c r="AC904" s="73"/>
      <c r="AD904" s="73"/>
      <c r="AE904" s="73"/>
      <c r="AF904" s="73"/>
      <c r="AG904" s="73"/>
      <c r="AH904" s="73"/>
    </row>
    <row r="905" spans="1:34" ht="14.25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  <c r="Z905" s="73"/>
      <c r="AA905" s="73"/>
      <c r="AB905" s="73"/>
      <c r="AC905" s="73"/>
      <c r="AD905" s="73"/>
      <c r="AE905" s="73"/>
      <c r="AF905" s="73"/>
      <c r="AG905" s="73"/>
      <c r="AH905" s="73"/>
    </row>
    <row r="906" spans="1:34" ht="14.25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3"/>
      <c r="Z906" s="73"/>
      <c r="AA906" s="73"/>
      <c r="AB906" s="73"/>
      <c r="AC906" s="73"/>
      <c r="AD906" s="73"/>
      <c r="AE906" s="73"/>
      <c r="AF906" s="73"/>
      <c r="AG906" s="73"/>
      <c r="AH906" s="73"/>
    </row>
    <row r="907" spans="1:34" ht="14.25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3"/>
      <c r="Z907" s="73"/>
      <c r="AA907" s="73"/>
      <c r="AB907" s="73"/>
      <c r="AC907" s="73"/>
      <c r="AD907" s="73"/>
      <c r="AE907" s="73"/>
      <c r="AF907" s="73"/>
      <c r="AG907" s="73"/>
      <c r="AH907" s="73"/>
    </row>
    <row r="908" spans="1:34" ht="14.25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3"/>
      <c r="Z908" s="73"/>
      <c r="AA908" s="73"/>
      <c r="AB908" s="73"/>
      <c r="AC908" s="73"/>
      <c r="AD908" s="73"/>
      <c r="AE908" s="73"/>
      <c r="AF908" s="73"/>
      <c r="AG908" s="73"/>
      <c r="AH908" s="73"/>
    </row>
    <row r="909" spans="1:34" ht="14.25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3"/>
      <c r="Z909" s="73"/>
      <c r="AA909" s="73"/>
      <c r="AB909" s="73"/>
      <c r="AC909" s="73"/>
      <c r="AD909" s="73"/>
      <c r="AE909" s="73"/>
      <c r="AF909" s="73"/>
      <c r="AG909" s="73"/>
      <c r="AH909" s="73"/>
    </row>
    <row r="910" spans="1:34" ht="14.25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3"/>
      <c r="Z910" s="73"/>
      <c r="AA910" s="73"/>
      <c r="AB910" s="73"/>
      <c r="AC910" s="73"/>
      <c r="AD910" s="73"/>
      <c r="AE910" s="73"/>
      <c r="AF910" s="73"/>
      <c r="AG910" s="73"/>
      <c r="AH910" s="73"/>
    </row>
    <row r="911" spans="1:34" ht="14.25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3"/>
      <c r="Z911" s="73"/>
      <c r="AA911" s="73"/>
      <c r="AB911" s="73"/>
      <c r="AC911" s="73"/>
      <c r="AD911" s="73"/>
      <c r="AE911" s="73"/>
      <c r="AF911" s="73"/>
      <c r="AG911" s="73"/>
      <c r="AH911" s="73"/>
    </row>
    <row r="912" spans="1:34" ht="14.25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3"/>
      <c r="Z912" s="73"/>
      <c r="AA912" s="73"/>
      <c r="AB912" s="73"/>
      <c r="AC912" s="73"/>
      <c r="AD912" s="73"/>
      <c r="AE912" s="73"/>
      <c r="AF912" s="73"/>
      <c r="AG912" s="73"/>
      <c r="AH912" s="73"/>
    </row>
    <row r="913" spans="1:34" ht="14.25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3"/>
      <c r="Z913" s="73"/>
      <c r="AA913" s="73"/>
      <c r="AB913" s="73"/>
      <c r="AC913" s="73"/>
      <c r="AD913" s="73"/>
      <c r="AE913" s="73"/>
      <c r="AF913" s="73"/>
      <c r="AG913" s="73"/>
      <c r="AH913" s="73"/>
    </row>
    <row r="914" spans="1:34" ht="14.25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3"/>
      <c r="Z914" s="73"/>
      <c r="AA914" s="73"/>
      <c r="AB914" s="73"/>
      <c r="AC914" s="73"/>
      <c r="AD914" s="73"/>
      <c r="AE914" s="73"/>
      <c r="AF914" s="73"/>
      <c r="AG914" s="73"/>
      <c r="AH914" s="73"/>
    </row>
    <row r="915" spans="1:34" ht="14.25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3"/>
      <c r="Z915" s="73"/>
      <c r="AA915" s="73"/>
      <c r="AB915" s="73"/>
      <c r="AC915" s="73"/>
      <c r="AD915" s="73"/>
      <c r="AE915" s="73"/>
      <c r="AF915" s="73"/>
      <c r="AG915" s="73"/>
      <c r="AH915" s="73"/>
    </row>
    <row r="916" spans="1:34" ht="14.25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3"/>
      <c r="Z916" s="73"/>
      <c r="AA916" s="73"/>
      <c r="AB916" s="73"/>
      <c r="AC916" s="73"/>
      <c r="AD916" s="73"/>
      <c r="AE916" s="73"/>
      <c r="AF916" s="73"/>
      <c r="AG916" s="73"/>
      <c r="AH916" s="73"/>
    </row>
    <row r="917" spans="1:34" ht="14.25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3"/>
      <c r="Z917" s="73"/>
      <c r="AA917" s="73"/>
      <c r="AB917" s="73"/>
      <c r="AC917" s="73"/>
      <c r="AD917" s="73"/>
      <c r="AE917" s="73"/>
      <c r="AF917" s="73"/>
      <c r="AG917" s="73"/>
      <c r="AH917" s="73"/>
    </row>
    <row r="918" spans="1:34" ht="14.25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3"/>
      <c r="Z918" s="73"/>
      <c r="AA918" s="73"/>
      <c r="AB918" s="73"/>
      <c r="AC918" s="73"/>
      <c r="AD918" s="73"/>
      <c r="AE918" s="73"/>
      <c r="AF918" s="73"/>
      <c r="AG918" s="73"/>
      <c r="AH918" s="73"/>
    </row>
    <row r="919" spans="1:34" ht="14.25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3"/>
      <c r="Z919" s="73"/>
      <c r="AA919" s="73"/>
      <c r="AB919" s="73"/>
      <c r="AC919" s="73"/>
      <c r="AD919" s="73"/>
      <c r="AE919" s="73"/>
      <c r="AF919" s="73"/>
      <c r="AG919" s="73"/>
      <c r="AH919" s="73"/>
    </row>
    <row r="920" spans="1:34" ht="14.25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3"/>
      <c r="Z920" s="73"/>
      <c r="AA920" s="73"/>
      <c r="AB920" s="73"/>
      <c r="AC920" s="73"/>
      <c r="AD920" s="73"/>
      <c r="AE920" s="73"/>
      <c r="AF920" s="73"/>
      <c r="AG920" s="73"/>
      <c r="AH920" s="73"/>
    </row>
    <row r="921" spans="1:34" ht="14.25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3"/>
      <c r="Z921" s="73"/>
      <c r="AA921" s="73"/>
      <c r="AB921" s="73"/>
      <c r="AC921" s="73"/>
      <c r="AD921" s="73"/>
      <c r="AE921" s="73"/>
      <c r="AF921" s="73"/>
      <c r="AG921" s="73"/>
      <c r="AH921" s="73"/>
    </row>
    <row r="922" spans="1:34" ht="14.25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3"/>
      <c r="Z922" s="73"/>
      <c r="AA922" s="73"/>
      <c r="AB922" s="73"/>
      <c r="AC922" s="73"/>
      <c r="AD922" s="73"/>
      <c r="AE922" s="73"/>
      <c r="AF922" s="73"/>
      <c r="AG922" s="73"/>
      <c r="AH922" s="73"/>
    </row>
    <row r="923" spans="1:34" ht="14.25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3"/>
      <c r="Z923" s="73"/>
      <c r="AA923" s="73"/>
      <c r="AB923" s="73"/>
      <c r="AC923" s="73"/>
      <c r="AD923" s="73"/>
      <c r="AE923" s="73"/>
      <c r="AF923" s="73"/>
      <c r="AG923" s="73"/>
      <c r="AH923" s="73"/>
    </row>
    <row r="924" spans="1:34" ht="14.25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3"/>
      <c r="Z924" s="73"/>
      <c r="AA924" s="73"/>
      <c r="AB924" s="73"/>
      <c r="AC924" s="73"/>
      <c r="AD924" s="73"/>
      <c r="AE924" s="73"/>
      <c r="AF924" s="73"/>
      <c r="AG924" s="73"/>
      <c r="AH924" s="73"/>
    </row>
    <row r="925" spans="1:34" ht="14.25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3"/>
      <c r="Z925" s="73"/>
      <c r="AA925" s="73"/>
      <c r="AB925" s="73"/>
      <c r="AC925" s="73"/>
      <c r="AD925" s="73"/>
      <c r="AE925" s="73"/>
      <c r="AF925" s="73"/>
      <c r="AG925" s="73"/>
      <c r="AH925" s="73"/>
    </row>
    <row r="926" spans="1:34" ht="14.25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3"/>
      <c r="Z926" s="73"/>
      <c r="AA926" s="73"/>
      <c r="AB926" s="73"/>
      <c r="AC926" s="73"/>
      <c r="AD926" s="73"/>
      <c r="AE926" s="73"/>
      <c r="AF926" s="73"/>
      <c r="AG926" s="73"/>
      <c r="AH926" s="73"/>
    </row>
    <row r="927" spans="1:34" ht="14.25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  <c r="Y927" s="73"/>
      <c r="Z927" s="73"/>
      <c r="AA927" s="73"/>
      <c r="AB927" s="73"/>
      <c r="AC927" s="73"/>
      <c r="AD927" s="73"/>
      <c r="AE927" s="73"/>
      <c r="AF927" s="73"/>
      <c r="AG927" s="73"/>
      <c r="AH927" s="73"/>
    </row>
    <row r="928" spans="1:34" ht="14.25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  <c r="Y928" s="73"/>
      <c r="Z928" s="73"/>
      <c r="AA928" s="73"/>
      <c r="AB928" s="73"/>
      <c r="AC928" s="73"/>
      <c r="AD928" s="73"/>
      <c r="AE928" s="73"/>
      <c r="AF928" s="73"/>
      <c r="AG928" s="73"/>
      <c r="AH928" s="73"/>
    </row>
    <row r="929" spans="1:34" ht="14.25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  <c r="Y929" s="73"/>
      <c r="Z929" s="73"/>
      <c r="AA929" s="73"/>
      <c r="AB929" s="73"/>
      <c r="AC929" s="73"/>
      <c r="AD929" s="73"/>
      <c r="AE929" s="73"/>
      <c r="AF929" s="73"/>
      <c r="AG929" s="73"/>
      <c r="AH929" s="73"/>
    </row>
    <row r="930" spans="1:34" ht="14.25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  <c r="Y930" s="73"/>
      <c r="Z930" s="73"/>
      <c r="AA930" s="73"/>
      <c r="AB930" s="73"/>
      <c r="AC930" s="73"/>
      <c r="AD930" s="73"/>
      <c r="AE930" s="73"/>
      <c r="AF930" s="73"/>
      <c r="AG930" s="73"/>
      <c r="AH930" s="73"/>
    </row>
    <row r="931" spans="1:34" ht="14.25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  <c r="Y931" s="73"/>
      <c r="Z931" s="73"/>
      <c r="AA931" s="73"/>
      <c r="AB931" s="73"/>
      <c r="AC931" s="73"/>
      <c r="AD931" s="73"/>
      <c r="AE931" s="73"/>
      <c r="AF931" s="73"/>
      <c r="AG931" s="73"/>
      <c r="AH931" s="73"/>
    </row>
    <row r="932" spans="1:34" ht="14.25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  <c r="Y932" s="73"/>
      <c r="Z932" s="73"/>
      <c r="AA932" s="73"/>
      <c r="AB932" s="73"/>
      <c r="AC932" s="73"/>
      <c r="AD932" s="73"/>
      <c r="AE932" s="73"/>
      <c r="AF932" s="73"/>
      <c r="AG932" s="73"/>
      <c r="AH932" s="73"/>
    </row>
    <row r="933" spans="1:34" ht="14.25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  <c r="Y933" s="73"/>
      <c r="Z933" s="73"/>
      <c r="AA933" s="73"/>
      <c r="AB933" s="73"/>
      <c r="AC933" s="73"/>
      <c r="AD933" s="73"/>
      <c r="AE933" s="73"/>
      <c r="AF933" s="73"/>
      <c r="AG933" s="73"/>
      <c r="AH933" s="73"/>
    </row>
    <row r="934" spans="1:34" ht="14.25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  <c r="Y934" s="73"/>
      <c r="Z934" s="73"/>
      <c r="AA934" s="73"/>
      <c r="AB934" s="73"/>
      <c r="AC934" s="73"/>
      <c r="AD934" s="73"/>
      <c r="AE934" s="73"/>
      <c r="AF934" s="73"/>
      <c r="AG934" s="73"/>
      <c r="AH934" s="73"/>
    </row>
    <row r="935" spans="1:34" ht="14.25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  <c r="Y935" s="73"/>
      <c r="Z935" s="73"/>
      <c r="AA935" s="73"/>
      <c r="AB935" s="73"/>
      <c r="AC935" s="73"/>
      <c r="AD935" s="73"/>
      <c r="AE935" s="73"/>
      <c r="AF935" s="73"/>
      <c r="AG935" s="73"/>
      <c r="AH935" s="73"/>
    </row>
    <row r="936" spans="1:34" ht="14.25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  <c r="Y936" s="73"/>
      <c r="Z936" s="73"/>
      <c r="AA936" s="73"/>
      <c r="AB936" s="73"/>
      <c r="AC936" s="73"/>
      <c r="AD936" s="73"/>
      <c r="AE936" s="73"/>
      <c r="AF936" s="73"/>
      <c r="AG936" s="73"/>
      <c r="AH936" s="73"/>
    </row>
    <row r="937" spans="1:34" ht="14.25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  <c r="Y937" s="73"/>
      <c r="Z937" s="73"/>
      <c r="AA937" s="73"/>
      <c r="AB937" s="73"/>
      <c r="AC937" s="73"/>
      <c r="AD937" s="73"/>
      <c r="AE937" s="73"/>
      <c r="AF937" s="73"/>
      <c r="AG937" s="73"/>
      <c r="AH937" s="73"/>
    </row>
    <row r="938" spans="1:34" ht="14.25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  <c r="Y938" s="73"/>
      <c r="Z938" s="73"/>
      <c r="AA938" s="73"/>
      <c r="AB938" s="73"/>
      <c r="AC938" s="73"/>
      <c r="AD938" s="73"/>
      <c r="AE938" s="73"/>
      <c r="AF938" s="73"/>
      <c r="AG938" s="73"/>
      <c r="AH938" s="73"/>
    </row>
    <row r="939" spans="1:34" ht="14.25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  <c r="Y939" s="73"/>
      <c r="Z939" s="73"/>
      <c r="AA939" s="73"/>
      <c r="AB939" s="73"/>
      <c r="AC939" s="73"/>
      <c r="AD939" s="73"/>
      <c r="AE939" s="73"/>
      <c r="AF939" s="73"/>
      <c r="AG939" s="73"/>
      <c r="AH939" s="73"/>
    </row>
    <row r="940" spans="1:34" ht="14.25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  <c r="Y940" s="73"/>
      <c r="Z940" s="73"/>
      <c r="AA940" s="73"/>
      <c r="AB940" s="73"/>
      <c r="AC940" s="73"/>
      <c r="AD940" s="73"/>
      <c r="AE940" s="73"/>
      <c r="AF940" s="73"/>
      <c r="AG940" s="73"/>
      <c r="AH940" s="73"/>
    </row>
    <row r="941" spans="1:34" ht="14.25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  <c r="Y941" s="73"/>
      <c r="Z941" s="73"/>
      <c r="AA941" s="73"/>
      <c r="AB941" s="73"/>
      <c r="AC941" s="73"/>
      <c r="AD941" s="73"/>
      <c r="AE941" s="73"/>
      <c r="AF941" s="73"/>
      <c r="AG941" s="73"/>
      <c r="AH941" s="73"/>
    </row>
    <row r="942" spans="1:34" ht="14.25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  <c r="Y942" s="73"/>
      <c r="Z942" s="73"/>
      <c r="AA942" s="73"/>
      <c r="AB942" s="73"/>
      <c r="AC942" s="73"/>
      <c r="AD942" s="73"/>
      <c r="AE942" s="73"/>
      <c r="AF942" s="73"/>
      <c r="AG942" s="73"/>
      <c r="AH942" s="73"/>
    </row>
    <row r="943" spans="1:34" ht="14.25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  <c r="Y943" s="73"/>
      <c r="Z943" s="73"/>
      <c r="AA943" s="73"/>
      <c r="AB943" s="73"/>
      <c r="AC943" s="73"/>
      <c r="AD943" s="73"/>
      <c r="AE943" s="73"/>
      <c r="AF943" s="73"/>
      <c r="AG943" s="73"/>
      <c r="AH943" s="73"/>
    </row>
    <row r="944" spans="1:34" ht="14.25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  <c r="Y944" s="73"/>
      <c r="Z944" s="73"/>
      <c r="AA944" s="73"/>
      <c r="AB944" s="73"/>
      <c r="AC944" s="73"/>
      <c r="AD944" s="73"/>
      <c r="AE944" s="73"/>
      <c r="AF944" s="73"/>
      <c r="AG944" s="73"/>
      <c r="AH944" s="73"/>
    </row>
    <row r="945" spans="1:34" ht="14.25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  <c r="Y945" s="73"/>
      <c r="Z945" s="73"/>
      <c r="AA945" s="73"/>
      <c r="AB945" s="73"/>
      <c r="AC945" s="73"/>
      <c r="AD945" s="73"/>
      <c r="AE945" s="73"/>
      <c r="AF945" s="73"/>
      <c r="AG945" s="73"/>
      <c r="AH945" s="73"/>
    </row>
    <row r="946" spans="1:34" ht="14.25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  <c r="Y946" s="73"/>
      <c r="Z946" s="73"/>
      <c r="AA946" s="73"/>
      <c r="AB946" s="73"/>
      <c r="AC946" s="73"/>
      <c r="AD946" s="73"/>
      <c r="AE946" s="73"/>
      <c r="AF946" s="73"/>
      <c r="AG946" s="73"/>
      <c r="AH946" s="73"/>
    </row>
    <row r="947" spans="1:34" ht="14.25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  <c r="Y947" s="73"/>
      <c r="Z947" s="73"/>
      <c r="AA947" s="73"/>
      <c r="AB947" s="73"/>
      <c r="AC947" s="73"/>
      <c r="AD947" s="73"/>
      <c r="AE947" s="73"/>
      <c r="AF947" s="73"/>
      <c r="AG947" s="73"/>
      <c r="AH947" s="73"/>
    </row>
    <row r="948" spans="1:34" ht="14.25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  <c r="Y948" s="73"/>
      <c r="Z948" s="73"/>
      <c r="AA948" s="73"/>
      <c r="AB948" s="73"/>
      <c r="AC948" s="73"/>
      <c r="AD948" s="73"/>
      <c r="AE948" s="73"/>
      <c r="AF948" s="73"/>
      <c r="AG948" s="73"/>
      <c r="AH948" s="73"/>
    </row>
    <row r="949" spans="1:34" ht="14.25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  <c r="Y949" s="73"/>
      <c r="Z949" s="73"/>
      <c r="AA949" s="73"/>
      <c r="AB949" s="73"/>
      <c r="AC949" s="73"/>
      <c r="AD949" s="73"/>
      <c r="AE949" s="73"/>
      <c r="AF949" s="73"/>
      <c r="AG949" s="73"/>
      <c r="AH949" s="73"/>
    </row>
    <row r="950" spans="1:34" ht="14.25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  <c r="Y950" s="73"/>
      <c r="Z950" s="73"/>
      <c r="AA950" s="73"/>
      <c r="AB950" s="73"/>
      <c r="AC950" s="73"/>
      <c r="AD950" s="73"/>
      <c r="AE950" s="73"/>
      <c r="AF950" s="73"/>
      <c r="AG950" s="73"/>
      <c r="AH950" s="73"/>
    </row>
    <row r="951" spans="1:34" ht="14.25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  <c r="Y951" s="73"/>
      <c r="Z951" s="73"/>
      <c r="AA951" s="73"/>
      <c r="AB951" s="73"/>
      <c r="AC951" s="73"/>
      <c r="AD951" s="73"/>
      <c r="AE951" s="73"/>
      <c r="AF951" s="73"/>
      <c r="AG951" s="73"/>
      <c r="AH951" s="73"/>
    </row>
    <row r="952" spans="1:34" ht="14.25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  <c r="Y952" s="73"/>
      <c r="Z952" s="73"/>
      <c r="AA952" s="73"/>
      <c r="AB952" s="73"/>
      <c r="AC952" s="73"/>
      <c r="AD952" s="73"/>
      <c r="AE952" s="73"/>
      <c r="AF952" s="73"/>
      <c r="AG952" s="73"/>
      <c r="AH952" s="73"/>
    </row>
    <row r="953" spans="1:34" ht="14.25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  <c r="Y953" s="73"/>
      <c r="Z953" s="73"/>
      <c r="AA953" s="73"/>
      <c r="AB953" s="73"/>
      <c r="AC953" s="73"/>
      <c r="AD953" s="73"/>
      <c r="AE953" s="73"/>
      <c r="AF953" s="73"/>
      <c r="AG953" s="73"/>
      <c r="AH953" s="73"/>
    </row>
    <row r="954" spans="1:34" ht="14.25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  <c r="Y954" s="73"/>
      <c r="Z954" s="73"/>
      <c r="AA954" s="73"/>
      <c r="AB954" s="73"/>
      <c r="AC954" s="73"/>
      <c r="AD954" s="73"/>
      <c r="AE954" s="73"/>
      <c r="AF954" s="73"/>
      <c r="AG954" s="73"/>
      <c r="AH954" s="73"/>
    </row>
    <row r="955" spans="1:34" ht="14.25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  <c r="Y955" s="73"/>
      <c r="Z955" s="73"/>
      <c r="AA955" s="73"/>
      <c r="AB955" s="73"/>
      <c r="AC955" s="73"/>
      <c r="AD955" s="73"/>
      <c r="AE955" s="73"/>
      <c r="AF955" s="73"/>
      <c r="AG955" s="73"/>
      <c r="AH955" s="73"/>
    </row>
    <row r="956" spans="1:34" ht="14.25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  <c r="Y956" s="73"/>
      <c r="Z956" s="73"/>
      <c r="AA956" s="73"/>
      <c r="AB956" s="73"/>
      <c r="AC956" s="73"/>
      <c r="AD956" s="73"/>
      <c r="AE956" s="73"/>
      <c r="AF956" s="73"/>
      <c r="AG956" s="73"/>
      <c r="AH956" s="73"/>
    </row>
    <row r="957" spans="1:34" ht="14.25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  <c r="Y957" s="73"/>
      <c r="Z957" s="73"/>
      <c r="AA957" s="73"/>
      <c r="AB957" s="73"/>
      <c r="AC957" s="73"/>
      <c r="AD957" s="73"/>
      <c r="AE957" s="73"/>
      <c r="AF957" s="73"/>
      <c r="AG957" s="73"/>
      <c r="AH957" s="73"/>
    </row>
    <row r="958" spans="1:34" ht="14.25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  <c r="Y958" s="73"/>
      <c r="Z958" s="73"/>
      <c r="AA958" s="73"/>
      <c r="AB958" s="73"/>
      <c r="AC958" s="73"/>
      <c r="AD958" s="73"/>
      <c r="AE958" s="73"/>
      <c r="AF958" s="73"/>
      <c r="AG958" s="73"/>
      <c r="AH958" s="73"/>
    </row>
    <row r="959" spans="1:34" ht="14.25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  <c r="Y959" s="73"/>
      <c r="Z959" s="73"/>
      <c r="AA959" s="73"/>
      <c r="AB959" s="73"/>
      <c r="AC959" s="73"/>
      <c r="AD959" s="73"/>
      <c r="AE959" s="73"/>
      <c r="AF959" s="73"/>
      <c r="AG959" s="73"/>
      <c r="AH959" s="73"/>
    </row>
    <row r="960" spans="1:34" ht="14.25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  <c r="Y960" s="73"/>
      <c r="Z960" s="73"/>
      <c r="AA960" s="73"/>
      <c r="AB960" s="73"/>
      <c r="AC960" s="73"/>
      <c r="AD960" s="73"/>
      <c r="AE960" s="73"/>
      <c r="AF960" s="73"/>
      <c r="AG960" s="73"/>
      <c r="AH960" s="73"/>
    </row>
    <row r="961" spans="1:34" ht="14.25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  <c r="Y961" s="73"/>
      <c r="Z961" s="73"/>
      <c r="AA961" s="73"/>
      <c r="AB961" s="73"/>
      <c r="AC961" s="73"/>
      <c r="AD961" s="73"/>
      <c r="AE961" s="73"/>
      <c r="AF961" s="73"/>
      <c r="AG961" s="73"/>
      <c r="AH961" s="73"/>
    </row>
    <row r="962" spans="1:34" ht="14.25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  <c r="Y962" s="73"/>
      <c r="Z962" s="73"/>
      <c r="AA962" s="73"/>
      <c r="AB962" s="73"/>
      <c r="AC962" s="73"/>
      <c r="AD962" s="73"/>
      <c r="AE962" s="73"/>
      <c r="AF962" s="73"/>
      <c r="AG962" s="73"/>
      <c r="AH962" s="73"/>
    </row>
    <row r="963" spans="1:34" ht="14.25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  <c r="Y963" s="73"/>
      <c r="Z963" s="73"/>
      <c r="AA963" s="73"/>
      <c r="AB963" s="73"/>
      <c r="AC963" s="73"/>
      <c r="AD963" s="73"/>
      <c r="AE963" s="73"/>
      <c r="AF963" s="73"/>
      <c r="AG963" s="73"/>
      <c r="AH963" s="73"/>
    </row>
    <row r="964" spans="1:34" ht="14.25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  <c r="Y964" s="73"/>
      <c r="Z964" s="73"/>
      <c r="AA964" s="73"/>
      <c r="AB964" s="73"/>
      <c r="AC964" s="73"/>
      <c r="AD964" s="73"/>
      <c r="AE964" s="73"/>
      <c r="AF964" s="73"/>
      <c r="AG964" s="73"/>
      <c r="AH964" s="73"/>
    </row>
    <row r="965" spans="1:34" ht="14.25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  <c r="Y965" s="73"/>
      <c r="Z965" s="73"/>
      <c r="AA965" s="73"/>
      <c r="AB965" s="73"/>
      <c r="AC965" s="73"/>
      <c r="AD965" s="73"/>
      <c r="AE965" s="73"/>
      <c r="AF965" s="73"/>
      <c r="AG965" s="73"/>
      <c r="AH965" s="73"/>
    </row>
    <row r="966" spans="1:34" ht="14.25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  <c r="Y966" s="73"/>
      <c r="Z966" s="73"/>
      <c r="AA966" s="73"/>
      <c r="AB966" s="73"/>
      <c r="AC966" s="73"/>
      <c r="AD966" s="73"/>
      <c r="AE966" s="73"/>
      <c r="AF966" s="73"/>
      <c r="AG966" s="73"/>
      <c r="AH966" s="73"/>
    </row>
    <row r="967" spans="1:34" ht="14.25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  <c r="Y967" s="73"/>
      <c r="Z967" s="73"/>
      <c r="AA967" s="73"/>
      <c r="AB967" s="73"/>
      <c r="AC967" s="73"/>
      <c r="AD967" s="73"/>
      <c r="AE967" s="73"/>
      <c r="AF967" s="73"/>
      <c r="AG967" s="73"/>
      <c r="AH967" s="73"/>
    </row>
    <row r="968" spans="1:34" ht="14.25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  <c r="Y968" s="73"/>
      <c r="Z968" s="73"/>
      <c r="AA968" s="73"/>
      <c r="AB968" s="73"/>
      <c r="AC968" s="73"/>
      <c r="AD968" s="73"/>
      <c r="AE968" s="73"/>
      <c r="AF968" s="73"/>
      <c r="AG968" s="73"/>
      <c r="AH968" s="73"/>
    </row>
    <row r="969" spans="1:34" ht="14.25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  <c r="Y969" s="73"/>
      <c r="Z969" s="73"/>
      <c r="AA969" s="73"/>
      <c r="AB969" s="73"/>
      <c r="AC969" s="73"/>
      <c r="AD969" s="73"/>
      <c r="AE969" s="73"/>
      <c r="AF969" s="73"/>
      <c r="AG969" s="73"/>
      <c r="AH969" s="73"/>
    </row>
    <row r="970" spans="1:34" ht="14.25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  <c r="Y970" s="73"/>
      <c r="Z970" s="73"/>
      <c r="AA970" s="73"/>
      <c r="AB970" s="73"/>
      <c r="AC970" s="73"/>
      <c r="AD970" s="73"/>
      <c r="AE970" s="73"/>
      <c r="AF970" s="73"/>
      <c r="AG970" s="73"/>
      <c r="AH970" s="73"/>
    </row>
    <row r="971" spans="1:34" ht="14.25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  <c r="Y971" s="73"/>
      <c r="Z971" s="73"/>
      <c r="AA971" s="73"/>
      <c r="AB971" s="73"/>
      <c r="AC971" s="73"/>
      <c r="AD971" s="73"/>
      <c r="AE971" s="73"/>
      <c r="AF971" s="73"/>
      <c r="AG971" s="73"/>
      <c r="AH971" s="73"/>
    </row>
    <row r="972" spans="1:34" ht="14.25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  <c r="Y972" s="73"/>
      <c r="Z972" s="73"/>
      <c r="AA972" s="73"/>
      <c r="AB972" s="73"/>
      <c r="AC972" s="73"/>
      <c r="AD972" s="73"/>
      <c r="AE972" s="73"/>
      <c r="AF972" s="73"/>
      <c r="AG972" s="73"/>
      <c r="AH972" s="73"/>
    </row>
    <row r="973" spans="1:34" ht="14.25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  <c r="Y973" s="73"/>
      <c r="Z973" s="73"/>
      <c r="AA973" s="73"/>
      <c r="AB973" s="73"/>
      <c r="AC973" s="73"/>
      <c r="AD973" s="73"/>
      <c r="AE973" s="73"/>
      <c r="AF973" s="73"/>
      <c r="AG973" s="73"/>
      <c r="AH973" s="73"/>
    </row>
    <row r="974" spans="1:34" ht="14.25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  <c r="Y974" s="73"/>
      <c r="Z974" s="73"/>
      <c r="AA974" s="73"/>
      <c r="AB974" s="73"/>
      <c r="AC974" s="73"/>
      <c r="AD974" s="73"/>
      <c r="AE974" s="73"/>
      <c r="AF974" s="73"/>
      <c r="AG974" s="73"/>
      <c r="AH974" s="73"/>
    </row>
    <row r="975" spans="1:34" ht="14.25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  <c r="Y975" s="73"/>
      <c r="Z975" s="73"/>
      <c r="AA975" s="73"/>
      <c r="AB975" s="73"/>
      <c r="AC975" s="73"/>
      <c r="AD975" s="73"/>
      <c r="AE975" s="73"/>
      <c r="AF975" s="73"/>
      <c r="AG975" s="73"/>
      <c r="AH975" s="73"/>
    </row>
    <row r="976" spans="1:34" ht="14.25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  <c r="Y976" s="73"/>
      <c r="Z976" s="73"/>
      <c r="AA976" s="73"/>
      <c r="AB976" s="73"/>
      <c r="AC976" s="73"/>
      <c r="AD976" s="73"/>
      <c r="AE976" s="73"/>
      <c r="AF976" s="73"/>
      <c r="AG976" s="73"/>
      <c r="AH976" s="73"/>
    </row>
    <row r="977" spans="1:34" ht="14.25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  <c r="Y977" s="73"/>
      <c r="Z977" s="73"/>
      <c r="AA977" s="73"/>
      <c r="AB977" s="73"/>
      <c r="AC977" s="73"/>
      <c r="AD977" s="73"/>
      <c r="AE977" s="73"/>
      <c r="AF977" s="73"/>
      <c r="AG977" s="73"/>
      <c r="AH977" s="73"/>
    </row>
    <row r="978" spans="1:34" ht="14.25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  <c r="Y978" s="73"/>
      <c r="Z978" s="73"/>
      <c r="AA978" s="73"/>
      <c r="AB978" s="73"/>
      <c r="AC978" s="73"/>
      <c r="AD978" s="73"/>
      <c r="AE978" s="73"/>
      <c r="AF978" s="73"/>
      <c r="AG978" s="73"/>
      <c r="AH978" s="73"/>
    </row>
    <row r="979" spans="1:34" ht="14.25">
      <c r="A979" s="7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  <c r="Y979" s="73"/>
      <c r="Z979" s="73"/>
      <c r="AA979" s="73"/>
      <c r="AB979" s="73"/>
      <c r="AC979" s="73"/>
      <c r="AD979" s="73"/>
      <c r="AE979" s="73"/>
      <c r="AF979" s="73"/>
      <c r="AG979" s="73"/>
      <c r="AH979" s="73"/>
    </row>
    <row r="980" spans="1:34" ht="14.25">
      <c r="A980" s="73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  <c r="Y980" s="73"/>
      <c r="Z980" s="73"/>
      <c r="AA980" s="73"/>
      <c r="AB980" s="73"/>
      <c r="AC980" s="73"/>
      <c r="AD980" s="73"/>
      <c r="AE980" s="73"/>
      <c r="AF980" s="73"/>
      <c r="AG980" s="73"/>
      <c r="AH980" s="73"/>
    </row>
    <row r="981" spans="1:34" ht="14.25">
      <c r="A981" s="7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  <c r="Y981" s="73"/>
      <c r="Z981" s="73"/>
      <c r="AA981" s="73"/>
      <c r="AB981" s="73"/>
      <c r="AC981" s="73"/>
      <c r="AD981" s="73"/>
      <c r="AE981" s="73"/>
      <c r="AF981" s="73"/>
      <c r="AG981" s="73"/>
      <c r="AH981" s="73"/>
    </row>
    <row r="982" spans="1:34" ht="14.25">
      <c r="A982" s="73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  <c r="Y982" s="73"/>
      <c r="Z982" s="73"/>
      <c r="AA982" s="73"/>
      <c r="AB982" s="73"/>
      <c r="AC982" s="73"/>
      <c r="AD982" s="73"/>
      <c r="AE982" s="73"/>
      <c r="AF982" s="73"/>
      <c r="AG982" s="73"/>
      <c r="AH982" s="73"/>
    </row>
    <row r="983" spans="1:34" ht="14.25">
      <c r="A983" s="7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  <c r="Y983" s="73"/>
      <c r="Z983" s="73"/>
      <c r="AA983" s="73"/>
      <c r="AB983" s="73"/>
      <c r="AC983" s="73"/>
      <c r="AD983" s="73"/>
      <c r="AE983" s="73"/>
      <c r="AF983" s="73"/>
      <c r="AG983" s="73"/>
      <c r="AH983" s="73"/>
    </row>
    <row r="984" spans="1:34" ht="14.25">
      <c r="A984" s="73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  <c r="Y984" s="73"/>
      <c r="Z984" s="73"/>
      <c r="AA984" s="73"/>
      <c r="AB984" s="73"/>
      <c r="AC984" s="73"/>
      <c r="AD984" s="73"/>
      <c r="AE984" s="73"/>
      <c r="AF984" s="73"/>
      <c r="AG984" s="73"/>
      <c r="AH984" s="73"/>
    </row>
    <row r="985" spans="1:34" ht="14.25">
      <c r="A985" s="7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  <c r="Y985" s="73"/>
      <c r="Z985" s="73"/>
      <c r="AA985" s="73"/>
      <c r="AB985" s="73"/>
      <c r="AC985" s="73"/>
      <c r="AD985" s="73"/>
      <c r="AE985" s="73"/>
      <c r="AF985" s="73"/>
      <c r="AG985" s="73"/>
      <c r="AH985" s="73"/>
    </row>
    <row r="986" spans="1:34" ht="14.25">
      <c r="A986" s="73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  <c r="Y986" s="73"/>
      <c r="Z986" s="73"/>
      <c r="AA986" s="73"/>
      <c r="AB986" s="73"/>
      <c r="AC986" s="73"/>
      <c r="AD986" s="73"/>
      <c r="AE986" s="73"/>
      <c r="AF986" s="73"/>
      <c r="AG986" s="73"/>
      <c r="AH986" s="73"/>
    </row>
    <row r="987" spans="1:34" ht="14.25">
      <c r="A987" s="7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  <c r="Y987" s="73"/>
      <c r="Z987" s="73"/>
      <c r="AA987" s="73"/>
      <c r="AB987" s="73"/>
      <c r="AC987" s="73"/>
      <c r="AD987" s="73"/>
      <c r="AE987" s="73"/>
      <c r="AF987" s="73"/>
      <c r="AG987" s="73"/>
      <c r="AH987" s="73"/>
    </row>
    <row r="988" spans="1:34" ht="14.25">
      <c r="A988" s="73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  <c r="Y988" s="73"/>
      <c r="Z988" s="73"/>
      <c r="AA988" s="73"/>
      <c r="AB988" s="73"/>
      <c r="AC988" s="73"/>
      <c r="AD988" s="73"/>
      <c r="AE988" s="73"/>
      <c r="AF988" s="73"/>
      <c r="AG988" s="73"/>
      <c r="AH988" s="73"/>
    </row>
    <row r="989" spans="1:34" ht="14.25">
      <c r="A989" s="7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  <c r="Y989" s="73"/>
      <c r="Z989" s="73"/>
      <c r="AA989" s="73"/>
      <c r="AB989" s="73"/>
      <c r="AC989" s="73"/>
      <c r="AD989" s="73"/>
      <c r="AE989" s="73"/>
      <c r="AF989" s="73"/>
      <c r="AG989" s="73"/>
      <c r="AH989" s="73"/>
    </row>
    <row r="990" spans="1:34" ht="14.25">
      <c r="A990" s="73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  <c r="Y990" s="73"/>
      <c r="Z990" s="73"/>
      <c r="AA990" s="73"/>
      <c r="AB990" s="73"/>
      <c r="AC990" s="73"/>
      <c r="AD990" s="73"/>
      <c r="AE990" s="73"/>
      <c r="AF990" s="73"/>
      <c r="AG990" s="73"/>
      <c r="AH990" s="73"/>
    </row>
    <row r="991" spans="1:34" ht="14.25">
      <c r="A991" s="7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  <c r="Y991" s="73"/>
      <c r="Z991" s="73"/>
      <c r="AA991" s="73"/>
      <c r="AB991" s="73"/>
      <c r="AC991" s="73"/>
      <c r="AD991" s="73"/>
      <c r="AE991" s="73"/>
      <c r="AF991" s="73"/>
      <c r="AG991" s="73"/>
      <c r="AH991" s="73"/>
    </row>
    <row r="992" spans="1:34" ht="14.25">
      <c r="A992" s="73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  <c r="Y992" s="73"/>
      <c r="Z992" s="73"/>
      <c r="AA992" s="73"/>
      <c r="AB992" s="73"/>
      <c r="AC992" s="73"/>
      <c r="AD992" s="73"/>
      <c r="AE992" s="73"/>
      <c r="AF992" s="73"/>
      <c r="AG992" s="73"/>
      <c r="AH992" s="73"/>
    </row>
    <row r="993" spans="1:34" ht="14.25">
      <c r="A993" s="7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  <c r="Y993" s="73"/>
      <c r="Z993" s="73"/>
      <c r="AA993" s="73"/>
      <c r="AB993" s="73"/>
      <c r="AC993" s="73"/>
      <c r="AD993" s="73"/>
      <c r="AE993" s="73"/>
      <c r="AF993" s="73"/>
      <c r="AG993" s="73"/>
      <c r="AH993" s="73"/>
    </row>
    <row r="994" spans="1:34" ht="14.25">
      <c r="A994" s="73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  <c r="Y994" s="73"/>
      <c r="Z994" s="73"/>
      <c r="AA994" s="73"/>
      <c r="AB994" s="73"/>
      <c r="AC994" s="73"/>
      <c r="AD994" s="73"/>
      <c r="AE994" s="73"/>
      <c r="AF994" s="73"/>
      <c r="AG994" s="73"/>
      <c r="AH994" s="73"/>
    </row>
    <row r="995" spans="1:34" ht="14.25">
      <c r="A995" s="7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  <c r="Y995" s="73"/>
      <c r="Z995" s="73"/>
      <c r="AA995" s="73"/>
      <c r="AB995" s="73"/>
      <c r="AC995" s="73"/>
      <c r="AD995" s="73"/>
      <c r="AE995" s="73"/>
      <c r="AF995" s="73"/>
      <c r="AG995" s="73"/>
      <c r="AH995" s="73"/>
    </row>
    <row r="996" spans="1:34" ht="14.25">
      <c r="A996" s="73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  <c r="Y996" s="73"/>
      <c r="Z996" s="73"/>
      <c r="AA996" s="73"/>
      <c r="AB996" s="73"/>
      <c r="AC996" s="73"/>
      <c r="AD996" s="73"/>
      <c r="AE996" s="73"/>
      <c r="AF996" s="73"/>
      <c r="AG996" s="73"/>
      <c r="AH996" s="73"/>
    </row>
    <row r="997" spans="1:34" ht="14.25">
      <c r="A997" s="73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  <c r="Y997" s="73"/>
      <c r="Z997" s="73"/>
      <c r="AA997" s="73"/>
      <c r="AB997" s="73"/>
      <c r="AC997" s="73"/>
      <c r="AD997" s="73"/>
      <c r="AE997" s="73"/>
      <c r="AF997" s="73"/>
      <c r="AG997" s="73"/>
      <c r="AH997" s="73"/>
    </row>
    <row r="998" spans="1:34" ht="14.25">
      <c r="A998" s="73"/>
      <c r="B998" s="73"/>
      <c r="C998" s="73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  <c r="Y998" s="73"/>
      <c r="Z998" s="73"/>
      <c r="AA998" s="73"/>
      <c r="AB998" s="73"/>
      <c r="AC998" s="73"/>
      <c r="AD998" s="73"/>
      <c r="AE998" s="73"/>
      <c r="AF998" s="73"/>
      <c r="AG998" s="73"/>
      <c r="AH998" s="73"/>
    </row>
    <row r="999" spans="1:34" ht="14.25">
      <c r="A999" s="73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  <c r="Y999" s="73"/>
      <c r="Z999" s="73"/>
      <c r="AA999" s="73"/>
      <c r="AB999" s="73"/>
      <c r="AC999" s="73"/>
      <c r="AD999" s="73"/>
      <c r="AE999" s="73"/>
      <c r="AF999" s="73"/>
      <c r="AG999" s="73"/>
      <c r="AH999" s="73"/>
    </row>
    <row r="1000" spans="1:34" ht="14.25">
      <c r="A1000" s="73"/>
      <c r="B1000" s="73"/>
      <c r="C1000" s="73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  <c r="Y1000" s="73"/>
      <c r="Z1000" s="73"/>
      <c r="AA1000" s="73"/>
      <c r="AB1000" s="73"/>
      <c r="AC1000" s="73"/>
      <c r="AD1000" s="73"/>
      <c r="AE1000" s="73"/>
      <c r="AF1000" s="73"/>
      <c r="AG1000" s="73"/>
      <c r="AH1000" s="73"/>
    </row>
  </sheetData>
  <mergeCells count="4">
    <mergeCell ref="A1:P1"/>
    <mergeCell ref="A2:B2"/>
    <mergeCell ref="C2:K2"/>
    <mergeCell ref="L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baseColWidth="10" defaultColWidth="12.625" defaultRowHeight="15" customHeight="1"/>
  <cols>
    <col min="1" max="1" width="14.875" customWidth="1"/>
    <col min="2" max="2" width="25.375" customWidth="1"/>
    <col min="3" max="3" width="29.5" customWidth="1"/>
    <col min="4" max="4" width="16" customWidth="1"/>
    <col min="5" max="5" width="16.25" customWidth="1"/>
    <col min="6" max="6" width="15.5" customWidth="1"/>
    <col min="7" max="7" width="17.625" customWidth="1"/>
    <col min="8" max="26" width="9.375" customWidth="1"/>
  </cols>
  <sheetData>
    <row r="1" spans="1:7" ht="14.25" customHeight="1">
      <c r="A1" s="75" t="s">
        <v>232</v>
      </c>
      <c r="B1" s="75" t="s">
        <v>233</v>
      </c>
      <c r="C1" s="75" t="s">
        <v>177</v>
      </c>
      <c r="D1" s="76"/>
      <c r="E1" s="76"/>
      <c r="F1" s="76"/>
      <c r="G1" s="76"/>
    </row>
    <row r="2" spans="1:7" ht="30" customHeight="1">
      <c r="A2" s="77"/>
      <c r="B2" s="77"/>
      <c r="C2" s="77"/>
    </row>
    <row r="3" spans="1:7" ht="30" customHeight="1">
      <c r="A3" s="77"/>
      <c r="B3" s="77"/>
      <c r="C3" s="77"/>
    </row>
    <row r="4" spans="1:7" ht="30" customHeight="1">
      <c r="A4" s="77"/>
      <c r="B4" s="77"/>
      <c r="C4" s="77"/>
    </row>
    <row r="5" spans="1:7" ht="30" customHeight="1">
      <c r="A5" s="77"/>
      <c r="B5" s="77"/>
      <c r="C5" s="77"/>
    </row>
    <row r="6" spans="1:7" ht="30" customHeight="1">
      <c r="A6" s="77"/>
      <c r="B6" s="77"/>
      <c r="C6" s="77"/>
    </row>
    <row r="7" spans="1:7" ht="30" customHeight="1">
      <c r="A7" s="77"/>
      <c r="B7" s="77"/>
      <c r="C7" s="77"/>
    </row>
    <row r="8" spans="1:7" ht="30" customHeight="1">
      <c r="A8" s="77"/>
      <c r="B8" s="77"/>
      <c r="C8" s="77"/>
    </row>
    <row r="9" spans="1:7" ht="30" customHeight="1">
      <c r="A9" s="77"/>
      <c r="B9" s="77"/>
      <c r="C9" s="77"/>
    </row>
    <row r="10" spans="1:7" ht="30" customHeight="1">
      <c r="A10" s="77"/>
      <c r="B10" s="77"/>
      <c r="C10" s="77"/>
    </row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57" customHeight="1">
      <c r="A16" s="141" t="s">
        <v>234</v>
      </c>
      <c r="B16" s="78" t="s">
        <v>235</v>
      </c>
      <c r="C16" s="75" t="s">
        <v>232</v>
      </c>
      <c r="D16" s="78" t="s">
        <v>236</v>
      </c>
      <c r="E16" s="78" t="s">
        <v>237</v>
      </c>
      <c r="F16" s="78" t="s">
        <v>238</v>
      </c>
      <c r="G16" s="78" t="s">
        <v>239</v>
      </c>
    </row>
    <row r="17" spans="1:7" ht="14.25" customHeight="1">
      <c r="A17" s="142"/>
      <c r="B17" s="140"/>
      <c r="C17" s="77"/>
      <c r="D17" s="77"/>
      <c r="E17" s="77"/>
      <c r="F17" s="77"/>
      <c r="G17" s="77"/>
    </row>
    <row r="18" spans="1:7" ht="14.25" customHeight="1">
      <c r="A18" s="142"/>
      <c r="B18" s="123"/>
      <c r="C18" s="77"/>
      <c r="D18" s="77"/>
      <c r="E18" s="77"/>
      <c r="F18" s="77"/>
      <c r="G18" s="77"/>
    </row>
    <row r="19" spans="1:7" ht="14.25" customHeight="1">
      <c r="A19" s="142"/>
      <c r="B19" s="124"/>
      <c r="C19" s="77"/>
      <c r="D19" s="77"/>
      <c r="E19" s="77"/>
      <c r="F19" s="77"/>
      <c r="G19" s="77"/>
    </row>
    <row r="20" spans="1:7" ht="14.25" customHeight="1">
      <c r="A20" s="142"/>
      <c r="B20" s="140"/>
      <c r="C20" s="77"/>
      <c r="D20" s="77"/>
      <c r="E20" s="77"/>
      <c r="F20" s="77"/>
      <c r="G20" s="77"/>
    </row>
    <row r="21" spans="1:7" ht="14.25" customHeight="1">
      <c r="A21" s="142"/>
      <c r="B21" s="123"/>
      <c r="C21" s="77"/>
      <c r="D21" s="77"/>
      <c r="E21" s="77"/>
      <c r="F21" s="77"/>
      <c r="G21" s="77"/>
    </row>
    <row r="22" spans="1:7" ht="14.25" customHeight="1">
      <c r="A22" s="142"/>
      <c r="B22" s="124"/>
      <c r="C22" s="77"/>
      <c r="D22" s="77"/>
      <c r="E22" s="77"/>
      <c r="F22" s="77"/>
      <c r="G22" s="77"/>
    </row>
    <row r="23" spans="1:7" ht="14.25" customHeight="1">
      <c r="A23" s="142"/>
      <c r="B23" s="140"/>
      <c r="C23" s="77"/>
      <c r="D23" s="77"/>
      <c r="E23" s="77"/>
      <c r="F23" s="77"/>
      <c r="G23" s="77"/>
    </row>
    <row r="24" spans="1:7" ht="14.25" customHeight="1">
      <c r="A24" s="142"/>
      <c r="B24" s="123"/>
      <c r="C24" s="77"/>
      <c r="D24" s="77"/>
      <c r="E24" s="77"/>
      <c r="F24" s="77"/>
      <c r="G24" s="77"/>
    </row>
    <row r="25" spans="1:7" ht="14.25" customHeight="1">
      <c r="A25" s="142"/>
      <c r="B25" s="124"/>
      <c r="C25" s="77"/>
      <c r="D25" s="77"/>
      <c r="E25" s="77"/>
      <c r="F25" s="77"/>
      <c r="G25" s="77"/>
    </row>
    <row r="26" spans="1:7" ht="14.25" customHeight="1">
      <c r="A26" s="142"/>
      <c r="B26" s="140"/>
      <c r="C26" s="77"/>
      <c r="D26" s="77"/>
      <c r="E26" s="77"/>
      <c r="F26" s="77"/>
      <c r="G26" s="77"/>
    </row>
    <row r="27" spans="1:7" ht="14.25" customHeight="1">
      <c r="A27" s="142"/>
      <c r="B27" s="123"/>
      <c r="C27" s="77"/>
      <c r="D27" s="77"/>
      <c r="E27" s="77"/>
      <c r="F27" s="77"/>
      <c r="G27" s="77"/>
    </row>
    <row r="28" spans="1:7" ht="14.25" customHeight="1">
      <c r="A28" s="142"/>
      <c r="B28" s="124"/>
      <c r="C28" s="77"/>
      <c r="D28" s="77"/>
      <c r="E28" s="77"/>
      <c r="F28" s="77"/>
      <c r="G28" s="77"/>
    </row>
    <row r="29" spans="1:7" ht="14.25" customHeight="1">
      <c r="A29" s="142"/>
      <c r="B29" s="140"/>
      <c r="C29" s="77"/>
      <c r="D29" s="77"/>
      <c r="E29" s="77"/>
      <c r="F29" s="77"/>
      <c r="G29" s="77"/>
    </row>
    <row r="30" spans="1:7" ht="14.25" customHeight="1">
      <c r="A30" s="142"/>
      <c r="B30" s="123"/>
      <c r="C30" s="77"/>
      <c r="D30" s="77"/>
      <c r="E30" s="77"/>
      <c r="F30" s="77"/>
      <c r="G30" s="77"/>
    </row>
    <row r="31" spans="1:7" ht="14.25" customHeight="1">
      <c r="A31" s="142"/>
      <c r="B31" s="124"/>
      <c r="C31" s="77"/>
      <c r="D31" s="77"/>
      <c r="E31" s="77"/>
      <c r="F31" s="77"/>
      <c r="G31" s="77"/>
    </row>
    <row r="32" spans="1:7" ht="14.25" customHeight="1">
      <c r="A32" s="142"/>
      <c r="B32" s="140"/>
      <c r="C32" s="77"/>
      <c r="D32" s="77"/>
      <c r="E32" s="77"/>
      <c r="F32" s="77"/>
      <c r="G32" s="77"/>
    </row>
    <row r="33" spans="1:7" ht="14.25" customHeight="1">
      <c r="A33" s="142"/>
      <c r="B33" s="123"/>
      <c r="C33" s="77"/>
      <c r="D33" s="77"/>
      <c r="E33" s="77"/>
      <c r="F33" s="77"/>
      <c r="G33" s="77"/>
    </row>
    <row r="34" spans="1:7" ht="14.25" customHeight="1">
      <c r="A34" s="142"/>
      <c r="B34" s="124"/>
      <c r="C34" s="77"/>
      <c r="D34" s="77"/>
      <c r="E34" s="77"/>
      <c r="F34" s="77"/>
      <c r="G34" s="77"/>
    </row>
    <row r="35" spans="1:7" ht="14.25" customHeight="1">
      <c r="A35" s="142"/>
      <c r="B35" s="140"/>
      <c r="C35" s="77"/>
      <c r="D35" s="77"/>
      <c r="E35" s="77"/>
      <c r="F35" s="77"/>
      <c r="G35" s="77"/>
    </row>
    <row r="36" spans="1:7" ht="14.25" customHeight="1">
      <c r="A36" s="142"/>
      <c r="B36" s="123"/>
      <c r="C36" s="77"/>
      <c r="D36" s="77"/>
      <c r="E36" s="77"/>
      <c r="F36" s="77"/>
      <c r="G36" s="77"/>
    </row>
    <row r="37" spans="1:7" ht="14.25" customHeight="1">
      <c r="A37" s="142"/>
      <c r="B37" s="124"/>
      <c r="C37" s="77"/>
      <c r="D37" s="77"/>
      <c r="E37" s="77"/>
      <c r="F37" s="77"/>
      <c r="G37" s="77"/>
    </row>
    <row r="38" spans="1:7" ht="14.25" customHeight="1">
      <c r="A38" s="142"/>
      <c r="B38" s="140"/>
      <c r="C38" s="77"/>
      <c r="D38" s="77"/>
      <c r="E38" s="77"/>
      <c r="F38" s="77"/>
      <c r="G38" s="77"/>
    </row>
    <row r="39" spans="1:7" ht="14.25" customHeight="1">
      <c r="A39" s="142"/>
      <c r="B39" s="123"/>
      <c r="C39" s="77"/>
      <c r="D39" s="77"/>
      <c r="E39" s="77"/>
      <c r="F39" s="77"/>
      <c r="G39" s="77"/>
    </row>
    <row r="40" spans="1:7" ht="14.25" customHeight="1">
      <c r="A40" s="143"/>
      <c r="B40" s="124"/>
      <c r="C40" s="77"/>
      <c r="D40" s="77"/>
      <c r="E40" s="77"/>
      <c r="F40" s="77"/>
      <c r="G40" s="77"/>
    </row>
    <row r="41" spans="1:7" ht="14.25" customHeight="1"/>
    <row r="42" spans="1:7" ht="14.25" customHeight="1"/>
    <row r="43" spans="1:7" ht="14.25" customHeight="1"/>
    <row r="44" spans="1:7" ht="14.25" customHeight="1"/>
    <row r="45" spans="1:7" ht="14.25" customHeight="1"/>
    <row r="46" spans="1:7" ht="14.25" customHeight="1"/>
    <row r="47" spans="1:7" ht="14.25" customHeight="1"/>
    <row r="48" spans="1: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">
    <mergeCell ref="B35:B37"/>
    <mergeCell ref="B38:B40"/>
    <mergeCell ref="A16:A40"/>
    <mergeCell ref="B17:B19"/>
    <mergeCell ref="B20:B22"/>
    <mergeCell ref="B23:B25"/>
    <mergeCell ref="B26:B28"/>
    <mergeCell ref="B29:B31"/>
    <mergeCell ref="B32:B3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baseColWidth="10" defaultColWidth="12.625" defaultRowHeight="15" customHeight="1"/>
  <cols>
    <col min="1" max="4" width="9.375" customWidth="1"/>
    <col min="5" max="5" width="12.125" customWidth="1"/>
    <col min="6" max="26" width="9.375" customWidth="1"/>
  </cols>
  <sheetData>
    <row r="1" spans="1:5" ht="14.25" customHeight="1">
      <c r="A1" s="144" t="s">
        <v>240</v>
      </c>
      <c r="B1" s="139"/>
      <c r="C1" s="139"/>
      <c r="D1" s="139"/>
      <c r="E1" s="137"/>
    </row>
    <row r="2" spans="1:5" ht="57" customHeight="1">
      <c r="A2" s="78" t="s">
        <v>241</v>
      </c>
      <c r="B2" s="144" t="s">
        <v>176</v>
      </c>
      <c r="C2" s="137"/>
      <c r="D2" s="144" t="s">
        <v>242</v>
      </c>
      <c r="E2" s="137"/>
    </row>
    <row r="3" spans="1:5" ht="36.75" customHeight="1">
      <c r="A3" s="79" t="s">
        <v>243</v>
      </c>
      <c r="B3" s="145"/>
      <c r="C3" s="137"/>
      <c r="D3" s="145" t="s">
        <v>239</v>
      </c>
      <c r="E3" s="137"/>
    </row>
    <row r="4" spans="1:5" ht="18.75" customHeight="1">
      <c r="A4" s="78" t="s">
        <v>244</v>
      </c>
      <c r="B4" s="144" t="s">
        <v>245</v>
      </c>
      <c r="C4" s="139"/>
      <c r="D4" s="139"/>
      <c r="E4" s="137"/>
    </row>
    <row r="5" spans="1:5" ht="14.25" customHeight="1">
      <c r="A5" s="146"/>
      <c r="B5" s="139"/>
      <c r="C5" s="139"/>
      <c r="D5" s="139"/>
      <c r="E5" s="137"/>
    </row>
    <row r="6" spans="1:5" ht="14.25" customHeight="1">
      <c r="A6" s="144" t="s">
        <v>246</v>
      </c>
      <c r="B6" s="139"/>
      <c r="C6" s="137"/>
      <c r="D6" s="144" t="s">
        <v>247</v>
      </c>
      <c r="E6" s="137"/>
    </row>
    <row r="7" spans="1:5" ht="18" customHeight="1">
      <c r="A7" s="80" t="s">
        <v>248</v>
      </c>
      <c r="B7" s="145" t="s">
        <v>249</v>
      </c>
      <c r="C7" s="137"/>
      <c r="D7" s="145" t="s">
        <v>250</v>
      </c>
      <c r="E7" s="137"/>
    </row>
    <row r="8" spans="1:5" ht="18" customHeight="1">
      <c r="A8" s="80" t="s">
        <v>251</v>
      </c>
      <c r="B8" s="145" t="s">
        <v>252</v>
      </c>
      <c r="C8" s="137"/>
      <c r="D8" s="145" t="s">
        <v>250</v>
      </c>
      <c r="E8" s="137"/>
    </row>
    <row r="9" spans="1:5" ht="18.75" customHeight="1">
      <c r="A9" s="144" t="s">
        <v>253</v>
      </c>
      <c r="B9" s="139"/>
      <c r="C9" s="139"/>
      <c r="D9" s="139"/>
      <c r="E9" s="137"/>
    </row>
    <row r="10" spans="1:5" ht="40.5" customHeight="1">
      <c r="A10" s="146" t="s">
        <v>254</v>
      </c>
      <c r="B10" s="139"/>
      <c r="C10" s="139"/>
      <c r="D10" s="139"/>
      <c r="E10" s="137"/>
    </row>
    <row r="11" spans="1:5" ht="14.25" customHeight="1">
      <c r="A11" s="144" t="s">
        <v>255</v>
      </c>
      <c r="B11" s="139"/>
      <c r="C11" s="139"/>
      <c r="D11" s="139"/>
      <c r="E11" s="137"/>
    </row>
    <row r="12" spans="1:5" ht="14.25" customHeight="1">
      <c r="A12" s="81" t="s">
        <v>256</v>
      </c>
      <c r="B12" s="79" t="s">
        <v>257</v>
      </c>
      <c r="C12" s="82">
        <v>0.9</v>
      </c>
      <c r="D12" s="79" t="s">
        <v>258</v>
      </c>
      <c r="E12" s="82">
        <v>1</v>
      </c>
    </row>
    <row r="13" spans="1:5" ht="14.25" customHeight="1">
      <c r="A13" s="83" t="s">
        <v>259</v>
      </c>
      <c r="B13" s="79" t="s">
        <v>257</v>
      </c>
      <c r="C13" s="82">
        <v>0.5</v>
      </c>
      <c r="D13" s="79" t="s">
        <v>258</v>
      </c>
      <c r="E13" s="82">
        <v>0.8</v>
      </c>
    </row>
    <row r="14" spans="1:5" ht="14.25" customHeight="1">
      <c r="A14" s="84" t="s">
        <v>260</v>
      </c>
      <c r="B14" s="79" t="s">
        <v>257</v>
      </c>
      <c r="C14" s="79">
        <v>0</v>
      </c>
      <c r="D14" s="79" t="s">
        <v>258</v>
      </c>
      <c r="E14" s="82">
        <v>0.5</v>
      </c>
    </row>
    <row r="15" spans="1:5" ht="14.25" customHeight="1">
      <c r="A15" s="85"/>
      <c r="B15" s="85"/>
      <c r="C15" s="85"/>
      <c r="D15" s="85"/>
      <c r="E15" s="86"/>
    </row>
    <row r="16" spans="1:5" ht="14.25" customHeight="1">
      <c r="A16" s="85"/>
      <c r="B16" s="85"/>
      <c r="C16" s="85"/>
      <c r="D16" s="85"/>
      <c r="E16" s="86"/>
    </row>
    <row r="17" spans="1:5" ht="14.25" customHeight="1">
      <c r="A17" s="147" t="s">
        <v>261</v>
      </c>
      <c r="B17" s="117"/>
      <c r="C17" s="117"/>
      <c r="D17" s="117"/>
      <c r="E17" s="118"/>
    </row>
    <row r="18" spans="1:5" ht="14.25" customHeight="1">
      <c r="A18" s="147" t="s">
        <v>262</v>
      </c>
      <c r="B18" s="148"/>
      <c r="C18" s="87" t="s">
        <v>263</v>
      </c>
      <c r="D18" s="87" t="s">
        <v>264</v>
      </c>
      <c r="E18" s="87" t="s">
        <v>265</v>
      </c>
    </row>
    <row r="19" spans="1:5" ht="14.25" customHeight="1">
      <c r="A19" s="149" t="s">
        <v>266</v>
      </c>
      <c r="B19" s="137"/>
      <c r="C19" s="88"/>
      <c r="D19" s="88"/>
      <c r="E19" s="88">
        <f>D19-C19</f>
        <v>0</v>
      </c>
    </row>
    <row r="20" spans="1:5" ht="14.25" customHeight="1">
      <c r="A20" s="145" t="s">
        <v>267</v>
      </c>
      <c r="B20" s="137"/>
      <c r="C20" s="82"/>
      <c r="D20" s="82"/>
      <c r="E20" s="82">
        <f>D20-C20</f>
        <v>0</v>
      </c>
    </row>
    <row r="21" spans="1:5" ht="14.25" customHeight="1">
      <c r="A21" s="149" t="s">
        <v>268</v>
      </c>
      <c r="B21" s="137"/>
      <c r="C21" s="88"/>
      <c r="D21" s="88"/>
      <c r="E21" s="88">
        <f>D21-C21</f>
        <v>0</v>
      </c>
    </row>
    <row r="22" spans="1:5" ht="14.25" customHeight="1">
      <c r="A22" s="145" t="s">
        <v>269</v>
      </c>
      <c r="B22" s="137"/>
      <c r="C22" s="82"/>
      <c r="D22" s="82"/>
      <c r="E22" s="82">
        <f>D22-C22</f>
        <v>0</v>
      </c>
    </row>
    <row r="23" spans="1:5" ht="14.25" customHeight="1">
      <c r="A23" s="89" t="s">
        <v>270</v>
      </c>
      <c r="B23" s="90" t="s">
        <v>271</v>
      </c>
      <c r="C23" s="87" t="s">
        <v>272</v>
      </c>
      <c r="D23" s="87" t="s">
        <v>273</v>
      </c>
      <c r="E23" s="87" t="s">
        <v>274</v>
      </c>
    </row>
    <row r="24" spans="1:5" ht="14.25" customHeight="1">
      <c r="A24" s="91"/>
      <c r="B24" s="91"/>
      <c r="C24" s="91"/>
      <c r="D24" s="83" t="s">
        <v>275</v>
      </c>
      <c r="E24" s="92">
        <v>43466</v>
      </c>
    </row>
    <row r="25" spans="1:5" ht="14.25" customHeight="1">
      <c r="A25" s="79"/>
      <c r="B25" s="79"/>
      <c r="C25" s="79"/>
      <c r="D25" s="81" t="s">
        <v>276</v>
      </c>
      <c r="E25" s="93">
        <v>43617</v>
      </c>
    </row>
    <row r="26" spans="1:5" ht="14.25" customHeight="1">
      <c r="A26" s="94" t="s">
        <v>277</v>
      </c>
      <c r="B26" s="95" t="s">
        <v>278</v>
      </c>
      <c r="C26" s="87" t="s">
        <v>272</v>
      </c>
      <c r="D26" s="87" t="s">
        <v>273</v>
      </c>
      <c r="E26" s="87" t="s">
        <v>274</v>
      </c>
    </row>
    <row r="27" spans="1:5" ht="14.25" customHeight="1">
      <c r="A27" s="91"/>
      <c r="B27" s="91"/>
      <c r="C27" s="91"/>
      <c r="D27" s="96" t="s">
        <v>279</v>
      </c>
      <c r="E27" s="92">
        <v>43466</v>
      </c>
    </row>
    <row r="28" spans="1:5" ht="14.25" customHeight="1">
      <c r="A28" s="79"/>
      <c r="B28" s="79"/>
      <c r="C28" s="79"/>
      <c r="D28" s="81" t="s">
        <v>276</v>
      </c>
      <c r="E28" s="93">
        <v>43617</v>
      </c>
    </row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2">
    <mergeCell ref="A18:B18"/>
    <mergeCell ref="A19:B19"/>
    <mergeCell ref="A20:B20"/>
    <mergeCell ref="A21:B21"/>
    <mergeCell ref="A22:B22"/>
    <mergeCell ref="B4:E4"/>
    <mergeCell ref="A5:E5"/>
    <mergeCell ref="A10:E10"/>
    <mergeCell ref="A11:E11"/>
    <mergeCell ref="A17:E17"/>
    <mergeCell ref="A6:C6"/>
    <mergeCell ref="D6:E6"/>
    <mergeCell ref="B7:C7"/>
    <mergeCell ref="D7:E7"/>
    <mergeCell ref="B8:C8"/>
    <mergeCell ref="D8:E8"/>
    <mergeCell ref="A9:E9"/>
    <mergeCell ref="A1:E1"/>
    <mergeCell ref="B2:C2"/>
    <mergeCell ref="D2:E2"/>
    <mergeCell ref="B3:C3"/>
    <mergeCell ref="D3:E3"/>
  </mergeCells>
  <conditionalFormatting sqref="E19:E22">
    <cfRule type="cellIs" dxfId="1" priority="1" operator="lessThan">
      <formula>0</formula>
    </cfRule>
  </conditionalFormatting>
  <conditionalFormatting sqref="E19:E22">
    <cfRule type="cellIs" dxfId="0" priority="2" operator="greaterThan">
      <formula>0</formula>
    </cfRule>
  </conditionalFormatting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baseColWidth="10" defaultColWidth="12.625" defaultRowHeight="15" customHeight="1"/>
  <cols>
    <col min="1" max="1" width="18.375" customWidth="1"/>
    <col min="2" max="2" width="22.125" customWidth="1"/>
    <col min="3" max="3" width="14.75" customWidth="1"/>
    <col min="4" max="4" width="24.125" customWidth="1"/>
    <col min="5" max="26" width="9.375" customWidth="1"/>
  </cols>
  <sheetData>
    <row r="1" spans="1:4" ht="14.25" customHeight="1">
      <c r="A1" s="150" t="s">
        <v>280</v>
      </c>
      <c r="B1" s="137"/>
      <c r="C1" s="150" t="s">
        <v>281</v>
      </c>
      <c r="D1" s="137"/>
    </row>
    <row r="2" spans="1:4" ht="14.25" customHeight="1">
      <c r="A2" s="97" t="s">
        <v>282</v>
      </c>
      <c r="B2" s="97" t="s">
        <v>283</v>
      </c>
      <c r="C2" s="97" t="s">
        <v>282</v>
      </c>
      <c r="D2" s="97" t="s">
        <v>283</v>
      </c>
    </row>
    <row r="3" spans="1:4" ht="14.25" customHeight="1">
      <c r="A3" s="98" t="s">
        <v>284</v>
      </c>
      <c r="B3" s="99" t="s">
        <v>285</v>
      </c>
      <c r="C3" s="99" t="s">
        <v>286</v>
      </c>
      <c r="D3" s="99" t="s">
        <v>285</v>
      </c>
    </row>
    <row r="4" spans="1:4" ht="14.25" customHeight="1">
      <c r="A4" s="100" t="s">
        <v>287</v>
      </c>
      <c r="B4" s="101" t="s">
        <v>288</v>
      </c>
      <c r="C4" s="101" t="s">
        <v>286</v>
      </c>
      <c r="D4" s="101" t="s">
        <v>288</v>
      </c>
    </row>
    <row r="5" spans="1:4" ht="14.25" customHeight="1">
      <c r="A5" s="98" t="s">
        <v>289</v>
      </c>
      <c r="B5" s="99" t="s">
        <v>290</v>
      </c>
      <c r="C5" s="99" t="s">
        <v>291</v>
      </c>
      <c r="D5" s="99" t="s">
        <v>290</v>
      </c>
    </row>
    <row r="6" spans="1:4" ht="14.25" customHeight="1">
      <c r="A6" s="100" t="s">
        <v>292</v>
      </c>
      <c r="B6" s="101" t="s">
        <v>293</v>
      </c>
      <c r="C6" s="101" t="s">
        <v>294</v>
      </c>
      <c r="D6" s="101" t="s">
        <v>295</v>
      </c>
    </row>
    <row r="7" spans="1:4" ht="14.25" customHeight="1">
      <c r="A7" s="151" t="s">
        <v>296</v>
      </c>
      <c r="B7" s="99" t="s">
        <v>297</v>
      </c>
      <c r="C7" s="99" t="s">
        <v>298</v>
      </c>
      <c r="D7" s="99" t="s">
        <v>297</v>
      </c>
    </row>
    <row r="8" spans="1:4" ht="14.25" customHeight="1">
      <c r="A8" s="123"/>
      <c r="B8" s="101" t="s">
        <v>299</v>
      </c>
      <c r="C8" s="101" t="s">
        <v>298</v>
      </c>
      <c r="D8" s="101" t="s">
        <v>299</v>
      </c>
    </row>
    <row r="9" spans="1:4" ht="14.25" customHeight="1">
      <c r="A9" s="123"/>
      <c r="B9" s="99" t="s">
        <v>300</v>
      </c>
      <c r="C9" s="99" t="s">
        <v>298</v>
      </c>
      <c r="D9" s="99" t="s">
        <v>300</v>
      </c>
    </row>
    <row r="10" spans="1:4" ht="18" customHeight="1">
      <c r="A10" s="123"/>
      <c r="B10" s="101" t="s">
        <v>301</v>
      </c>
      <c r="C10" s="152" t="s">
        <v>302</v>
      </c>
      <c r="D10" s="137"/>
    </row>
    <row r="11" spans="1:4" ht="14.25" customHeight="1">
      <c r="A11" s="123"/>
      <c r="B11" s="99" t="s">
        <v>303</v>
      </c>
      <c r="C11" s="99" t="s">
        <v>294</v>
      </c>
      <c r="D11" s="99" t="s">
        <v>295</v>
      </c>
    </row>
    <row r="12" spans="1:4" ht="14.25" customHeight="1">
      <c r="A12" s="123"/>
      <c r="B12" s="101" t="s">
        <v>304</v>
      </c>
      <c r="C12" s="152" t="s">
        <v>305</v>
      </c>
      <c r="D12" s="137"/>
    </row>
    <row r="13" spans="1:4" ht="14.25" customHeight="1">
      <c r="A13" s="123"/>
      <c r="B13" s="99" t="s">
        <v>306</v>
      </c>
      <c r="C13" s="99" t="s">
        <v>298</v>
      </c>
      <c r="D13" s="99" t="s">
        <v>307</v>
      </c>
    </row>
    <row r="14" spans="1:4" ht="14.25" customHeight="1">
      <c r="A14" s="124"/>
      <c r="B14" s="101" t="s">
        <v>308</v>
      </c>
      <c r="C14" s="152" t="s">
        <v>305</v>
      </c>
      <c r="D14" s="137"/>
    </row>
    <row r="15" spans="1:4" ht="14.25" customHeight="1">
      <c r="A15" s="153" t="s">
        <v>309</v>
      </c>
      <c r="B15" s="99" t="s">
        <v>310</v>
      </c>
      <c r="C15" s="99" t="s">
        <v>311</v>
      </c>
      <c r="D15" s="99" t="s">
        <v>312</v>
      </c>
    </row>
    <row r="16" spans="1:4" ht="14.25" customHeight="1">
      <c r="A16" s="123"/>
      <c r="B16" s="101" t="s">
        <v>313</v>
      </c>
      <c r="C16" s="101" t="s">
        <v>311</v>
      </c>
      <c r="D16" s="101" t="s">
        <v>312</v>
      </c>
    </row>
    <row r="17" spans="1:4" ht="14.25" customHeight="1">
      <c r="A17" s="124"/>
      <c r="B17" s="99" t="s">
        <v>314</v>
      </c>
      <c r="C17" s="99" t="s">
        <v>315</v>
      </c>
      <c r="D17" s="99" t="s">
        <v>299</v>
      </c>
    </row>
    <row r="18" spans="1:4" ht="14.25" customHeight="1">
      <c r="A18" s="151" t="s">
        <v>316</v>
      </c>
      <c r="B18" s="101" t="s">
        <v>317</v>
      </c>
      <c r="C18" s="101" t="s">
        <v>318</v>
      </c>
      <c r="D18" s="101" t="s">
        <v>319</v>
      </c>
    </row>
    <row r="19" spans="1:4" ht="36.75" customHeight="1">
      <c r="A19" s="124"/>
      <c r="B19" s="99" t="s">
        <v>320</v>
      </c>
      <c r="C19" s="155" t="s">
        <v>305</v>
      </c>
      <c r="D19" s="137"/>
    </row>
    <row r="20" spans="1:4" ht="14.25" customHeight="1">
      <c r="A20" s="100" t="s">
        <v>321</v>
      </c>
      <c r="B20" s="101" t="s">
        <v>322</v>
      </c>
      <c r="C20" s="101" t="s">
        <v>318</v>
      </c>
      <c r="D20" s="101" t="s">
        <v>319</v>
      </c>
    </row>
    <row r="21" spans="1:4" ht="14.25" customHeight="1">
      <c r="A21" s="98" t="s">
        <v>323</v>
      </c>
      <c r="B21" s="99" t="s">
        <v>324</v>
      </c>
      <c r="C21" s="99" t="s">
        <v>318</v>
      </c>
      <c r="D21" s="99" t="s">
        <v>319</v>
      </c>
    </row>
    <row r="22" spans="1:4" ht="36.75" customHeight="1">
      <c r="A22" s="153" t="s">
        <v>325</v>
      </c>
      <c r="B22" s="101" t="s">
        <v>326</v>
      </c>
      <c r="C22" s="152" t="s">
        <v>305</v>
      </c>
      <c r="D22" s="137"/>
    </row>
    <row r="23" spans="1:4" ht="14.25" customHeight="1">
      <c r="A23" s="124"/>
      <c r="B23" s="99" t="s">
        <v>327</v>
      </c>
      <c r="C23" s="99" t="s">
        <v>318</v>
      </c>
      <c r="D23" s="99" t="s">
        <v>319</v>
      </c>
    </row>
    <row r="24" spans="1:4" ht="14.25" customHeight="1">
      <c r="A24" s="98" t="s">
        <v>328</v>
      </c>
      <c r="B24" s="101" t="s">
        <v>329</v>
      </c>
      <c r="C24" s="101" t="s">
        <v>286</v>
      </c>
      <c r="D24" s="101" t="s">
        <v>330</v>
      </c>
    </row>
    <row r="25" spans="1:4" ht="14.25" customHeight="1">
      <c r="A25" s="153" t="s">
        <v>331</v>
      </c>
      <c r="B25" s="99" t="s">
        <v>332</v>
      </c>
      <c r="C25" s="99" t="s">
        <v>298</v>
      </c>
      <c r="D25" s="99" t="s">
        <v>333</v>
      </c>
    </row>
    <row r="26" spans="1:4" ht="14.25" customHeight="1">
      <c r="A26" s="123"/>
      <c r="B26" s="101" t="s">
        <v>334</v>
      </c>
      <c r="C26" s="152" t="s">
        <v>335</v>
      </c>
      <c r="D26" s="137"/>
    </row>
    <row r="27" spans="1:4" ht="14.25" customHeight="1">
      <c r="A27" s="123"/>
      <c r="B27" s="99" t="s">
        <v>336</v>
      </c>
      <c r="C27" s="155" t="s">
        <v>335</v>
      </c>
      <c r="D27" s="137"/>
    </row>
    <row r="28" spans="1:4" ht="14.25" customHeight="1">
      <c r="A28" s="123"/>
      <c r="B28" s="101" t="s">
        <v>337</v>
      </c>
      <c r="C28" s="152" t="s">
        <v>335</v>
      </c>
      <c r="D28" s="137"/>
    </row>
    <row r="29" spans="1:4" ht="14.25" customHeight="1">
      <c r="A29" s="123"/>
      <c r="B29" s="99" t="s">
        <v>338</v>
      </c>
      <c r="C29" s="99" t="s">
        <v>318</v>
      </c>
      <c r="D29" s="99" t="s">
        <v>319</v>
      </c>
    </row>
    <row r="30" spans="1:4" ht="14.25" customHeight="1">
      <c r="A30" s="124"/>
      <c r="B30" s="101" t="s">
        <v>339</v>
      </c>
      <c r="C30" s="101" t="s">
        <v>340</v>
      </c>
      <c r="D30" s="101" t="s">
        <v>341</v>
      </c>
    </row>
    <row r="31" spans="1:4" ht="14.25" customHeight="1">
      <c r="A31" s="154" t="s">
        <v>342</v>
      </c>
      <c r="B31" s="99" t="s">
        <v>300</v>
      </c>
      <c r="C31" s="99" t="s">
        <v>315</v>
      </c>
      <c r="D31" s="99" t="s">
        <v>300</v>
      </c>
    </row>
    <row r="32" spans="1:4" ht="14.25" customHeight="1">
      <c r="A32" s="123"/>
      <c r="B32" s="101" t="s">
        <v>343</v>
      </c>
      <c r="C32" s="152" t="s">
        <v>305</v>
      </c>
      <c r="D32" s="137"/>
    </row>
    <row r="33" spans="1:4" ht="14.25" customHeight="1">
      <c r="A33" s="124"/>
      <c r="B33" s="99" t="s">
        <v>344</v>
      </c>
      <c r="C33" s="99" t="s">
        <v>315</v>
      </c>
      <c r="D33" s="99" t="s">
        <v>345</v>
      </c>
    </row>
    <row r="34" spans="1:4" ht="14.25" customHeight="1">
      <c r="A34" s="153" t="s">
        <v>346</v>
      </c>
      <c r="B34" s="101" t="s">
        <v>347</v>
      </c>
      <c r="C34" s="101" t="s">
        <v>291</v>
      </c>
      <c r="D34" s="101" t="s">
        <v>290</v>
      </c>
    </row>
    <row r="35" spans="1:4" ht="36.75" customHeight="1">
      <c r="A35" s="123"/>
      <c r="B35" s="99" t="s">
        <v>348</v>
      </c>
      <c r="C35" s="155" t="s">
        <v>305</v>
      </c>
      <c r="D35" s="137"/>
    </row>
    <row r="36" spans="1:4" ht="36.75" customHeight="1">
      <c r="A36" s="123"/>
      <c r="B36" s="101" t="s">
        <v>349</v>
      </c>
      <c r="C36" s="152" t="s">
        <v>305</v>
      </c>
      <c r="D36" s="137"/>
    </row>
    <row r="37" spans="1:4" ht="18" customHeight="1">
      <c r="A37" s="123"/>
      <c r="B37" s="99" t="s">
        <v>350</v>
      </c>
      <c r="C37" s="155" t="s">
        <v>305</v>
      </c>
      <c r="D37" s="137"/>
    </row>
    <row r="38" spans="1:4" ht="36.75" customHeight="1">
      <c r="A38" s="123"/>
      <c r="B38" s="101" t="s">
        <v>351</v>
      </c>
      <c r="C38" s="152" t="s">
        <v>305</v>
      </c>
      <c r="D38" s="137"/>
    </row>
    <row r="39" spans="1:4" ht="36.75" customHeight="1">
      <c r="A39" s="123"/>
      <c r="B39" s="99" t="s">
        <v>352</v>
      </c>
      <c r="C39" s="155" t="s">
        <v>305</v>
      </c>
      <c r="D39" s="137"/>
    </row>
    <row r="40" spans="1:4" ht="18" customHeight="1">
      <c r="A40" s="123"/>
      <c r="B40" s="101" t="s">
        <v>353</v>
      </c>
      <c r="C40" s="152" t="s">
        <v>305</v>
      </c>
      <c r="D40" s="137"/>
    </row>
    <row r="41" spans="1:4" ht="14.25" customHeight="1">
      <c r="A41" s="123"/>
      <c r="B41" s="99" t="s">
        <v>354</v>
      </c>
      <c r="C41" s="99" t="s">
        <v>340</v>
      </c>
      <c r="D41" s="99" t="s">
        <v>355</v>
      </c>
    </row>
    <row r="42" spans="1:4" ht="36.75" customHeight="1">
      <c r="A42" s="123"/>
      <c r="B42" s="101" t="s">
        <v>356</v>
      </c>
      <c r="C42" s="152" t="s">
        <v>305</v>
      </c>
      <c r="D42" s="137"/>
    </row>
    <row r="43" spans="1:4" ht="14.25" customHeight="1">
      <c r="A43" s="123"/>
      <c r="B43" s="99" t="s">
        <v>357</v>
      </c>
      <c r="C43" s="155" t="s">
        <v>305</v>
      </c>
      <c r="D43" s="137"/>
    </row>
    <row r="44" spans="1:4" ht="36.75" customHeight="1">
      <c r="A44" s="124"/>
      <c r="B44" s="101" t="s">
        <v>358</v>
      </c>
      <c r="C44" s="101" t="s">
        <v>359</v>
      </c>
      <c r="D44" s="101" t="s">
        <v>360</v>
      </c>
    </row>
    <row r="45" spans="1:4" ht="36.75" customHeight="1">
      <c r="A45" s="154" t="s">
        <v>361</v>
      </c>
      <c r="B45" s="99" t="s">
        <v>362</v>
      </c>
      <c r="C45" s="99" t="s">
        <v>359</v>
      </c>
      <c r="D45" s="99" t="s">
        <v>360</v>
      </c>
    </row>
    <row r="46" spans="1:4" ht="36.75" customHeight="1">
      <c r="A46" s="124"/>
      <c r="B46" s="101" t="s">
        <v>363</v>
      </c>
      <c r="C46" s="152" t="s">
        <v>305</v>
      </c>
      <c r="D46" s="137"/>
    </row>
    <row r="47" spans="1:4" ht="14.25" customHeight="1">
      <c r="A47" s="153" t="s">
        <v>364</v>
      </c>
      <c r="B47" s="99" t="s">
        <v>365</v>
      </c>
      <c r="C47" s="99" t="s">
        <v>359</v>
      </c>
      <c r="D47" s="99" t="s">
        <v>360</v>
      </c>
    </row>
    <row r="48" spans="1:4" ht="36.75" customHeight="1">
      <c r="A48" s="123"/>
      <c r="B48" s="101" t="s">
        <v>366</v>
      </c>
      <c r="C48" s="152" t="s">
        <v>305</v>
      </c>
      <c r="D48" s="137"/>
    </row>
    <row r="49" spans="1:4" ht="36.75" customHeight="1">
      <c r="A49" s="124"/>
      <c r="B49" s="99" t="s">
        <v>367</v>
      </c>
      <c r="C49" s="155" t="s">
        <v>305</v>
      </c>
      <c r="D49" s="137"/>
    </row>
    <row r="50" spans="1:4" ht="14.25" customHeight="1">
      <c r="A50" s="154" t="s">
        <v>368</v>
      </c>
      <c r="B50" s="101" t="s">
        <v>369</v>
      </c>
      <c r="C50" s="152" t="s">
        <v>305</v>
      </c>
      <c r="D50" s="137"/>
    </row>
    <row r="51" spans="1:4" ht="18" customHeight="1">
      <c r="A51" s="123"/>
      <c r="B51" s="99" t="s">
        <v>370</v>
      </c>
      <c r="C51" s="155" t="s">
        <v>305</v>
      </c>
      <c r="D51" s="137"/>
    </row>
    <row r="52" spans="1:4" ht="18" customHeight="1">
      <c r="A52" s="123"/>
      <c r="B52" s="101" t="s">
        <v>163</v>
      </c>
      <c r="C52" s="152" t="s">
        <v>305</v>
      </c>
      <c r="D52" s="137"/>
    </row>
    <row r="53" spans="1:4" ht="18" customHeight="1">
      <c r="A53" s="123"/>
      <c r="B53" s="99" t="s">
        <v>371</v>
      </c>
      <c r="C53" s="155" t="s">
        <v>305</v>
      </c>
      <c r="D53" s="137"/>
    </row>
    <row r="54" spans="1:4" ht="18" customHeight="1">
      <c r="A54" s="123"/>
      <c r="B54" s="101" t="s">
        <v>372</v>
      </c>
      <c r="C54" s="152" t="s">
        <v>305</v>
      </c>
      <c r="D54" s="137"/>
    </row>
    <row r="55" spans="1:4" ht="36.75" customHeight="1">
      <c r="A55" s="124"/>
      <c r="B55" s="99" t="s">
        <v>373</v>
      </c>
      <c r="C55" s="155" t="s">
        <v>305</v>
      </c>
      <c r="D55" s="137"/>
    </row>
    <row r="56" spans="1:4" ht="14.25" customHeight="1">
      <c r="A56" s="100" t="s">
        <v>374</v>
      </c>
      <c r="B56" s="101" t="s">
        <v>375</v>
      </c>
      <c r="C56" s="101" t="s">
        <v>359</v>
      </c>
      <c r="D56" s="101" t="s">
        <v>376</v>
      </c>
    </row>
    <row r="57" spans="1:4" ht="14.25" customHeight="1">
      <c r="A57" s="154" t="s">
        <v>377</v>
      </c>
      <c r="B57" s="99" t="s">
        <v>378</v>
      </c>
      <c r="C57" s="99" t="s">
        <v>379</v>
      </c>
      <c r="D57" s="99" t="s">
        <v>380</v>
      </c>
    </row>
    <row r="58" spans="1:4" ht="14.25" customHeight="1">
      <c r="A58" s="123"/>
      <c r="B58" s="101" t="s">
        <v>381</v>
      </c>
      <c r="C58" s="101" t="s">
        <v>382</v>
      </c>
      <c r="D58" s="101" t="s">
        <v>383</v>
      </c>
    </row>
    <row r="59" spans="1:4" ht="14.25" customHeight="1">
      <c r="A59" s="123"/>
      <c r="B59" s="99" t="s">
        <v>384</v>
      </c>
      <c r="C59" s="99" t="s">
        <v>385</v>
      </c>
      <c r="D59" s="99" t="s">
        <v>386</v>
      </c>
    </row>
    <row r="60" spans="1:4" ht="14.25" customHeight="1">
      <c r="A60" s="123"/>
      <c r="B60" s="101" t="s">
        <v>387</v>
      </c>
      <c r="C60" s="101"/>
      <c r="D60" s="101" t="s">
        <v>386</v>
      </c>
    </row>
    <row r="61" spans="1:4" ht="14.25" customHeight="1">
      <c r="A61" s="123"/>
      <c r="B61" s="99" t="s">
        <v>388</v>
      </c>
      <c r="C61" s="99" t="s">
        <v>385</v>
      </c>
      <c r="D61" s="99" t="s">
        <v>386</v>
      </c>
    </row>
    <row r="62" spans="1:4" ht="14.25" customHeight="1">
      <c r="A62" s="123"/>
      <c r="B62" s="101" t="s">
        <v>389</v>
      </c>
      <c r="C62" s="101" t="s">
        <v>385</v>
      </c>
      <c r="D62" s="101" t="s">
        <v>386</v>
      </c>
    </row>
    <row r="63" spans="1:4" ht="14.25" customHeight="1">
      <c r="A63" s="123"/>
      <c r="B63" s="99" t="s">
        <v>390</v>
      </c>
      <c r="C63" s="99" t="s">
        <v>385</v>
      </c>
      <c r="D63" s="99" t="s">
        <v>386</v>
      </c>
    </row>
    <row r="64" spans="1:4" ht="14.25" customHeight="1">
      <c r="A64" s="124"/>
      <c r="B64" s="101" t="s">
        <v>391</v>
      </c>
      <c r="C64" s="101" t="s">
        <v>385</v>
      </c>
      <c r="D64" s="101" t="s">
        <v>386</v>
      </c>
    </row>
    <row r="65" spans="1:4" ht="14.25" customHeight="1">
      <c r="A65" s="100" t="s">
        <v>392</v>
      </c>
      <c r="B65" s="99" t="s">
        <v>393</v>
      </c>
      <c r="C65" s="99" t="s">
        <v>394</v>
      </c>
      <c r="D65" s="99" t="s">
        <v>393</v>
      </c>
    </row>
    <row r="66" spans="1:4" ht="14.25" customHeight="1"/>
    <row r="67" spans="1:4" ht="14.25" customHeight="1"/>
    <row r="68" spans="1:4" ht="14.25" customHeight="1"/>
    <row r="69" spans="1:4" ht="14.25" customHeight="1"/>
    <row r="70" spans="1:4" ht="14.25" customHeight="1"/>
    <row r="71" spans="1:4" ht="14.25" customHeight="1"/>
    <row r="72" spans="1:4" ht="14.25" customHeight="1"/>
    <row r="73" spans="1:4" ht="14.25" customHeight="1"/>
    <row r="74" spans="1:4" ht="14.25" customHeight="1"/>
    <row r="75" spans="1:4" ht="14.25" customHeight="1"/>
    <row r="76" spans="1:4" ht="14.25" customHeight="1"/>
    <row r="77" spans="1:4" ht="14.25" customHeight="1"/>
    <row r="78" spans="1:4" ht="14.25" customHeight="1"/>
    <row r="79" spans="1:4" ht="14.25" customHeight="1"/>
    <row r="80" spans="1:4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9">
    <mergeCell ref="C40:D40"/>
    <mergeCell ref="C52:D52"/>
    <mergeCell ref="C53:D53"/>
    <mergeCell ref="C54:D54"/>
    <mergeCell ref="C55:D55"/>
    <mergeCell ref="C42:D42"/>
    <mergeCell ref="C43:D43"/>
    <mergeCell ref="C46:D46"/>
    <mergeCell ref="C48:D48"/>
    <mergeCell ref="C49:D49"/>
    <mergeCell ref="C50:D50"/>
    <mergeCell ref="C51:D51"/>
    <mergeCell ref="A47:A49"/>
    <mergeCell ref="A50:A55"/>
    <mergeCell ref="A57:A64"/>
    <mergeCell ref="A18:A19"/>
    <mergeCell ref="C19:D19"/>
    <mergeCell ref="A22:A23"/>
    <mergeCell ref="C22:D22"/>
    <mergeCell ref="C26:D26"/>
    <mergeCell ref="C27:D27"/>
    <mergeCell ref="C28:D28"/>
    <mergeCell ref="C32:D32"/>
    <mergeCell ref="C35:D35"/>
    <mergeCell ref="C36:D36"/>
    <mergeCell ref="C37:D37"/>
    <mergeCell ref="C38:D38"/>
    <mergeCell ref="C39:D39"/>
    <mergeCell ref="A15:A17"/>
    <mergeCell ref="A25:A30"/>
    <mergeCell ref="A31:A33"/>
    <mergeCell ref="A34:A44"/>
    <mergeCell ref="A45:A46"/>
    <mergeCell ref="A1:B1"/>
    <mergeCell ref="C1:D1"/>
    <mergeCell ref="A7:A14"/>
    <mergeCell ref="C10:D10"/>
    <mergeCell ref="C12:D12"/>
    <mergeCell ref="C14:D14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baseColWidth="10" defaultColWidth="12.625" defaultRowHeight="15" customHeight="1"/>
  <cols>
    <col min="1" max="1" width="9.375" customWidth="1"/>
    <col min="2" max="2" width="6.875" customWidth="1"/>
    <col min="3" max="3" width="5.5" customWidth="1"/>
    <col min="4" max="4" width="11.75" customWidth="1"/>
    <col min="5" max="6" width="8.625" customWidth="1"/>
    <col min="7" max="7" width="19.75" customWidth="1"/>
    <col min="8" max="26" width="9.375" customWidth="1"/>
  </cols>
  <sheetData>
    <row r="1" spans="1:7" ht="14.25" customHeight="1">
      <c r="A1" s="156" t="s">
        <v>395</v>
      </c>
      <c r="B1" s="135"/>
      <c r="C1" s="156" t="s">
        <v>396</v>
      </c>
      <c r="D1" s="135"/>
      <c r="E1" s="156" t="s">
        <v>397</v>
      </c>
      <c r="F1" s="135"/>
      <c r="G1" s="102" t="s">
        <v>398</v>
      </c>
    </row>
    <row r="2" spans="1:7" ht="14.25" customHeight="1">
      <c r="A2" s="103" t="s">
        <v>30</v>
      </c>
      <c r="B2" s="103">
        <v>0</v>
      </c>
      <c r="C2" s="103" t="s">
        <v>399</v>
      </c>
      <c r="D2" s="103">
        <v>10</v>
      </c>
      <c r="E2" s="103" t="s">
        <v>399</v>
      </c>
      <c r="F2" s="103">
        <v>0</v>
      </c>
      <c r="G2" s="103">
        <v>0</v>
      </c>
    </row>
    <row r="3" spans="1:7" ht="14.25" customHeight="1">
      <c r="A3" s="103" t="s">
        <v>400</v>
      </c>
      <c r="B3" s="103">
        <v>10</v>
      </c>
      <c r="C3" s="103" t="s">
        <v>401</v>
      </c>
      <c r="D3" s="103">
        <v>5</v>
      </c>
      <c r="E3" s="103" t="s">
        <v>401</v>
      </c>
      <c r="F3" s="103">
        <v>5</v>
      </c>
      <c r="G3" s="103">
        <v>1</v>
      </c>
    </row>
    <row r="4" spans="1:7" ht="14.25" customHeight="1">
      <c r="C4" s="103" t="s">
        <v>402</v>
      </c>
      <c r="D4" s="103">
        <v>0</v>
      </c>
      <c r="E4" s="103" t="s">
        <v>402</v>
      </c>
      <c r="F4" s="103">
        <v>10</v>
      </c>
      <c r="G4" s="103">
        <v>2</v>
      </c>
    </row>
    <row r="5" spans="1:7" ht="14.25" customHeight="1">
      <c r="G5" s="103">
        <v>3</v>
      </c>
    </row>
    <row r="6" spans="1:7" ht="14.25" customHeight="1">
      <c r="G6" s="103">
        <v>4</v>
      </c>
    </row>
    <row r="7" spans="1:7" ht="14.25" customHeight="1">
      <c r="G7" s="103">
        <v>5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1:B1"/>
    <mergeCell ref="C1:D1"/>
    <mergeCell ref="E1:F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Priorización de iniciativas</vt:lpstr>
      <vt:lpstr>Valoración</vt:lpstr>
      <vt:lpstr>Transformacion digital</vt:lpstr>
      <vt:lpstr>Sesión 18</vt:lpstr>
      <vt:lpstr>Sesión 20</vt:lpstr>
      <vt:lpstr>Sesión 23</vt:lpstr>
      <vt:lpstr>Calificaciones Sesión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Nicolás Sánchez Barrera</dc:creator>
  <cp:lastModifiedBy>Carolina Oviedo</cp:lastModifiedBy>
  <dcterms:created xsi:type="dcterms:W3CDTF">2019-05-07T13:33:16Z</dcterms:created>
  <dcterms:modified xsi:type="dcterms:W3CDTF">2022-01-28T21:52:41Z</dcterms:modified>
</cp:coreProperties>
</file>